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G:\USB NERA\Giovanni\Avis\Regionale\Banca e Tesoreria\Bilancio 2022\"/>
    </mc:Choice>
  </mc:AlternateContent>
  <bookViews>
    <workbookView xWindow="0" yWindow="0" windowWidth="21840" windowHeight="12435" tabRatio="913" activeTab="6"/>
  </bookViews>
  <sheets>
    <sheet name="Cassa 2022" sheetId="10" r:id="rId1"/>
    <sheet name="Bilancio di Previsione" sheetId="1" r:id="rId2"/>
    <sheet name="Stato Patrimoniale sintesi" sheetId="11" r:id="rId3"/>
    <sheet name="Stato Patrimoniale a consuntivo" sheetId="2" r:id="rId4"/>
    <sheet name="Conto Economico sintesi" sheetId="12" r:id="rId5"/>
    <sheet name="Conto Economico" sheetId="3" r:id="rId6"/>
    <sheet name="Libro Giornale" sheetId="4" r:id="rId7"/>
    <sheet name="Pivot Libro Giornale" sheetId="9" r:id="rId8"/>
    <sheet name="Rendicontazione Disciplinare AB" sheetId="14" r:id="rId9"/>
    <sheet name="Dettagli Stato Patrimoniale" sheetId="13" r:id="rId10"/>
    <sheet name="Dettagli Conto Economico" sheetId="6" r:id="rId11"/>
    <sheet name="A-Tabella ammortamento" sheetId="7" r:id="rId12"/>
  </sheets>
  <definedNames>
    <definedName name="_xlnm._FilterDatabase" localSheetId="6" hidden="1">'Libro Giornale'!$E$237:$G$237</definedName>
    <definedName name="altro" localSheetId="4">#REF!</definedName>
    <definedName name="altro" localSheetId="9">#REF!</definedName>
    <definedName name="altro" localSheetId="2">#REF!</definedName>
    <definedName name="altro">#REF!</definedName>
    <definedName name="cercasi" localSheetId="4">'Libro Giornale'!#REF!</definedName>
    <definedName name="cercasi" localSheetId="9">'Libro Giornale'!#REF!</definedName>
    <definedName name="cercasi" localSheetId="2">'Libro Giornale'!#REF!</definedName>
    <definedName name="cercasi">'Libro Giornale'!#REF!</definedName>
    <definedName name="Excel_BuiltIn__FilterDatabase" localSheetId="5">'Conto Economico'!$B$2:$Q$205</definedName>
    <definedName name="Excel_BuiltIn__FilterDatabase" localSheetId="4">'Conto Economico sintesi'!#REF!</definedName>
    <definedName name="Excel_BuiltIn__FilterDatabase" localSheetId="6">'Libro Giornale'!#REF!</definedName>
    <definedName name="gruppi" localSheetId="4">#REF!</definedName>
    <definedName name="gruppi" localSheetId="9">#REF!</definedName>
    <definedName name="gruppi" localSheetId="2">#REF!</definedName>
    <definedName name="gruppi">#REF!</definedName>
    <definedName name="Gruppo" localSheetId="4">#REF!</definedName>
    <definedName name="Gruppo" localSheetId="9">#REF!</definedName>
    <definedName name="Gruppo" localSheetId="2">#REF!</definedName>
    <definedName name="Gruppo">#REF!</definedName>
    <definedName name="TELEFONO" localSheetId="4">'Libro Giornale'!#REF!</definedName>
    <definedName name="TELEFONO" localSheetId="9">'Libro Giornale'!#REF!</definedName>
    <definedName name="TELEFONO" localSheetId="2">'Libro Giornale'!#REF!</definedName>
    <definedName name="TELEFONO">'Libro Giornale'!#REF!</definedName>
    <definedName name="_xlnm.Print_Titles" localSheetId="6">'Libro Giornale'!$5:$6</definedName>
  </definedNames>
  <calcPr calcId="162913"/>
  <pivotCaches>
    <pivotCache cacheId="0" r:id="rId13"/>
  </pivotCaches>
</workbook>
</file>

<file path=xl/calcChain.xml><?xml version="1.0" encoding="utf-8"?>
<calcChain xmlns="http://schemas.openxmlformats.org/spreadsheetml/2006/main">
  <c r="K221" i="4" l="1"/>
  <c r="K220" i="4"/>
  <c r="K219" i="4"/>
  <c r="K218" i="4"/>
  <c r="F221" i="4"/>
  <c r="F219" i="4"/>
  <c r="A221" i="4"/>
  <c r="GO221" i="4" s="1"/>
  <c r="A220" i="4"/>
  <c r="GT220" i="4" s="1"/>
  <c r="A219" i="4"/>
  <c r="GJ219" i="4" s="1"/>
  <c r="U221" i="4" l="1"/>
  <c r="AF221" i="4"/>
  <c r="AQ221" i="4"/>
  <c r="BA221" i="4"/>
  <c r="BL221" i="4"/>
  <c r="BW221" i="4"/>
  <c r="CG221" i="4"/>
  <c r="CR221" i="4"/>
  <c r="DC221" i="4"/>
  <c r="DM221" i="4"/>
  <c r="DX221" i="4"/>
  <c r="EI221" i="4"/>
  <c r="ES221" i="4"/>
  <c r="FD221" i="4"/>
  <c r="FO221" i="4"/>
  <c r="FY221" i="4"/>
  <c r="GJ221" i="4"/>
  <c r="GU221" i="4"/>
  <c r="P221" i="4"/>
  <c r="AA221" i="4"/>
  <c r="AK221" i="4"/>
  <c r="BG221" i="4"/>
  <c r="BQ221" i="4"/>
  <c r="CB221" i="4"/>
  <c r="CW221" i="4"/>
  <c r="DH221" i="4"/>
  <c r="EC221" i="4"/>
  <c r="EN221" i="4"/>
  <c r="EY221" i="4"/>
  <c r="FT221" i="4"/>
  <c r="T221" i="4"/>
  <c r="AE221" i="4"/>
  <c r="AO221" i="4"/>
  <c r="AZ221" i="4"/>
  <c r="BK221" i="4"/>
  <c r="BU221" i="4"/>
  <c r="CF221" i="4"/>
  <c r="CQ221" i="4"/>
  <c r="DA221" i="4"/>
  <c r="DL221" i="4"/>
  <c r="DW221" i="4"/>
  <c r="EG221" i="4"/>
  <c r="ER221" i="4"/>
  <c r="FC221" i="4"/>
  <c r="FM221" i="4"/>
  <c r="FX221" i="4"/>
  <c r="GI221" i="4"/>
  <c r="GS221" i="4"/>
  <c r="O221" i="4"/>
  <c r="Y221" i="4"/>
  <c r="AJ221" i="4"/>
  <c r="AU221" i="4"/>
  <c r="BE221" i="4"/>
  <c r="BP221" i="4"/>
  <c r="CA221" i="4"/>
  <c r="CK221" i="4"/>
  <c r="CV221" i="4"/>
  <c r="DG221" i="4"/>
  <c r="DQ221" i="4"/>
  <c r="EB221" i="4"/>
  <c r="EM221" i="4"/>
  <c r="EW221" i="4"/>
  <c r="FH221" i="4"/>
  <c r="FS221" i="4"/>
  <c r="GC221" i="4"/>
  <c r="GN221" i="4"/>
  <c r="AV221" i="4"/>
  <c r="CM221" i="4"/>
  <c r="DS221" i="4"/>
  <c r="FI221" i="4"/>
  <c r="GE221" i="4"/>
  <c r="Q220" i="4"/>
  <c r="V220" i="4"/>
  <c r="AA220" i="4"/>
  <c r="AG220" i="4"/>
  <c r="AL220" i="4"/>
  <c r="AQ220" i="4"/>
  <c r="AW220" i="4"/>
  <c r="BB220" i="4"/>
  <c r="BG220" i="4"/>
  <c r="BN220" i="4"/>
  <c r="BT220" i="4"/>
  <c r="CA220" i="4"/>
  <c r="CI220" i="4"/>
  <c r="CP220" i="4"/>
  <c r="CV220" i="4"/>
  <c r="DD220" i="4"/>
  <c r="DK220" i="4"/>
  <c r="DR220" i="4"/>
  <c r="DZ220" i="4"/>
  <c r="EF220" i="4"/>
  <c r="EM220" i="4"/>
  <c r="EU220" i="4"/>
  <c r="FB220" i="4"/>
  <c r="FK220" i="4"/>
  <c r="FV220" i="4"/>
  <c r="GF220" i="4"/>
  <c r="GQ220" i="4"/>
  <c r="U220" i="4"/>
  <c r="AE220" i="4"/>
  <c r="AP220" i="4"/>
  <c r="BA220" i="4"/>
  <c r="BF220" i="4"/>
  <c r="BS220" i="4"/>
  <c r="BZ220" i="4"/>
  <c r="CF220" i="4"/>
  <c r="CN220" i="4"/>
  <c r="CU220" i="4"/>
  <c r="DB220" i="4"/>
  <c r="DJ220" i="4"/>
  <c r="DP220" i="4"/>
  <c r="DW220" i="4"/>
  <c r="EE220" i="4"/>
  <c r="EL220" i="4"/>
  <c r="ER220" i="4"/>
  <c r="EZ220" i="4"/>
  <c r="FG220" i="4"/>
  <c r="FR220" i="4"/>
  <c r="GB220" i="4"/>
  <c r="GM220" i="4"/>
  <c r="GX220" i="4"/>
  <c r="M220" i="4"/>
  <c r="R220" i="4"/>
  <c r="W220" i="4"/>
  <c r="AC220" i="4"/>
  <c r="AH220" i="4"/>
  <c r="AM220" i="4"/>
  <c r="AS220" i="4"/>
  <c r="AX220" i="4"/>
  <c r="BC220" i="4"/>
  <c r="BI220" i="4"/>
  <c r="BO220" i="4"/>
  <c r="BV220" i="4"/>
  <c r="CD220" i="4"/>
  <c r="CJ220" i="4"/>
  <c r="CQ220" i="4"/>
  <c r="CY220" i="4"/>
  <c r="DF220" i="4"/>
  <c r="DL220" i="4"/>
  <c r="DT220" i="4"/>
  <c r="EA220" i="4"/>
  <c r="EH220" i="4"/>
  <c r="EP220" i="4"/>
  <c r="EV220" i="4"/>
  <c r="FC220" i="4"/>
  <c r="FL220" i="4"/>
  <c r="FW220" i="4"/>
  <c r="GH220" i="4"/>
  <c r="GR220" i="4"/>
  <c r="O220" i="4"/>
  <c r="Z220" i="4"/>
  <c r="AK220" i="4"/>
  <c r="AU220" i="4"/>
  <c r="BK220" i="4"/>
  <c r="N220" i="4"/>
  <c r="S220" i="4"/>
  <c r="Y220" i="4"/>
  <c r="AD220" i="4"/>
  <c r="AI220" i="4"/>
  <c r="AO220" i="4"/>
  <c r="AT220" i="4"/>
  <c r="AY220" i="4"/>
  <c r="BE220" i="4"/>
  <c r="BJ220" i="4"/>
  <c r="BP220" i="4"/>
  <c r="BX220" i="4"/>
  <c r="CE220" i="4"/>
  <c r="CL220" i="4"/>
  <c r="CT220" i="4"/>
  <c r="CZ220" i="4"/>
  <c r="DG220" i="4"/>
  <c r="DO220" i="4"/>
  <c r="DV220" i="4"/>
  <c r="EB220" i="4"/>
  <c r="EJ220" i="4"/>
  <c r="EQ220" i="4"/>
  <c r="EX220" i="4"/>
  <c r="FF220" i="4"/>
  <c r="FP220" i="4"/>
  <c r="GA220" i="4"/>
  <c r="GL220" i="4"/>
  <c r="GV220" i="4"/>
  <c r="P219" i="4"/>
  <c r="AV219" i="4"/>
  <c r="Q219" i="4"/>
  <c r="AG219" i="4"/>
  <c r="AW219" i="4"/>
  <c r="BP219" i="4"/>
  <c r="CV219" i="4"/>
  <c r="EB219" i="4"/>
  <c r="FH219" i="4"/>
  <c r="GN219" i="4"/>
  <c r="X219" i="4"/>
  <c r="AN219" i="4"/>
  <c r="BD219" i="4"/>
  <c r="CB219" i="4"/>
  <c r="DH219" i="4"/>
  <c r="EN219" i="4"/>
  <c r="FT219" i="4"/>
  <c r="Y219" i="4"/>
  <c r="AO219" i="4"/>
  <c r="BE219" i="4"/>
  <c r="CF219" i="4"/>
  <c r="DL219" i="4"/>
  <c r="ER219" i="4"/>
  <c r="FX219" i="4"/>
  <c r="AF219" i="4"/>
  <c r="BM219" i="4"/>
  <c r="CR219" i="4"/>
  <c r="DX219" i="4"/>
  <c r="FD219" i="4"/>
  <c r="GU219" i="4"/>
  <c r="GQ219" i="4"/>
  <c r="GM219" i="4"/>
  <c r="GI219" i="4"/>
  <c r="GE219" i="4"/>
  <c r="GA219" i="4"/>
  <c r="FW219" i="4"/>
  <c r="FS219" i="4"/>
  <c r="FO219" i="4"/>
  <c r="FK219" i="4"/>
  <c r="FG219" i="4"/>
  <c r="FC219" i="4"/>
  <c r="EY219" i="4"/>
  <c r="EU219" i="4"/>
  <c r="EQ219" i="4"/>
  <c r="EM219" i="4"/>
  <c r="EI219" i="4"/>
  <c r="EE219" i="4"/>
  <c r="EA219" i="4"/>
  <c r="DW219" i="4"/>
  <c r="DS219" i="4"/>
  <c r="DO219" i="4"/>
  <c r="DK219" i="4"/>
  <c r="DG219" i="4"/>
  <c r="DC219" i="4"/>
  <c r="CY219" i="4"/>
  <c r="CU219" i="4"/>
  <c r="CQ219" i="4"/>
  <c r="CM219" i="4"/>
  <c r="CI219" i="4"/>
  <c r="CE219" i="4"/>
  <c r="CA219" i="4"/>
  <c r="BW219" i="4"/>
  <c r="BS219" i="4"/>
  <c r="BO219" i="4"/>
  <c r="BK219" i="4"/>
  <c r="BG219" i="4"/>
  <c r="BC219" i="4"/>
  <c r="AY219" i="4"/>
  <c r="AU219" i="4"/>
  <c r="AQ219" i="4"/>
  <c r="AM219" i="4"/>
  <c r="AI219" i="4"/>
  <c r="AE219" i="4"/>
  <c r="AA219" i="4"/>
  <c r="W219" i="4"/>
  <c r="S219" i="4"/>
  <c r="O219" i="4"/>
  <c r="GX219" i="4"/>
  <c r="GP219" i="4"/>
  <c r="GL219" i="4"/>
  <c r="GH219" i="4"/>
  <c r="FZ219" i="4"/>
  <c r="FR219" i="4"/>
  <c r="FJ219" i="4"/>
  <c r="FB219" i="4"/>
  <c r="ET219" i="4"/>
  <c r="EP219" i="4"/>
  <c r="EH219" i="4"/>
  <c r="ED219" i="4"/>
  <c r="DV219" i="4"/>
  <c r="DN219" i="4"/>
  <c r="DF219" i="4"/>
  <c r="CX219" i="4"/>
  <c r="CP219" i="4"/>
  <c r="CL219" i="4"/>
  <c r="CD219" i="4"/>
  <c r="BV219" i="4"/>
  <c r="BN219" i="4"/>
  <c r="BF219" i="4"/>
  <c r="AX219" i="4"/>
  <c r="AP219" i="4"/>
  <c r="AL219" i="4"/>
  <c r="AD219" i="4"/>
  <c r="V219" i="4"/>
  <c r="N219" i="4"/>
  <c r="GO219" i="4"/>
  <c r="GG219" i="4"/>
  <c r="FY219" i="4"/>
  <c r="FM219" i="4"/>
  <c r="FE219" i="4"/>
  <c r="EW219" i="4"/>
  <c r="EK219" i="4"/>
  <c r="EC219" i="4"/>
  <c r="DU219" i="4"/>
  <c r="DM219" i="4"/>
  <c r="DA219" i="4"/>
  <c r="CS219" i="4"/>
  <c r="CK219" i="4"/>
  <c r="CC219" i="4"/>
  <c r="BU219" i="4"/>
  <c r="BI219" i="4"/>
  <c r="GT219" i="4"/>
  <c r="GD219" i="4"/>
  <c r="FV219" i="4"/>
  <c r="FN219" i="4"/>
  <c r="FF219" i="4"/>
  <c r="EX219" i="4"/>
  <c r="EL219" i="4"/>
  <c r="DZ219" i="4"/>
  <c r="DR219" i="4"/>
  <c r="DJ219" i="4"/>
  <c r="DB219" i="4"/>
  <c r="CT219" i="4"/>
  <c r="CH219" i="4"/>
  <c r="BZ219" i="4"/>
  <c r="BR219" i="4"/>
  <c r="BJ219" i="4"/>
  <c r="BB219" i="4"/>
  <c r="AT219" i="4"/>
  <c r="AH219" i="4"/>
  <c r="Z219" i="4"/>
  <c r="R219" i="4"/>
  <c r="GW219" i="4"/>
  <c r="GS219" i="4"/>
  <c r="GK219" i="4"/>
  <c r="GC219" i="4"/>
  <c r="FU219" i="4"/>
  <c r="FQ219" i="4"/>
  <c r="FI219" i="4"/>
  <c r="FA219" i="4"/>
  <c r="ES219" i="4"/>
  <c r="EO219" i="4"/>
  <c r="EG219" i="4"/>
  <c r="DY219" i="4"/>
  <c r="DQ219" i="4"/>
  <c r="DI219" i="4"/>
  <c r="DE219" i="4"/>
  <c r="CW219" i="4"/>
  <c r="CO219" i="4"/>
  <c r="CG219" i="4"/>
  <c r="BY219" i="4"/>
  <c r="BQ219" i="4"/>
  <c r="T219" i="4"/>
  <c r="AB219" i="4"/>
  <c r="AJ219" i="4"/>
  <c r="AR219" i="4"/>
  <c r="AZ219" i="4"/>
  <c r="BH219" i="4"/>
  <c r="BT219" i="4"/>
  <c r="CJ219" i="4"/>
  <c r="CZ219" i="4"/>
  <c r="DP219" i="4"/>
  <c r="EF219" i="4"/>
  <c r="EV219" i="4"/>
  <c r="FL219" i="4"/>
  <c r="GB219" i="4"/>
  <c r="GR219" i="4"/>
  <c r="M219" i="4"/>
  <c r="U219" i="4"/>
  <c r="AC219" i="4"/>
  <c r="AK219" i="4"/>
  <c r="AS219" i="4"/>
  <c r="BA219" i="4"/>
  <c r="BL219" i="4"/>
  <c r="BX219" i="4"/>
  <c r="CN219" i="4"/>
  <c r="DD219" i="4"/>
  <c r="DT219" i="4"/>
  <c r="EJ219" i="4"/>
  <c r="EZ219" i="4"/>
  <c r="FP219" i="4"/>
  <c r="GF219" i="4"/>
  <c r="GV219" i="4"/>
  <c r="FH220" i="4"/>
  <c r="FN220" i="4"/>
  <c r="FS220" i="4"/>
  <c r="FX220" i="4"/>
  <c r="GD220" i="4"/>
  <c r="GI220" i="4"/>
  <c r="GN220" i="4"/>
  <c r="GX221" i="4"/>
  <c r="GT221" i="4"/>
  <c r="GP221" i="4"/>
  <c r="GL221" i="4"/>
  <c r="GH221" i="4"/>
  <c r="GD221" i="4"/>
  <c r="FZ221" i="4"/>
  <c r="FV221" i="4"/>
  <c r="FR221" i="4"/>
  <c r="FN221" i="4"/>
  <c r="FJ221" i="4"/>
  <c r="FF221" i="4"/>
  <c r="FB221" i="4"/>
  <c r="EX221" i="4"/>
  <c r="ET221" i="4"/>
  <c r="EP221" i="4"/>
  <c r="EL221" i="4"/>
  <c r="EH221" i="4"/>
  <c r="ED221" i="4"/>
  <c r="DZ221" i="4"/>
  <c r="DV221" i="4"/>
  <c r="DR221" i="4"/>
  <c r="DN221" i="4"/>
  <c r="DJ221" i="4"/>
  <c r="DF221" i="4"/>
  <c r="DB221" i="4"/>
  <c r="CX221" i="4"/>
  <c r="CT221" i="4"/>
  <c r="CP221" i="4"/>
  <c r="CL221" i="4"/>
  <c r="CH221" i="4"/>
  <c r="CD221" i="4"/>
  <c r="BZ221" i="4"/>
  <c r="BV221" i="4"/>
  <c r="BR221" i="4"/>
  <c r="BN221" i="4"/>
  <c r="BJ221" i="4"/>
  <c r="BF221" i="4"/>
  <c r="BB221" i="4"/>
  <c r="AX221" i="4"/>
  <c r="AT221" i="4"/>
  <c r="AP221" i="4"/>
  <c r="AL221" i="4"/>
  <c r="AH221" i="4"/>
  <c r="AD221" i="4"/>
  <c r="Z221" i="4"/>
  <c r="V221" i="4"/>
  <c r="R221" i="4"/>
  <c r="N221" i="4"/>
  <c r="Q221" i="4"/>
  <c r="W221" i="4"/>
  <c r="AB221" i="4"/>
  <c r="AG221" i="4"/>
  <c r="AM221" i="4"/>
  <c r="AR221" i="4"/>
  <c r="AW221" i="4"/>
  <c r="BC221" i="4"/>
  <c r="BH221" i="4"/>
  <c r="BM221" i="4"/>
  <c r="BS221" i="4"/>
  <c r="BX221" i="4"/>
  <c r="CC221" i="4"/>
  <c r="CI221" i="4"/>
  <c r="CN221" i="4"/>
  <c r="CS221" i="4"/>
  <c r="CY221" i="4"/>
  <c r="DD221" i="4"/>
  <c r="DI221" i="4"/>
  <c r="DO221" i="4"/>
  <c r="DT221" i="4"/>
  <c r="DY221" i="4"/>
  <c r="EE221" i="4"/>
  <c r="EJ221" i="4"/>
  <c r="EO221" i="4"/>
  <c r="EU221" i="4"/>
  <c r="EZ221" i="4"/>
  <c r="FE221" i="4"/>
  <c r="FK221" i="4"/>
  <c r="FP221" i="4"/>
  <c r="FU221" i="4"/>
  <c r="GA221" i="4"/>
  <c r="GF221" i="4"/>
  <c r="GK221" i="4"/>
  <c r="GQ221" i="4"/>
  <c r="GV221" i="4"/>
  <c r="GW220" i="4"/>
  <c r="GS220" i="4"/>
  <c r="GO220" i="4"/>
  <c r="GK220" i="4"/>
  <c r="GG220" i="4"/>
  <c r="GC220" i="4"/>
  <c r="FY220" i="4"/>
  <c r="FU220" i="4"/>
  <c r="FQ220" i="4"/>
  <c r="FM220" i="4"/>
  <c r="FI220" i="4"/>
  <c r="FE220" i="4"/>
  <c r="FA220" i="4"/>
  <c r="EW220" i="4"/>
  <c r="ES220" i="4"/>
  <c r="EO220" i="4"/>
  <c r="EK220" i="4"/>
  <c r="EG220" i="4"/>
  <c r="EC220" i="4"/>
  <c r="DY220" i="4"/>
  <c r="DU220" i="4"/>
  <c r="DQ220" i="4"/>
  <c r="DM220" i="4"/>
  <c r="DI220" i="4"/>
  <c r="DE220" i="4"/>
  <c r="DA220" i="4"/>
  <c r="CW220" i="4"/>
  <c r="CS220" i="4"/>
  <c r="CO220" i="4"/>
  <c r="CK220" i="4"/>
  <c r="CG220" i="4"/>
  <c r="CC220" i="4"/>
  <c r="BY220" i="4"/>
  <c r="BU220" i="4"/>
  <c r="BQ220" i="4"/>
  <c r="BM220" i="4"/>
  <c r="P220" i="4"/>
  <c r="T220" i="4"/>
  <c r="X220" i="4"/>
  <c r="AB220" i="4"/>
  <c r="AF220" i="4"/>
  <c r="AJ220" i="4"/>
  <c r="AN220" i="4"/>
  <c r="AR220" i="4"/>
  <c r="AV220" i="4"/>
  <c r="AZ220" i="4"/>
  <c r="BD220" i="4"/>
  <c r="BH220" i="4"/>
  <c r="BL220" i="4"/>
  <c r="BR220" i="4"/>
  <c r="BW220" i="4"/>
  <c r="CB220" i="4"/>
  <c r="CH220" i="4"/>
  <c r="CM220" i="4"/>
  <c r="CR220" i="4"/>
  <c r="CX220" i="4"/>
  <c r="DC220" i="4"/>
  <c r="DH220" i="4"/>
  <c r="DN220" i="4"/>
  <c r="DS220" i="4"/>
  <c r="DX220" i="4"/>
  <c r="ED220" i="4"/>
  <c r="EI220" i="4"/>
  <c r="EN220" i="4"/>
  <c r="ET220" i="4"/>
  <c r="EY220" i="4"/>
  <c r="FD220" i="4"/>
  <c r="FJ220" i="4"/>
  <c r="FO220" i="4"/>
  <c r="FT220" i="4"/>
  <c r="FZ220" i="4"/>
  <c r="GE220" i="4"/>
  <c r="GJ220" i="4"/>
  <c r="GP220" i="4"/>
  <c r="GU220" i="4"/>
  <c r="M221" i="4"/>
  <c r="S221" i="4"/>
  <c r="X221" i="4"/>
  <c r="AC221" i="4"/>
  <c r="AI221" i="4"/>
  <c r="AN221" i="4"/>
  <c r="AS221" i="4"/>
  <c r="AY221" i="4"/>
  <c r="BD221" i="4"/>
  <c r="BI221" i="4"/>
  <c r="BO221" i="4"/>
  <c r="BT221" i="4"/>
  <c r="BY221" i="4"/>
  <c r="CE221" i="4"/>
  <c r="CJ221" i="4"/>
  <c r="CO221" i="4"/>
  <c r="CU221" i="4"/>
  <c r="CZ221" i="4"/>
  <c r="DE221" i="4"/>
  <c r="DK221" i="4"/>
  <c r="DP221" i="4"/>
  <c r="DU221" i="4"/>
  <c r="EA221" i="4"/>
  <c r="EF221" i="4"/>
  <c r="EK221" i="4"/>
  <c r="EQ221" i="4"/>
  <c r="EV221" i="4"/>
  <c r="FA221" i="4"/>
  <c r="FG221" i="4"/>
  <c r="FL221" i="4"/>
  <c r="FQ221" i="4"/>
  <c r="FW221" i="4"/>
  <c r="GB221" i="4"/>
  <c r="GG221" i="4"/>
  <c r="GM221" i="4"/>
  <c r="GR221" i="4"/>
  <c r="GW221" i="4"/>
  <c r="G34" i="13"/>
  <c r="G33" i="13"/>
  <c r="K217" i="4"/>
  <c r="K216" i="4"/>
  <c r="K214" i="4"/>
  <c r="F217" i="4"/>
  <c r="F215" i="4"/>
  <c r="K215" i="4" s="1"/>
  <c r="A222" i="4"/>
  <c r="GX222" i="4" s="1"/>
  <c r="A218" i="4"/>
  <c r="GU218" i="4" s="1"/>
  <c r="A217" i="4"/>
  <c r="GU217" i="4" s="1"/>
  <c r="A216" i="4"/>
  <c r="GE216" i="4" s="1"/>
  <c r="A215" i="4"/>
  <c r="EP215" i="4" s="1"/>
  <c r="O218" i="4" l="1"/>
  <c r="AE218" i="4"/>
  <c r="AU218" i="4"/>
  <c r="BK218" i="4"/>
  <c r="CH218" i="4"/>
  <c r="DN218" i="4"/>
  <c r="ET218" i="4"/>
  <c r="FZ218" i="4"/>
  <c r="S218" i="4"/>
  <c r="AI218" i="4"/>
  <c r="AY218" i="4"/>
  <c r="BQ218" i="4"/>
  <c r="CP218" i="4"/>
  <c r="DV218" i="4"/>
  <c r="FB218" i="4"/>
  <c r="GH218" i="4"/>
  <c r="W218" i="4"/>
  <c r="AM218" i="4"/>
  <c r="BC218" i="4"/>
  <c r="BV218" i="4"/>
  <c r="CX218" i="4"/>
  <c r="ED218" i="4"/>
  <c r="FJ218" i="4"/>
  <c r="GP218" i="4"/>
  <c r="AA218" i="4"/>
  <c r="AQ218" i="4"/>
  <c r="BG218" i="4"/>
  <c r="CA218" i="4"/>
  <c r="DF218" i="4"/>
  <c r="EL218" i="4"/>
  <c r="FR218" i="4"/>
  <c r="GX218" i="4"/>
  <c r="AA222" i="4"/>
  <c r="AQ222" i="4"/>
  <c r="BG222" i="4"/>
  <c r="BW222" i="4"/>
  <c r="CM222" i="4"/>
  <c r="DC222" i="4"/>
  <c r="DS222" i="4"/>
  <c r="EI222" i="4"/>
  <c r="EY222" i="4"/>
  <c r="FO222" i="4"/>
  <c r="GE222" i="4"/>
  <c r="GU222" i="4"/>
  <c r="BC222" i="4"/>
  <c r="CI222" i="4"/>
  <c r="CY222" i="4"/>
  <c r="DO222" i="4"/>
  <c r="EU222" i="4"/>
  <c r="FK222" i="4"/>
  <c r="GQ222" i="4"/>
  <c r="O222" i="4"/>
  <c r="AE222" i="4"/>
  <c r="AU222" i="4"/>
  <c r="BK222" i="4"/>
  <c r="CA222" i="4"/>
  <c r="CQ222" i="4"/>
  <c r="DG222" i="4"/>
  <c r="DW222" i="4"/>
  <c r="EM222" i="4"/>
  <c r="FC222" i="4"/>
  <c r="FS222" i="4"/>
  <c r="GI222" i="4"/>
  <c r="W222" i="4"/>
  <c r="AM222" i="4"/>
  <c r="BS222" i="4"/>
  <c r="EE222" i="4"/>
  <c r="GA222" i="4"/>
  <c r="S222" i="4"/>
  <c r="AI222" i="4"/>
  <c r="AY222" i="4"/>
  <c r="BO222" i="4"/>
  <c r="CE222" i="4"/>
  <c r="CU222" i="4"/>
  <c r="DK222" i="4"/>
  <c r="EA222" i="4"/>
  <c r="EQ222" i="4"/>
  <c r="FG222" i="4"/>
  <c r="FW222" i="4"/>
  <c r="GM222" i="4"/>
  <c r="W216" i="4"/>
  <c r="AM216" i="4"/>
  <c r="BS216" i="4"/>
  <c r="CI216" i="4"/>
  <c r="DO216" i="4"/>
  <c r="EE216" i="4"/>
  <c r="O216" i="4"/>
  <c r="AE216" i="4"/>
  <c r="AU216" i="4"/>
  <c r="BK216" i="4"/>
  <c r="CA216" i="4"/>
  <c r="CQ216" i="4"/>
  <c r="DG216" i="4"/>
  <c r="DW216" i="4"/>
  <c r="EM216" i="4"/>
  <c r="FC216" i="4"/>
  <c r="FS216" i="4"/>
  <c r="GI216" i="4"/>
  <c r="S216" i="4"/>
  <c r="AI216" i="4"/>
  <c r="AY216" i="4"/>
  <c r="BO216" i="4"/>
  <c r="CE216" i="4"/>
  <c r="CU216" i="4"/>
  <c r="DK216" i="4"/>
  <c r="EA216" i="4"/>
  <c r="EQ216" i="4"/>
  <c r="FG216" i="4"/>
  <c r="FW216" i="4"/>
  <c r="GO216" i="4"/>
  <c r="BC216" i="4"/>
  <c r="CY216" i="4"/>
  <c r="EU216" i="4"/>
  <c r="FK216" i="4"/>
  <c r="GA216" i="4"/>
  <c r="GT216" i="4"/>
  <c r="AA216" i="4"/>
  <c r="AQ216" i="4"/>
  <c r="BG216" i="4"/>
  <c r="BW216" i="4"/>
  <c r="CM216" i="4"/>
  <c r="DC216" i="4"/>
  <c r="DS216" i="4"/>
  <c r="EI216" i="4"/>
  <c r="EY216" i="4"/>
  <c r="FO216" i="4"/>
  <c r="S215" i="4"/>
  <c r="AI215" i="4"/>
  <c r="AY215" i="4"/>
  <c r="BR215" i="4"/>
  <c r="FF215" i="4"/>
  <c r="W215" i="4"/>
  <c r="AM215" i="4"/>
  <c r="BC215" i="4"/>
  <c r="BW215" i="4"/>
  <c r="DJ215" i="4"/>
  <c r="FV215" i="4"/>
  <c r="AA215" i="4"/>
  <c r="AQ215" i="4"/>
  <c r="BG215" i="4"/>
  <c r="CD215" i="4"/>
  <c r="DZ215" i="4"/>
  <c r="GL215" i="4"/>
  <c r="CT215" i="4"/>
  <c r="O215" i="4"/>
  <c r="AE215" i="4"/>
  <c r="AU215" i="4"/>
  <c r="BL215" i="4"/>
  <c r="CL215" i="4"/>
  <c r="O217" i="4"/>
  <c r="AE217" i="4"/>
  <c r="BC217" i="4"/>
  <c r="BS217" i="4"/>
  <c r="CI217" i="4"/>
  <c r="DJ217" i="4"/>
  <c r="EP217" i="4"/>
  <c r="FV217" i="4"/>
  <c r="GL217" i="4"/>
  <c r="R217" i="4"/>
  <c r="Z217" i="4"/>
  <c r="AH217" i="4"/>
  <c r="AP217" i="4"/>
  <c r="AX217" i="4"/>
  <c r="BF217" i="4"/>
  <c r="BN217" i="4"/>
  <c r="BV217" i="4"/>
  <c r="CD217" i="4"/>
  <c r="CL217" i="4"/>
  <c r="CX217" i="4"/>
  <c r="DN217" i="4"/>
  <c r="ED217" i="4"/>
  <c r="ET217" i="4"/>
  <c r="FJ217" i="4"/>
  <c r="FZ217" i="4"/>
  <c r="GP217" i="4"/>
  <c r="S217" i="4"/>
  <c r="AA217" i="4"/>
  <c r="AI217" i="4"/>
  <c r="AQ217" i="4"/>
  <c r="AY217" i="4"/>
  <c r="BG217" i="4"/>
  <c r="BO217" i="4"/>
  <c r="BW217" i="4"/>
  <c r="CE217" i="4"/>
  <c r="CM217" i="4"/>
  <c r="DB217" i="4"/>
  <c r="DR217" i="4"/>
  <c r="EH217" i="4"/>
  <c r="EX217" i="4"/>
  <c r="FN217" i="4"/>
  <c r="GD217" i="4"/>
  <c r="GT217" i="4"/>
  <c r="W217" i="4"/>
  <c r="AM217" i="4"/>
  <c r="AU217" i="4"/>
  <c r="BK217" i="4"/>
  <c r="CA217" i="4"/>
  <c r="CT217" i="4"/>
  <c r="DZ217" i="4"/>
  <c r="FF217" i="4"/>
  <c r="N217" i="4"/>
  <c r="V217" i="4"/>
  <c r="AD217" i="4"/>
  <c r="AL217" i="4"/>
  <c r="AT217" i="4"/>
  <c r="BB217" i="4"/>
  <c r="BJ217" i="4"/>
  <c r="BR217" i="4"/>
  <c r="BZ217" i="4"/>
  <c r="CH217" i="4"/>
  <c r="CP217" i="4"/>
  <c r="DF217" i="4"/>
  <c r="DV217" i="4"/>
  <c r="EL217" i="4"/>
  <c r="FB217" i="4"/>
  <c r="FR217" i="4"/>
  <c r="GH217" i="4"/>
  <c r="GX217" i="4"/>
  <c r="GW215" i="4"/>
  <c r="GS215" i="4"/>
  <c r="GO215" i="4"/>
  <c r="GK215" i="4"/>
  <c r="GG215" i="4"/>
  <c r="GC215" i="4"/>
  <c r="FY215" i="4"/>
  <c r="FU215" i="4"/>
  <c r="FQ215" i="4"/>
  <c r="FM215" i="4"/>
  <c r="FI215" i="4"/>
  <c r="FE215" i="4"/>
  <c r="FA215" i="4"/>
  <c r="EW215" i="4"/>
  <c r="ES215" i="4"/>
  <c r="EO215" i="4"/>
  <c r="EK215" i="4"/>
  <c r="EG215" i="4"/>
  <c r="EC215" i="4"/>
  <c r="DY215" i="4"/>
  <c r="DU215" i="4"/>
  <c r="DQ215" i="4"/>
  <c r="DM215" i="4"/>
  <c r="DI215" i="4"/>
  <c r="DE215" i="4"/>
  <c r="DA215" i="4"/>
  <c r="CW215" i="4"/>
  <c r="CS215" i="4"/>
  <c r="CO215" i="4"/>
  <c r="CK215" i="4"/>
  <c r="CG215" i="4"/>
  <c r="CC215" i="4"/>
  <c r="BY215" i="4"/>
  <c r="BU215" i="4"/>
  <c r="BQ215" i="4"/>
  <c r="BM215" i="4"/>
  <c r="BI215" i="4"/>
  <c r="GV215" i="4"/>
  <c r="GR215" i="4"/>
  <c r="GN215" i="4"/>
  <c r="GJ215" i="4"/>
  <c r="GF215" i="4"/>
  <c r="GB215" i="4"/>
  <c r="FX215" i="4"/>
  <c r="FT215" i="4"/>
  <c r="FP215" i="4"/>
  <c r="FL215" i="4"/>
  <c r="FH215" i="4"/>
  <c r="FD215" i="4"/>
  <c r="EZ215" i="4"/>
  <c r="EV215" i="4"/>
  <c r="ER215" i="4"/>
  <c r="EN215" i="4"/>
  <c r="EJ215" i="4"/>
  <c r="EF215" i="4"/>
  <c r="EB215" i="4"/>
  <c r="DX215" i="4"/>
  <c r="DT215" i="4"/>
  <c r="DP215" i="4"/>
  <c r="DL215" i="4"/>
  <c r="DH215" i="4"/>
  <c r="DD215" i="4"/>
  <c r="CZ215" i="4"/>
  <c r="CV215" i="4"/>
  <c r="CR215" i="4"/>
  <c r="CN215" i="4"/>
  <c r="CJ215" i="4"/>
  <c r="CF215" i="4"/>
  <c r="CB215" i="4"/>
  <c r="GU215" i="4"/>
  <c r="GQ215" i="4"/>
  <c r="GM215" i="4"/>
  <c r="GI215" i="4"/>
  <c r="GE215" i="4"/>
  <c r="GA215" i="4"/>
  <c r="FW215" i="4"/>
  <c r="FS215" i="4"/>
  <c r="FO215" i="4"/>
  <c r="FK215" i="4"/>
  <c r="FG215" i="4"/>
  <c r="FC215" i="4"/>
  <c r="EY215" i="4"/>
  <c r="EU215" i="4"/>
  <c r="EQ215" i="4"/>
  <c r="EM215" i="4"/>
  <c r="EI215" i="4"/>
  <c r="EE215" i="4"/>
  <c r="EA215" i="4"/>
  <c r="DW215" i="4"/>
  <c r="DS215" i="4"/>
  <c r="DO215" i="4"/>
  <c r="DK215" i="4"/>
  <c r="DG215" i="4"/>
  <c r="DC215" i="4"/>
  <c r="CY215" i="4"/>
  <c r="CU215" i="4"/>
  <c r="AB215" i="4"/>
  <c r="AN215" i="4"/>
  <c r="AZ215" i="4"/>
  <c r="BS215" i="4"/>
  <c r="CM215" i="4"/>
  <c r="ED215" i="4"/>
  <c r="GP215" i="4"/>
  <c r="P215" i="4"/>
  <c r="X215" i="4"/>
  <c r="AJ215" i="4"/>
  <c r="AV215" i="4"/>
  <c r="BH215" i="4"/>
  <c r="BX215" i="4"/>
  <c r="CX215" i="4"/>
  <c r="ET215" i="4"/>
  <c r="FZ215" i="4"/>
  <c r="M215" i="4"/>
  <c r="Q215" i="4"/>
  <c r="U215" i="4"/>
  <c r="Y215" i="4"/>
  <c r="AC215" i="4"/>
  <c r="AG215" i="4"/>
  <c r="AK215" i="4"/>
  <c r="AO215" i="4"/>
  <c r="AS215" i="4"/>
  <c r="AW215" i="4"/>
  <c r="BA215" i="4"/>
  <c r="BE215" i="4"/>
  <c r="BJ215" i="4"/>
  <c r="BO215" i="4"/>
  <c r="BT215" i="4"/>
  <c r="BZ215" i="4"/>
  <c r="CH215" i="4"/>
  <c r="CP215" i="4"/>
  <c r="DB215" i="4"/>
  <c r="DR215" i="4"/>
  <c r="EH215" i="4"/>
  <c r="EX215" i="4"/>
  <c r="FN215" i="4"/>
  <c r="GD215" i="4"/>
  <c r="GT215" i="4"/>
  <c r="T215" i="4"/>
  <c r="AF215" i="4"/>
  <c r="AR215" i="4"/>
  <c r="BD215" i="4"/>
  <c r="BN215" i="4"/>
  <c r="CE215" i="4"/>
  <c r="DN215" i="4"/>
  <c r="FJ215" i="4"/>
  <c r="N215" i="4"/>
  <c r="R215" i="4"/>
  <c r="V215" i="4"/>
  <c r="Z215" i="4"/>
  <c r="AD215" i="4"/>
  <c r="AH215" i="4"/>
  <c r="AL215" i="4"/>
  <c r="AP215" i="4"/>
  <c r="AT215" i="4"/>
  <c r="AX215" i="4"/>
  <c r="BB215" i="4"/>
  <c r="BF215" i="4"/>
  <c r="BK215" i="4"/>
  <c r="BP215" i="4"/>
  <c r="BV215" i="4"/>
  <c r="CA215" i="4"/>
  <c r="CI215" i="4"/>
  <c r="CQ215" i="4"/>
  <c r="DF215" i="4"/>
  <c r="DV215" i="4"/>
  <c r="EL215" i="4"/>
  <c r="FB215" i="4"/>
  <c r="FR215" i="4"/>
  <c r="GH215" i="4"/>
  <c r="GX215" i="4"/>
  <c r="GV216" i="4"/>
  <c r="GR216" i="4"/>
  <c r="GN216" i="4"/>
  <c r="GJ216" i="4"/>
  <c r="P216" i="4"/>
  <c r="T216" i="4"/>
  <c r="X216" i="4"/>
  <c r="AB216" i="4"/>
  <c r="AF216" i="4"/>
  <c r="AJ216" i="4"/>
  <c r="AN216" i="4"/>
  <c r="AR216" i="4"/>
  <c r="AV216" i="4"/>
  <c r="AZ216" i="4"/>
  <c r="BD216" i="4"/>
  <c r="BH216" i="4"/>
  <c r="BL216" i="4"/>
  <c r="BP216" i="4"/>
  <c r="BT216" i="4"/>
  <c r="BX216" i="4"/>
  <c r="CB216" i="4"/>
  <c r="CF216" i="4"/>
  <c r="CJ216" i="4"/>
  <c r="CN216" i="4"/>
  <c r="CR216" i="4"/>
  <c r="CV216" i="4"/>
  <c r="CZ216" i="4"/>
  <c r="DD216" i="4"/>
  <c r="DH216" i="4"/>
  <c r="DL216" i="4"/>
  <c r="DP216" i="4"/>
  <c r="DT216" i="4"/>
  <c r="DX216" i="4"/>
  <c r="EB216" i="4"/>
  <c r="EF216" i="4"/>
  <c r="EJ216" i="4"/>
  <c r="EN216" i="4"/>
  <c r="ER216" i="4"/>
  <c r="EV216" i="4"/>
  <c r="EZ216" i="4"/>
  <c r="FD216" i="4"/>
  <c r="FH216" i="4"/>
  <c r="FL216" i="4"/>
  <c r="FP216" i="4"/>
  <c r="FT216" i="4"/>
  <c r="FX216" i="4"/>
  <c r="GB216" i="4"/>
  <c r="GF216" i="4"/>
  <c r="GK216" i="4"/>
  <c r="GP216" i="4"/>
  <c r="GU216" i="4"/>
  <c r="M216" i="4"/>
  <c r="Q216" i="4"/>
  <c r="U216" i="4"/>
  <c r="Y216" i="4"/>
  <c r="AC216" i="4"/>
  <c r="AG216" i="4"/>
  <c r="AK216" i="4"/>
  <c r="AO216" i="4"/>
  <c r="AS216" i="4"/>
  <c r="AW216" i="4"/>
  <c r="BA216" i="4"/>
  <c r="BE216" i="4"/>
  <c r="BI216" i="4"/>
  <c r="BM216" i="4"/>
  <c r="BQ216" i="4"/>
  <c r="BU216" i="4"/>
  <c r="BY216" i="4"/>
  <c r="CC216" i="4"/>
  <c r="CG216" i="4"/>
  <c r="CK216" i="4"/>
  <c r="CO216" i="4"/>
  <c r="CS216" i="4"/>
  <c r="CW216" i="4"/>
  <c r="DA216" i="4"/>
  <c r="DE216" i="4"/>
  <c r="DI216" i="4"/>
  <c r="DM216" i="4"/>
  <c r="DQ216" i="4"/>
  <c r="DU216" i="4"/>
  <c r="DY216" i="4"/>
  <c r="EC216" i="4"/>
  <c r="EG216" i="4"/>
  <c r="EK216" i="4"/>
  <c r="EO216" i="4"/>
  <c r="ES216" i="4"/>
  <c r="EW216" i="4"/>
  <c r="FA216" i="4"/>
  <c r="FE216" i="4"/>
  <c r="FI216" i="4"/>
  <c r="FM216" i="4"/>
  <c r="FQ216" i="4"/>
  <c r="FU216" i="4"/>
  <c r="FY216" i="4"/>
  <c r="GC216" i="4"/>
  <c r="GG216" i="4"/>
  <c r="GL216" i="4"/>
  <c r="GQ216" i="4"/>
  <c r="GW216" i="4"/>
  <c r="N216" i="4"/>
  <c r="R216" i="4"/>
  <c r="V216" i="4"/>
  <c r="Z216" i="4"/>
  <c r="AD216" i="4"/>
  <c r="AH216" i="4"/>
  <c r="AL216" i="4"/>
  <c r="AP216" i="4"/>
  <c r="AT216" i="4"/>
  <c r="AX216" i="4"/>
  <c r="BB216" i="4"/>
  <c r="BF216" i="4"/>
  <c r="BJ216" i="4"/>
  <c r="BN216" i="4"/>
  <c r="BR216" i="4"/>
  <c r="BV216" i="4"/>
  <c r="BZ216" i="4"/>
  <c r="CD216" i="4"/>
  <c r="CH216" i="4"/>
  <c r="CL216" i="4"/>
  <c r="CP216" i="4"/>
  <c r="CT216" i="4"/>
  <c r="CX216" i="4"/>
  <c r="DB216" i="4"/>
  <c r="DF216" i="4"/>
  <c r="DJ216" i="4"/>
  <c r="DN216" i="4"/>
  <c r="DR216" i="4"/>
  <c r="DV216" i="4"/>
  <c r="DZ216" i="4"/>
  <c r="ED216" i="4"/>
  <c r="EH216" i="4"/>
  <c r="EL216" i="4"/>
  <c r="EP216" i="4"/>
  <c r="ET216" i="4"/>
  <c r="EX216" i="4"/>
  <c r="FB216" i="4"/>
  <c r="FF216" i="4"/>
  <c r="FJ216" i="4"/>
  <c r="FN216" i="4"/>
  <c r="FR216" i="4"/>
  <c r="FV216" i="4"/>
  <c r="FZ216" i="4"/>
  <c r="GD216" i="4"/>
  <c r="GH216" i="4"/>
  <c r="GM216" i="4"/>
  <c r="GS216" i="4"/>
  <c r="GX216" i="4"/>
  <c r="P217" i="4"/>
  <c r="T217" i="4"/>
  <c r="X217" i="4"/>
  <c r="AB217" i="4"/>
  <c r="AF217" i="4"/>
  <c r="AJ217" i="4"/>
  <c r="AN217" i="4"/>
  <c r="AR217" i="4"/>
  <c r="AV217" i="4"/>
  <c r="AZ217" i="4"/>
  <c r="BD217" i="4"/>
  <c r="BH217" i="4"/>
  <c r="BL217" i="4"/>
  <c r="BP217" i="4"/>
  <c r="BT217" i="4"/>
  <c r="BX217" i="4"/>
  <c r="CB217" i="4"/>
  <c r="CF217" i="4"/>
  <c r="CJ217" i="4"/>
  <c r="CN217" i="4"/>
  <c r="CR217" i="4"/>
  <c r="CV217" i="4"/>
  <c r="CZ217" i="4"/>
  <c r="DD217" i="4"/>
  <c r="DH217" i="4"/>
  <c r="DL217" i="4"/>
  <c r="DP217" i="4"/>
  <c r="DT217" i="4"/>
  <c r="DX217" i="4"/>
  <c r="EB217" i="4"/>
  <c r="EF217" i="4"/>
  <c r="EJ217" i="4"/>
  <c r="EN217" i="4"/>
  <c r="ER217" i="4"/>
  <c r="EV217" i="4"/>
  <c r="EZ217" i="4"/>
  <c r="FD217" i="4"/>
  <c r="FH217" i="4"/>
  <c r="FL217" i="4"/>
  <c r="FP217" i="4"/>
  <c r="FT217" i="4"/>
  <c r="FX217" i="4"/>
  <c r="GB217" i="4"/>
  <c r="GF217" i="4"/>
  <c r="GJ217" i="4"/>
  <c r="GN217" i="4"/>
  <c r="GR217" i="4"/>
  <c r="GV217" i="4"/>
  <c r="M218" i="4"/>
  <c r="Q218" i="4"/>
  <c r="U218" i="4"/>
  <c r="Y218" i="4"/>
  <c r="AC218" i="4"/>
  <c r="AG218" i="4"/>
  <c r="AK218" i="4"/>
  <c r="AO218" i="4"/>
  <c r="AS218" i="4"/>
  <c r="AW218" i="4"/>
  <c r="BA218" i="4"/>
  <c r="BE218" i="4"/>
  <c r="BI218" i="4"/>
  <c r="BN218" i="4"/>
  <c r="BS218" i="4"/>
  <c r="BY218" i="4"/>
  <c r="CD218" i="4"/>
  <c r="CL218" i="4"/>
  <c r="CT218" i="4"/>
  <c r="DB218" i="4"/>
  <c r="DJ218" i="4"/>
  <c r="DR218" i="4"/>
  <c r="DZ218" i="4"/>
  <c r="EH218" i="4"/>
  <c r="EP218" i="4"/>
  <c r="EX218" i="4"/>
  <c r="FF218" i="4"/>
  <c r="FN218" i="4"/>
  <c r="FV218" i="4"/>
  <c r="GD218" i="4"/>
  <c r="GL218" i="4"/>
  <c r="GT218" i="4"/>
  <c r="M217" i="4"/>
  <c r="Q217" i="4"/>
  <c r="U217" i="4"/>
  <c r="Y217" i="4"/>
  <c r="AC217" i="4"/>
  <c r="AG217" i="4"/>
  <c r="AK217" i="4"/>
  <c r="AO217" i="4"/>
  <c r="AS217" i="4"/>
  <c r="AW217" i="4"/>
  <c r="BA217" i="4"/>
  <c r="BE217" i="4"/>
  <c r="BI217" i="4"/>
  <c r="BM217" i="4"/>
  <c r="BQ217" i="4"/>
  <c r="BU217" i="4"/>
  <c r="BY217" i="4"/>
  <c r="CC217" i="4"/>
  <c r="CG217" i="4"/>
  <c r="CK217" i="4"/>
  <c r="CO217" i="4"/>
  <c r="CS217" i="4"/>
  <c r="CW217" i="4"/>
  <c r="DA217" i="4"/>
  <c r="DE217" i="4"/>
  <c r="DI217" i="4"/>
  <c r="DM217" i="4"/>
  <c r="DQ217" i="4"/>
  <c r="DU217" i="4"/>
  <c r="DY217" i="4"/>
  <c r="EC217" i="4"/>
  <c r="EG217" i="4"/>
  <c r="EK217" i="4"/>
  <c r="EO217" i="4"/>
  <c r="ES217" i="4"/>
  <c r="EW217" i="4"/>
  <c r="FA217" i="4"/>
  <c r="FE217" i="4"/>
  <c r="FI217" i="4"/>
  <c r="FM217" i="4"/>
  <c r="FQ217" i="4"/>
  <c r="FU217" i="4"/>
  <c r="FY217" i="4"/>
  <c r="GC217" i="4"/>
  <c r="GG217" i="4"/>
  <c r="GK217" i="4"/>
  <c r="GO217" i="4"/>
  <c r="GS217" i="4"/>
  <c r="GW217" i="4"/>
  <c r="N218" i="4"/>
  <c r="R218" i="4"/>
  <c r="V218" i="4"/>
  <c r="Z218" i="4"/>
  <c r="AD218" i="4"/>
  <c r="AH218" i="4"/>
  <c r="AL218" i="4"/>
  <c r="AP218" i="4"/>
  <c r="AT218" i="4"/>
  <c r="AX218" i="4"/>
  <c r="BB218" i="4"/>
  <c r="BF218" i="4"/>
  <c r="BJ218" i="4"/>
  <c r="BO218" i="4"/>
  <c r="BU218" i="4"/>
  <c r="BZ218" i="4"/>
  <c r="CE218" i="4"/>
  <c r="CM218" i="4"/>
  <c r="CU218" i="4"/>
  <c r="DC218" i="4"/>
  <c r="DK218" i="4"/>
  <c r="DS218" i="4"/>
  <c r="EA218" i="4"/>
  <c r="EI218" i="4"/>
  <c r="EQ218" i="4"/>
  <c r="EY218" i="4"/>
  <c r="FG218" i="4"/>
  <c r="FO218" i="4"/>
  <c r="FW218" i="4"/>
  <c r="GE218" i="4"/>
  <c r="GM218" i="4"/>
  <c r="CQ217" i="4"/>
  <c r="CU217" i="4"/>
  <c r="CY217" i="4"/>
  <c r="DC217" i="4"/>
  <c r="DG217" i="4"/>
  <c r="DK217" i="4"/>
  <c r="DO217" i="4"/>
  <c r="DS217" i="4"/>
  <c r="DW217" i="4"/>
  <c r="EA217" i="4"/>
  <c r="EE217" i="4"/>
  <c r="EI217" i="4"/>
  <c r="EM217" i="4"/>
  <c r="EQ217" i="4"/>
  <c r="EU217" i="4"/>
  <c r="EY217" i="4"/>
  <c r="FC217" i="4"/>
  <c r="FG217" i="4"/>
  <c r="FK217" i="4"/>
  <c r="FO217" i="4"/>
  <c r="FS217" i="4"/>
  <c r="FW217" i="4"/>
  <c r="GA217" i="4"/>
  <c r="GE217" i="4"/>
  <c r="GI217" i="4"/>
  <c r="GM217" i="4"/>
  <c r="GQ217" i="4"/>
  <c r="GW218" i="4"/>
  <c r="GS218" i="4"/>
  <c r="GO218" i="4"/>
  <c r="GK218" i="4"/>
  <c r="GG218" i="4"/>
  <c r="GC218" i="4"/>
  <c r="FY218" i="4"/>
  <c r="FU218" i="4"/>
  <c r="FQ218" i="4"/>
  <c r="FM218" i="4"/>
  <c r="FI218" i="4"/>
  <c r="FE218" i="4"/>
  <c r="FA218" i="4"/>
  <c r="EW218" i="4"/>
  <c r="ES218" i="4"/>
  <c r="EO218" i="4"/>
  <c r="EK218" i="4"/>
  <c r="EG218" i="4"/>
  <c r="EC218" i="4"/>
  <c r="DY218" i="4"/>
  <c r="DU218" i="4"/>
  <c r="DQ218" i="4"/>
  <c r="DM218" i="4"/>
  <c r="DI218" i="4"/>
  <c r="DE218" i="4"/>
  <c r="DA218" i="4"/>
  <c r="CW218" i="4"/>
  <c r="CS218" i="4"/>
  <c r="CO218" i="4"/>
  <c r="CK218" i="4"/>
  <c r="CG218" i="4"/>
  <c r="GV218" i="4"/>
  <c r="GR218" i="4"/>
  <c r="GN218" i="4"/>
  <c r="GJ218" i="4"/>
  <c r="GF218" i="4"/>
  <c r="GB218" i="4"/>
  <c r="FX218" i="4"/>
  <c r="FT218" i="4"/>
  <c r="FP218" i="4"/>
  <c r="FL218" i="4"/>
  <c r="FH218" i="4"/>
  <c r="FD218" i="4"/>
  <c r="EZ218" i="4"/>
  <c r="EV218" i="4"/>
  <c r="ER218" i="4"/>
  <c r="EN218" i="4"/>
  <c r="EJ218" i="4"/>
  <c r="EF218" i="4"/>
  <c r="EB218" i="4"/>
  <c r="DX218" i="4"/>
  <c r="DT218" i="4"/>
  <c r="DP218" i="4"/>
  <c r="DL218" i="4"/>
  <c r="DH218" i="4"/>
  <c r="DD218" i="4"/>
  <c r="CZ218" i="4"/>
  <c r="CV218" i="4"/>
  <c r="CR218" i="4"/>
  <c r="CN218" i="4"/>
  <c r="CJ218" i="4"/>
  <c r="CF218" i="4"/>
  <c r="CB218" i="4"/>
  <c r="BX218" i="4"/>
  <c r="BT218" i="4"/>
  <c r="BP218" i="4"/>
  <c r="BL218" i="4"/>
  <c r="P218" i="4"/>
  <c r="T218" i="4"/>
  <c r="X218" i="4"/>
  <c r="AB218" i="4"/>
  <c r="AF218" i="4"/>
  <c r="AJ218" i="4"/>
  <c r="AN218" i="4"/>
  <c r="AR218" i="4"/>
  <c r="AV218" i="4"/>
  <c r="AZ218" i="4"/>
  <c r="BD218" i="4"/>
  <c r="BH218" i="4"/>
  <c r="BM218" i="4"/>
  <c r="BR218" i="4"/>
  <c r="BW218" i="4"/>
  <c r="CC218" i="4"/>
  <c r="CI218" i="4"/>
  <c r="CQ218" i="4"/>
  <c r="CY218" i="4"/>
  <c r="DG218" i="4"/>
  <c r="DO218" i="4"/>
  <c r="DW218" i="4"/>
  <c r="EE218" i="4"/>
  <c r="EM218" i="4"/>
  <c r="EU218" i="4"/>
  <c r="FC218" i="4"/>
  <c r="FK218" i="4"/>
  <c r="FS218" i="4"/>
  <c r="GA218" i="4"/>
  <c r="GI218" i="4"/>
  <c r="GQ218" i="4"/>
  <c r="P222" i="4"/>
  <c r="T222" i="4"/>
  <c r="X222" i="4"/>
  <c r="AB222" i="4"/>
  <c r="AF222" i="4"/>
  <c r="AJ222" i="4"/>
  <c r="AN222" i="4"/>
  <c r="AR222" i="4"/>
  <c r="AV222" i="4"/>
  <c r="AZ222" i="4"/>
  <c r="BD222" i="4"/>
  <c r="BH222" i="4"/>
  <c r="BL222" i="4"/>
  <c r="BP222" i="4"/>
  <c r="BT222" i="4"/>
  <c r="BX222" i="4"/>
  <c r="CB222" i="4"/>
  <c r="CF222" i="4"/>
  <c r="CJ222" i="4"/>
  <c r="CN222" i="4"/>
  <c r="CR222" i="4"/>
  <c r="CV222" i="4"/>
  <c r="CZ222" i="4"/>
  <c r="DD222" i="4"/>
  <c r="DH222" i="4"/>
  <c r="DL222" i="4"/>
  <c r="DP222" i="4"/>
  <c r="DT222" i="4"/>
  <c r="DX222" i="4"/>
  <c r="EB222" i="4"/>
  <c r="EF222" i="4"/>
  <c r="EJ222" i="4"/>
  <c r="EN222" i="4"/>
  <c r="ER222" i="4"/>
  <c r="EV222" i="4"/>
  <c r="EZ222" i="4"/>
  <c r="FD222" i="4"/>
  <c r="FH222" i="4"/>
  <c r="FL222" i="4"/>
  <c r="FP222" i="4"/>
  <c r="FT222" i="4"/>
  <c r="FX222" i="4"/>
  <c r="GB222" i="4"/>
  <c r="GF222" i="4"/>
  <c r="GJ222" i="4"/>
  <c r="GN222" i="4"/>
  <c r="GR222" i="4"/>
  <c r="GV222" i="4"/>
  <c r="M222" i="4"/>
  <c r="Q222" i="4"/>
  <c r="U222" i="4"/>
  <c r="Y222" i="4"/>
  <c r="AC222" i="4"/>
  <c r="AG222" i="4"/>
  <c r="AK222" i="4"/>
  <c r="AO222" i="4"/>
  <c r="AS222" i="4"/>
  <c r="AW222" i="4"/>
  <c r="BA222" i="4"/>
  <c r="BE222" i="4"/>
  <c r="BI222" i="4"/>
  <c r="BM222" i="4"/>
  <c r="BQ222" i="4"/>
  <c r="BU222" i="4"/>
  <c r="BY222" i="4"/>
  <c r="CC222" i="4"/>
  <c r="CG222" i="4"/>
  <c r="CK222" i="4"/>
  <c r="CO222" i="4"/>
  <c r="CS222" i="4"/>
  <c r="CW222" i="4"/>
  <c r="DA222" i="4"/>
  <c r="DE222" i="4"/>
  <c r="DI222" i="4"/>
  <c r="DM222" i="4"/>
  <c r="DQ222" i="4"/>
  <c r="DU222" i="4"/>
  <c r="DY222" i="4"/>
  <c r="EC222" i="4"/>
  <c r="EG222" i="4"/>
  <c r="EK222" i="4"/>
  <c r="EO222" i="4"/>
  <c r="ES222" i="4"/>
  <c r="EW222" i="4"/>
  <c r="FA222" i="4"/>
  <c r="FE222" i="4"/>
  <c r="FI222" i="4"/>
  <c r="FM222" i="4"/>
  <c r="FQ222" i="4"/>
  <c r="FU222" i="4"/>
  <c r="FY222" i="4"/>
  <c r="GC222" i="4"/>
  <c r="GG222" i="4"/>
  <c r="GK222" i="4"/>
  <c r="GO222" i="4"/>
  <c r="GS222" i="4"/>
  <c r="GW222" i="4"/>
  <c r="N222" i="4"/>
  <c r="R222" i="4"/>
  <c r="V222" i="4"/>
  <c r="Z222" i="4"/>
  <c r="AD222" i="4"/>
  <c r="AH222" i="4"/>
  <c r="AL222" i="4"/>
  <c r="AP222" i="4"/>
  <c r="AT222" i="4"/>
  <c r="AX222" i="4"/>
  <c r="BB222" i="4"/>
  <c r="BF222" i="4"/>
  <c r="BJ222" i="4"/>
  <c r="BN222" i="4"/>
  <c r="BR222" i="4"/>
  <c r="BV222" i="4"/>
  <c r="BZ222" i="4"/>
  <c r="CD222" i="4"/>
  <c r="CH222" i="4"/>
  <c r="CL222" i="4"/>
  <c r="CP222" i="4"/>
  <c r="CT222" i="4"/>
  <c r="CX222" i="4"/>
  <c r="DB222" i="4"/>
  <c r="DF222" i="4"/>
  <c r="DJ222" i="4"/>
  <c r="DN222" i="4"/>
  <c r="DR222" i="4"/>
  <c r="DV222" i="4"/>
  <c r="DZ222" i="4"/>
  <c r="ED222" i="4"/>
  <c r="EH222" i="4"/>
  <c r="EL222" i="4"/>
  <c r="EP222" i="4"/>
  <c r="ET222" i="4"/>
  <c r="EX222" i="4"/>
  <c r="FB222" i="4"/>
  <c r="FF222" i="4"/>
  <c r="FJ222" i="4"/>
  <c r="FN222" i="4"/>
  <c r="FR222" i="4"/>
  <c r="FV222" i="4"/>
  <c r="FZ222" i="4"/>
  <c r="GD222" i="4"/>
  <c r="GH222" i="4"/>
  <c r="GL222" i="4"/>
  <c r="GP222" i="4"/>
  <c r="GT222" i="4"/>
  <c r="Q9" i="2"/>
  <c r="K213" i="4" l="1"/>
  <c r="K212" i="4"/>
  <c r="K211" i="4"/>
  <c r="K210" i="4"/>
  <c r="K209" i="4"/>
  <c r="K208" i="4"/>
  <c r="F213" i="4"/>
  <c r="F211" i="4"/>
  <c r="F209" i="4"/>
  <c r="A213" i="4"/>
  <c r="A212" i="4"/>
  <c r="GU212" i="4" s="1"/>
  <c r="A211" i="4"/>
  <c r="GL211" i="4" s="1"/>
  <c r="DN210" i="4"/>
  <c r="CC210" i="4"/>
  <c r="AG210" i="4"/>
  <c r="A210" i="4"/>
  <c r="GV210" i="4" s="1"/>
  <c r="A209" i="4"/>
  <c r="FA209" i="4" s="1"/>
  <c r="A208" i="4"/>
  <c r="FJ208" i="4" s="1"/>
  <c r="I173" i="4"/>
  <c r="A173" i="4"/>
  <c r="GX173" i="4" s="1"/>
  <c r="I164" i="4"/>
  <c r="A164" i="4"/>
  <c r="GX164" i="4" s="1"/>
  <c r="FE210" i="4" l="1"/>
  <c r="AW210" i="4"/>
  <c r="CH210" i="4"/>
  <c r="DY210" i="4"/>
  <c r="FU210" i="4"/>
  <c r="Q210" i="4"/>
  <c r="BB210" i="4"/>
  <c r="CS210" i="4"/>
  <c r="EO210" i="4"/>
  <c r="FZ210" i="4"/>
  <c r="V210" i="4"/>
  <c r="BM210" i="4"/>
  <c r="DI210" i="4"/>
  <c r="ET210" i="4"/>
  <c r="GK210" i="4"/>
  <c r="AL210" i="4"/>
  <c r="BR210" i="4"/>
  <c r="CX210" i="4"/>
  <c r="ED210" i="4"/>
  <c r="FJ210" i="4"/>
  <c r="GP210" i="4"/>
  <c r="Y210" i="4"/>
  <c r="AO210" i="4"/>
  <c r="BE210" i="4"/>
  <c r="BU210" i="4"/>
  <c r="CK210" i="4"/>
  <c r="DA210" i="4"/>
  <c r="DQ210" i="4"/>
  <c r="EG210" i="4"/>
  <c r="EW210" i="4"/>
  <c r="FM210" i="4"/>
  <c r="GC210" i="4"/>
  <c r="GS210" i="4"/>
  <c r="S212" i="4"/>
  <c r="BI212" i="4"/>
  <c r="EP212" i="4"/>
  <c r="AY212" i="4"/>
  <c r="DS212" i="4"/>
  <c r="N210" i="4"/>
  <c r="AD210" i="4"/>
  <c r="AT210" i="4"/>
  <c r="BJ210" i="4"/>
  <c r="BZ210" i="4"/>
  <c r="CP210" i="4"/>
  <c r="DF210" i="4"/>
  <c r="DV210" i="4"/>
  <c r="EL210" i="4"/>
  <c r="FB210" i="4"/>
  <c r="FR210" i="4"/>
  <c r="GH210" i="4"/>
  <c r="GX210" i="4"/>
  <c r="AC212" i="4"/>
  <c r="CD212" i="4"/>
  <c r="FK212" i="4"/>
  <c r="AN212" i="4"/>
  <c r="CY212" i="4"/>
  <c r="GE212" i="4"/>
  <c r="Z208" i="4"/>
  <c r="CH208" i="4"/>
  <c r="ET208" i="4"/>
  <c r="BJ208" i="4"/>
  <c r="DV208" i="4"/>
  <c r="AC209" i="4"/>
  <c r="GR209" i="4"/>
  <c r="R208" i="4"/>
  <c r="BR208" i="4"/>
  <c r="ED208" i="4"/>
  <c r="AV209" i="4"/>
  <c r="EF209" i="4"/>
  <c r="GV208" i="4"/>
  <c r="GU208" i="4"/>
  <c r="GE208" i="4"/>
  <c r="FO208" i="4"/>
  <c r="GJ208" i="4"/>
  <c r="FM208" i="4"/>
  <c r="FE208" i="4"/>
  <c r="EW208" i="4"/>
  <c r="EO208" i="4"/>
  <c r="EG208" i="4"/>
  <c r="DY208" i="4"/>
  <c r="DQ208" i="4"/>
  <c r="DI208" i="4"/>
  <c r="DA208" i="4"/>
  <c r="CS208" i="4"/>
  <c r="CK208" i="4"/>
  <c r="CC208" i="4"/>
  <c r="BU208" i="4"/>
  <c r="BM208" i="4"/>
  <c r="BE208" i="4"/>
  <c r="AW208" i="4"/>
  <c r="AO208" i="4"/>
  <c r="AG208" i="4"/>
  <c r="Y208" i="4"/>
  <c r="Q208" i="4"/>
  <c r="GR208" i="4"/>
  <c r="FW208" i="4"/>
  <c r="FI208" i="4"/>
  <c r="FA208" i="4"/>
  <c r="ES208" i="4"/>
  <c r="EK208" i="4"/>
  <c r="EC208" i="4"/>
  <c r="DU208" i="4"/>
  <c r="DM208" i="4"/>
  <c r="DE208" i="4"/>
  <c r="CW208" i="4"/>
  <c r="CO208" i="4"/>
  <c r="CG208" i="4"/>
  <c r="BY208" i="4"/>
  <c r="BQ208" i="4"/>
  <c r="BI208" i="4"/>
  <c r="BA208" i="4"/>
  <c r="AS208" i="4"/>
  <c r="AK208" i="4"/>
  <c r="AC208" i="4"/>
  <c r="U208" i="4"/>
  <c r="M208" i="4"/>
  <c r="GM208" i="4"/>
  <c r="FT208" i="4"/>
  <c r="FF208" i="4"/>
  <c r="EX208" i="4"/>
  <c r="EP208" i="4"/>
  <c r="EH208" i="4"/>
  <c r="DZ208" i="4"/>
  <c r="DR208" i="4"/>
  <c r="DJ208" i="4"/>
  <c r="DB208" i="4"/>
  <c r="CT208" i="4"/>
  <c r="CL208" i="4"/>
  <c r="CD208" i="4"/>
  <c r="BV208" i="4"/>
  <c r="BN208" i="4"/>
  <c r="BF208" i="4"/>
  <c r="AX208" i="4"/>
  <c r="AP208" i="4"/>
  <c r="AH208" i="4"/>
  <c r="BB208" i="4"/>
  <c r="DN208" i="4"/>
  <c r="N208" i="4"/>
  <c r="AD208" i="4"/>
  <c r="CP208" i="4"/>
  <c r="FB208" i="4"/>
  <c r="DH209" i="4"/>
  <c r="AL208" i="4"/>
  <c r="CX208" i="4"/>
  <c r="V208" i="4"/>
  <c r="AT208" i="4"/>
  <c r="BZ208" i="4"/>
  <c r="DF208" i="4"/>
  <c r="EL208" i="4"/>
  <c r="GB208" i="4"/>
  <c r="BT209" i="4"/>
  <c r="GS209" i="4"/>
  <c r="GO209" i="4"/>
  <c r="FY209" i="4"/>
  <c r="FI209" i="4"/>
  <c r="ES209" i="4"/>
  <c r="EC209" i="4"/>
  <c r="DM209" i="4"/>
  <c r="CW209" i="4"/>
  <c r="CG209" i="4"/>
  <c r="BQ209" i="4"/>
  <c r="BA209" i="4"/>
  <c r="AK209" i="4"/>
  <c r="U209" i="4"/>
  <c r="GW209" i="4"/>
  <c r="GB209" i="4"/>
  <c r="FD209" i="4"/>
  <c r="EK209" i="4"/>
  <c r="DP209" i="4"/>
  <c r="CR209" i="4"/>
  <c r="BY209" i="4"/>
  <c r="BD209" i="4"/>
  <c r="AF209" i="4"/>
  <c r="M209" i="4"/>
  <c r="GJ209" i="4"/>
  <c r="FQ209" i="4"/>
  <c r="EV209" i="4"/>
  <c r="DX209" i="4"/>
  <c r="DE209" i="4"/>
  <c r="CJ209" i="4"/>
  <c r="BL209" i="4"/>
  <c r="AS209" i="4"/>
  <c r="X209" i="4"/>
  <c r="GG209" i="4"/>
  <c r="FL209" i="4"/>
  <c r="EN209" i="4"/>
  <c r="DU209" i="4"/>
  <c r="CZ209" i="4"/>
  <c r="CB209" i="4"/>
  <c r="BI209" i="4"/>
  <c r="AN209" i="4"/>
  <c r="P209" i="4"/>
  <c r="CO209" i="4"/>
  <c r="FT209" i="4"/>
  <c r="R211" i="4"/>
  <c r="AH211" i="4"/>
  <c r="AX211" i="4"/>
  <c r="BN211" i="4"/>
  <c r="CD211" i="4"/>
  <c r="CX211" i="4"/>
  <c r="DS211" i="4"/>
  <c r="EN211" i="4"/>
  <c r="FJ211" i="4"/>
  <c r="GE211" i="4"/>
  <c r="GU213" i="4"/>
  <c r="GQ213" i="4"/>
  <c r="GA213" i="4"/>
  <c r="FK213" i="4"/>
  <c r="EU213" i="4"/>
  <c r="EE213" i="4"/>
  <c r="DO213" i="4"/>
  <c r="CY213" i="4"/>
  <c r="CI213" i="4"/>
  <c r="BS213" i="4"/>
  <c r="BC213" i="4"/>
  <c r="AM213" i="4"/>
  <c r="W213" i="4"/>
  <c r="GJ213" i="4"/>
  <c r="FT213" i="4"/>
  <c r="FD213" i="4"/>
  <c r="EN213" i="4"/>
  <c r="DX213" i="4"/>
  <c r="DH213" i="4"/>
  <c r="CR213" i="4"/>
  <c r="CB213" i="4"/>
  <c r="BL213" i="4"/>
  <c r="AV213" i="4"/>
  <c r="AF213" i="4"/>
  <c r="P213" i="4"/>
  <c r="GI213" i="4"/>
  <c r="FS213" i="4"/>
  <c r="FC213" i="4"/>
  <c r="EM213" i="4"/>
  <c r="DW213" i="4"/>
  <c r="DG213" i="4"/>
  <c r="CQ213" i="4"/>
  <c r="CA213" i="4"/>
  <c r="BK213" i="4"/>
  <c r="AU213" i="4"/>
  <c r="AE213" i="4"/>
  <c r="O213" i="4"/>
  <c r="BT213" i="4"/>
  <c r="EF213" i="4"/>
  <c r="GR213" i="4"/>
  <c r="W211" i="4"/>
  <c r="AM211" i="4"/>
  <c r="BC211" i="4"/>
  <c r="BS211" i="4"/>
  <c r="CI211" i="4"/>
  <c r="DD211" i="4"/>
  <c r="DZ211" i="4"/>
  <c r="EU211" i="4"/>
  <c r="FP211" i="4"/>
  <c r="X213" i="4"/>
  <c r="CJ213" i="4"/>
  <c r="EV213" i="4"/>
  <c r="GU211" i="4"/>
  <c r="GJ211" i="4"/>
  <c r="FZ211" i="4"/>
  <c r="FO211" i="4"/>
  <c r="FD211" i="4"/>
  <c r="ET211" i="4"/>
  <c r="EI211" i="4"/>
  <c r="DX211" i="4"/>
  <c r="DN211" i="4"/>
  <c r="DC211" i="4"/>
  <c r="CR211" i="4"/>
  <c r="CH211" i="4"/>
  <c r="BZ211" i="4"/>
  <c r="BR211" i="4"/>
  <c r="BJ211" i="4"/>
  <c r="BB211" i="4"/>
  <c r="AT211" i="4"/>
  <c r="AL211" i="4"/>
  <c r="AD211" i="4"/>
  <c r="V211" i="4"/>
  <c r="N211" i="4"/>
  <c r="GQ211" i="4"/>
  <c r="GF211" i="4"/>
  <c r="FV211" i="4"/>
  <c r="FK211" i="4"/>
  <c r="EZ211" i="4"/>
  <c r="EP211" i="4"/>
  <c r="EE211" i="4"/>
  <c r="DT211" i="4"/>
  <c r="DJ211" i="4"/>
  <c r="CY211" i="4"/>
  <c r="CN211" i="4"/>
  <c r="CE211" i="4"/>
  <c r="BW211" i="4"/>
  <c r="BO211" i="4"/>
  <c r="BG211" i="4"/>
  <c r="AY211" i="4"/>
  <c r="AQ211" i="4"/>
  <c r="AI211" i="4"/>
  <c r="AA211" i="4"/>
  <c r="S211" i="4"/>
  <c r="M211" i="4"/>
  <c r="Z211" i="4"/>
  <c r="AP211" i="4"/>
  <c r="BF211" i="4"/>
  <c r="BV211" i="4"/>
  <c r="CM211" i="4"/>
  <c r="DH211" i="4"/>
  <c r="ED211" i="4"/>
  <c r="EY211" i="4"/>
  <c r="FT211" i="4"/>
  <c r="GP211" i="4"/>
  <c r="AN213" i="4"/>
  <c r="CZ213" i="4"/>
  <c r="FL213" i="4"/>
  <c r="O211" i="4"/>
  <c r="AE211" i="4"/>
  <c r="AU211" i="4"/>
  <c r="BK211" i="4"/>
  <c r="CA211" i="4"/>
  <c r="CT211" i="4"/>
  <c r="DO211" i="4"/>
  <c r="EJ211" i="4"/>
  <c r="FF211" i="4"/>
  <c r="GA211" i="4"/>
  <c r="GV211" i="4"/>
  <c r="BD213" i="4"/>
  <c r="DP213" i="4"/>
  <c r="GB213" i="4"/>
  <c r="T212" i="4"/>
  <c r="AE212" i="4"/>
  <c r="AO212" i="4"/>
  <c r="AZ212" i="4"/>
  <c r="BK212" i="4"/>
  <c r="CE212" i="4"/>
  <c r="DB212" i="4"/>
  <c r="DW212" i="4"/>
  <c r="EQ212" i="4"/>
  <c r="FN212" i="4"/>
  <c r="GI212" i="4"/>
  <c r="R210" i="4"/>
  <c r="Z210" i="4"/>
  <c r="AH210" i="4"/>
  <c r="AP210" i="4"/>
  <c r="AX210" i="4"/>
  <c r="BF210" i="4"/>
  <c r="BN210" i="4"/>
  <c r="BV210" i="4"/>
  <c r="CD210" i="4"/>
  <c r="CL210" i="4"/>
  <c r="CT210" i="4"/>
  <c r="DB210" i="4"/>
  <c r="DJ210" i="4"/>
  <c r="DR210" i="4"/>
  <c r="DZ210" i="4"/>
  <c r="EH210" i="4"/>
  <c r="EP210" i="4"/>
  <c r="EX210" i="4"/>
  <c r="FF210" i="4"/>
  <c r="FN210" i="4"/>
  <c r="FV210" i="4"/>
  <c r="GD210" i="4"/>
  <c r="GL210" i="4"/>
  <c r="GT210" i="4"/>
  <c r="M212" i="4"/>
  <c r="X212" i="4"/>
  <c r="AI212" i="4"/>
  <c r="AS212" i="4"/>
  <c r="BD212" i="4"/>
  <c r="BS212" i="4"/>
  <c r="CM212" i="4"/>
  <c r="DJ212" i="4"/>
  <c r="EE212" i="4"/>
  <c r="EY212" i="4"/>
  <c r="FV212" i="4"/>
  <c r="GQ212" i="4"/>
  <c r="M210" i="4"/>
  <c r="U210" i="4"/>
  <c r="AC210" i="4"/>
  <c r="AK210" i="4"/>
  <c r="AS210" i="4"/>
  <c r="BA210" i="4"/>
  <c r="BI210" i="4"/>
  <c r="BQ210" i="4"/>
  <c r="BY210" i="4"/>
  <c r="CG210" i="4"/>
  <c r="CO210" i="4"/>
  <c r="CW210" i="4"/>
  <c r="DE210" i="4"/>
  <c r="DM210" i="4"/>
  <c r="DU210" i="4"/>
  <c r="EC210" i="4"/>
  <c r="EK210" i="4"/>
  <c r="ES210" i="4"/>
  <c r="FA210" i="4"/>
  <c r="FI210" i="4"/>
  <c r="FQ210" i="4"/>
  <c r="FY210" i="4"/>
  <c r="GG210" i="4"/>
  <c r="GO210" i="4"/>
  <c r="GW210" i="4"/>
  <c r="O212" i="4"/>
  <c r="Y212" i="4"/>
  <c r="AJ212" i="4"/>
  <c r="AU212" i="4"/>
  <c r="BE212" i="4"/>
  <c r="BV212" i="4"/>
  <c r="CQ212" i="4"/>
  <c r="DK212" i="4"/>
  <c r="EH212" i="4"/>
  <c r="FC212" i="4"/>
  <c r="FW212" i="4"/>
  <c r="GT212" i="4"/>
  <c r="AI173" i="4"/>
  <c r="S173" i="4"/>
  <c r="AY173" i="4"/>
  <c r="AE173" i="4"/>
  <c r="O173" i="4"/>
  <c r="AU173" i="4"/>
  <c r="W173" i="4"/>
  <c r="AM173" i="4"/>
  <c r="BC173" i="4"/>
  <c r="O208" i="4"/>
  <c r="S208" i="4"/>
  <c r="W208" i="4"/>
  <c r="AA208" i="4"/>
  <c r="AE208" i="4"/>
  <c r="AI208" i="4"/>
  <c r="AM208" i="4"/>
  <c r="AQ208" i="4"/>
  <c r="AU208" i="4"/>
  <c r="AY208" i="4"/>
  <c r="BC208" i="4"/>
  <c r="BG208" i="4"/>
  <c r="BK208" i="4"/>
  <c r="BO208" i="4"/>
  <c r="BS208" i="4"/>
  <c r="BW208" i="4"/>
  <c r="CA208" i="4"/>
  <c r="CE208" i="4"/>
  <c r="CI208" i="4"/>
  <c r="CM208" i="4"/>
  <c r="CQ208" i="4"/>
  <c r="CU208" i="4"/>
  <c r="CY208" i="4"/>
  <c r="DC208" i="4"/>
  <c r="DG208" i="4"/>
  <c r="DK208" i="4"/>
  <c r="DO208" i="4"/>
  <c r="DS208" i="4"/>
  <c r="DW208" i="4"/>
  <c r="EA208" i="4"/>
  <c r="EE208" i="4"/>
  <c r="EI208" i="4"/>
  <c r="EM208" i="4"/>
  <c r="EQ208" i="4"/>
  <c r="EU208" i="4"/>
  <c r="EY208" i="4"/>
  <c r="FC208" i="4"/>
  <c r="FG208" i="4"/>
  <c r="FK208" i="4"/>
  <c r="FP208" i="4"/>
  <c r="FX208" i="4"/>
  <c r="GF208" i="4"/>
  <c r="GN208" i="4"/>
  <c r="Q209" i="4"/>
  <c r="Y209" i="4"/>
  <c r="AG209" i="4"/>
  <c r="AO209" i="4"/>
  <c r="AW209" i="4"/>
  <c r="BE209" i="4"/>
  <c r="BM209" i="4"/>
  <c r="BU209" i="4"/>
  <c r="CC209" i="4"/>
  <c r="CK209" i="4"/>
  <c r="CS209" i="4"/>
  <c r="DA209" i="4"/>
  <c r="DI209" i="4"/>
  <c r="DQ209" i="4"/>
  <c r="DY209" i="4"/>
  <c r="EG209" i="4"/>
  <c r="EO209" i="4"/>
  <c r="EW209" i="4"/>
  <c r="FE209" i="4"/>
  <c r="FM209" i="4"/>
  <c r="FU209" i="4"/>
  <c r="GC209" i="4"/>
  <c r="GK209" i="4"/>
  <c r="AA173" i="4"/>
  <c r="AQ173" i="4"/>
  <c r="BG173" i="4"/>
  <c r="GX208" i="4"/>
  <c r="GT208" i="4"/>
  <c r="GP208" i="4"/>
  <c r="GL208" i="4"/>
  <c r="GH208" i="4"/>
  <c r="GD208" i="4"/>
  <c r="FZ208" i="4"/>
  <c r="FV208" i="4"/>
  <c r="FR208" i="4"/>
  <c r="FN208" i="4"/>
  <c r="GW208" i="4"/>
  <c r="GS208" i="4"/>
  <c r="GO208" i="4"/>
  <c r="GK208" i="4"/>
  <c r="GG208" i="4"/>
  <c r="GC208" i="4"/>
  <c r="FY208" i="4"/>
  <c r="FU208" i="4"/>
  <c r="FQ208" i="4"/>
  <c r="P208" i="4"/>
  <c r="T208" i="4"/>
  <c r="X208" i="4"/>
  <c r="AB208" i="4"/>
  <c r="AF208" i="4"/>
  <c r="AJ208" i="4"/>
  <c r="AN208" i="4"/>
  <c r="AR208" i="4"/>
  <c r="AV208" i="4"/>
  <c r="AZ208" i="4"/>
  <c r="BD208" i="4"/>
  <c r="BH208" i="4"/>
  <c r="BL208" i="4"/>
  <c r="BP208" i="4"/>
  <c r="BT208" i="4"/>
  <c r="BX208" i="4"/>
  <c r="CB208" i="4"/>
  <c r="CF208" i="4"/>
  <c r="CJ208" i="4"/>
  <c r="CN208" i="4"/>
  <c r="CR208" i="4"/>
  <c r="CV208" i="4"/>
  <c r="CZ208" i="4"/>
  <c r="DD208" i="4"/>
  <c r="DH208" i="4"/>
  <c r="DL208" i="4"/>
  <c r="DP208" i="4"/>
  <c r="DT208" i="4"/>
  <c r="DX208" i="4"/>
  <c r="EB208" i="4"/>
  <c r="EF208" i="4"/>
  <c r="EJ208" i="4"/>
  <c r="EN208" i="4"/>
  <c r="ER208" i="4"/>
  <c r="EV208" i="4"/>
  <c r="EZ208" i="4"/>
  <c r="FD208" i="4"/>
  <c r="FH208" i="4"/>
  <c r="FL208" i="4"/>
  <c r="FS208" i="4"/>
  <c r="GA208" i="4"/>
  <c r="GI208" i="4"/>
  <c r="GQ208" i="4"/>
  <c r="GU209" i="4"/>
  <c r="GQ209" i="4"/>
  <c r="GM209" i="4"/>
  <c r="GI209" i="4"/>
  <c r="GE209" i="4"/>
  <c r="GA209" i="4"/>
  <c r="FW209" i="4"/>
  <c r="FS209" i="4"/>
  <c r="FO209" i="4"/>
  <c r="FK209" i="4"/>
  <c r="FG209" i="4"/>
  <c r="FC209" i="4"/>
  <c r="EY209" i="4"/>
  <c r="EU209" i="4"/>
  <c r="EQ209" i="4"/>
  <c r="EM209" i="4"/>
  <c r="EI209" i="4"/>
  <c r="EE209" i="4"/>
  <c r="EA209" i="4"/>
  <c r="DW209" i="4"/>
  <c r="DS209" i="4"/>
  <c r="DO209" i="4"/>
  <c r="DK209" i="4"/>
  <c r="DG209" i="4"/>
  <c r="DC209" i="4"/>
  <c r="CY209" i="4"/>
  <c r="CU209" i="4"/>
  <c r="CQ209" i="4"/>
  <c r="CM209" i="4"/>
  <c r="CI209" i="4"/>
  <c r="CE209" i="4"/>
  <c r="CA209" i="4"/>
  <c r="BW209" i="4"/>
  <c r="BS209" i="4"/>
  <c r="BO209" i="4"/>
  <c r="BK209" i="4"/>
  <c r="BG209" i="4"/>
  <c r="BC209" i="4"/>
  <c r="AY209" i="4"/>
  <c r="AU209" i="4"/>
  <c r="AQ209" i="4"/>
  <c r="AM209" i="4"/>
  <c r="AI209" i="4"/>
  <c r="AE209" i="4"/>
  <c r="AA209" i="4"/>
  <c r="W209" i="4"/>
  <c r="S209" i="4"/>
  <c r="O209" i="4"/>
  <c r="GX209" i="4"/>
  <c r="GT209" i="4"/>
  <c r="GP209" i="4"/>
  <c r="GL209" i="4"/>
  <c r="GH209" i="4"/>
  <c r="GD209" i="4"/>
  <c r="FZ209" i="4"/>
  <c r="FV209" i="4"/>
  <c r="FR209" i="4"/>
  <c r="FN209" i="4"/>
  <c r="FJ209" i="4"/>
  <c r="FF209" i="4"/>
  <c r="FB209" i="4"/>
  <c r="EX209" i="4"/>
  <c r="ET209" i="4"/>
  <c r="EP209" i="4"/>
  <c r="EL209" i="4"/>
  <c r="EH209" i="4"/>
  <c r="ED209" i="4"/>
  <c r="DZ209" i="4"/>
  <c r="DV209" i="4"/>
  <c r="DR209" i="4"/>
  <c r="DN209" i="4"/>
  <c r="DJ209" i="4"/>
  <c r="DF209" i="4"/>
  <c r="DB209" i="4"/>
  <c r="CX209" i="4"/>
  <c r="CT209" i="4"/>
  <c r="CP209" i="4"/>
  <c r="CL209" i="4"/>
  <c r="CH209" i="4"/>
  <c r="CD209" i="4"/>
  <c r="BZ209" i="4"/>
  <c r="BV209" i="4"/>
  <c r="BR209" i="4"/>
  <c r="BN209" i="4"/>
  <c r="BJ209" i="4"/>
  <c r="BF209" i="4"/>
  <c r="BB209" i="4"/>
  <c r="AX209" i="4"/>
  <c r="AT209" i="4"/>
  <c r="AP209" i="4"/>
  <c r="AL209" i="4"/>
  <c r="AH209" i="4"/>
  <c r="AD209" i="4"/>
  <c r="Z209" i="4"/>
  <c r="V209" i="4"/>
  <c r="R209" i="4"/>
  <c r="N209" i="4"/>
  <c r="T209" i="4"/>
  <c r="AB209" i="4"/>
  <c r="AJ209" i="4"/>
  <c r="AR209" i="4"/>
  <c r="AZ209" i="4"/>
  <c r="BH209" i="4"/>
  <c r="BP209" i="4"/>
  <c r="BX209" i="4"/>
  <c r="CF209" i="4"/>
  <c r="CN209" i="4"/>
  <c r="CV209" i="4"/>
  <c r="DD209" i="4"/>
  <c r="DL209" i="4"/>
  <c r="DT209" i="4"/>
  <c r="EB209" i="4"/>
  <c r="EJ209" i="4"/>
  <c r="ER209" i="4"/>
  <c r="EZ209" i="4"/>
  <c r="FH209" i="4"/>
  <c r="FP209" i="4"/>
  <c r="FX209" i="4"/>
  <c r="GF209" i="4"/>
  <c r="GN209" i="4"/>
  <c r="GV209" i="4"/>
  <c r="O210" i="4"/>
  <c r="S210" i="4"/>
  <c r="W210" i="4"/>
  <c r="AA210" i="4"/>
  <c r="AE210" i="4"/>
  <c r="AI210" i="4"/>
  <c r="AM210" i="4"/>
  <c r="AQ210" i="4"/>
  <c r="AU210" i="4"/>
  <c r="AY210" i="4"/>
  <c r="BC210" i="4"/>
  <c r="BG210" i="4"/>
  <c r="BK210" i="4"/>
  <c r="BO210" i="4"/>
  <c r="BS210" i="4"/>
  <c r="BW210" i="4"/>
  <c r="CA210" i="4"/>
  <c r="CE210" i="4"/>
  <c r="CI210" i="4"/>
  <c r="CM210" i="4"/>
  <c r="CQ210" i="4"/>
  <c r="CU210" i="4"/>
  <c r="CY210" i="4"/>
  <c r="DC210" i="4"/>
  <c r="DG210" i="4"/>
  <c r="DK210" i="4"/>
  <c r="DO210" i="4"/>
  <c r="DS210" i="4"/>
  <c r="DW210" i="4"/>
  <c r="EA210" i="4"/>
  <c r="EE210" i="4"/>
  <c r="EI210" i="4"/>
  <c r="EM210" i="4"/>
  <c r="EQ210" i="4"/>
  <c r="EU210" i="4"/>
  <c r="EY210" i="4"/>
  <c r="FC210" i="4"/>
  <c r="FG210" i="4"/>
  <c r="FK210" i="4"/>
  <c r="FO210" i="4"/>
  <c r="FS210" i="4"/>
  <c r="FW210" i="4"/>
  <c r="GA210" i="4"/>
  <c r="GE210" i="4"/>
  <c r="GI210" i="4"/>
  <c r="GM210" i="4"/>
  <c r="GQ210" i="4"/>
  <c r="GU210" i="4"/>
  <c r="GW211" i="4"/>
  <c r="GS211" i="4"/>
  <c r="GO211" i="4"/>
  <c r="GK211" i="4"/>
  <c r="GG211" i="4"/>
  <c r="GC211" i="4"/>
  <c r="FY211" i="4"/>
  <c r="FU211" i="4"/>
  <c r="FQ211" i="4"/>
  <c r="FM211" i="4"/>
  <c r="FI211" i="4"/>
  <c r="FE211" i="4"/>
  <c r="FA211" i="4"/>
  <c r="EW211" i="4"/>
  <c r="ES211" i="4"/>
  <c r="EO211" i="4"/>
  <c r="EK211" i="4"/>
  <c r="EG211" i="4"/>
  <c r="EC211" i="4"/>
  <c r="DY211" i="4"/>
  <c r="DU211" i="4"/>
  <c r="DQ211" i="4"/>
  <c r="DM211" i="4"/>
  <c r="DI211" i="4"/>
  <c r="DE211" i="4"/>
  <c r="DA211" i="4"/>
  <c r="CW211" i="4"/>
  <c r="CS211" i="4"/>
  <c r="CO211" i="4"/>
  <c r="CK211" i="4"/>
  <c r="P211" i="4"/>
  <c r="T211" i="4"/>
  <c r="X211" i="4"/>
  <c r="AB211" i="4"/>
  <c r="AF211" i="4"/>
  <c r="AJ211" i="4"/>
  <c r="AN211" i="4"/>
  <c r="AR211" i="4"/>
  <c r="AV211" i="4"/>
  <c r="AZ211" i="4"/>
  <c r="BD211" i="4"/>
  <c r="BH211" i="4"/>
  <c r="BL211" i="4"/>
  <c r="BP211" i="4"/>
  <c r="BT211" i="4"/>
  <c r="BX211" i="4"/>
  <c r="CB211" i="4"/>
  <c r="CF211" i="4"/>
  <c r="CJ211" i="4"/>
  <c r="CP211" i="4"/>
  <c r="CU211" i="4"/>
  <c r="CZ211" i="4"/>
  <c r="DF211" i="4"/>
  <c r="DK211" i="4"/>
  <c r="DP211" i="4"/>
  <c r="DV211" i="4"/>
  <c r="EA211" i="4"/>
  <c r="EF211" i="4"/>
  <c r="EL211" i="4"/>
  <c r="EQ211" i="4"/>
  <c r="EV211" i="4"/>
  <c r="FB211" i="4"/>
  <c r="FG211" i="4"/>
  <c r="FL211" i="4"/>
  <c r="FR211" i="4"/>
  <c r="FW211" i="4"/>
  <c r="GB211" i="4"/>
  <c r="GH211" i="4"/>
  <c r="GM211" i="4"/>
  <c r="GR211" i="4"/>
  <c r="GX211" i="4"/>
  <c r="P212" i="4"/>
  <c r="U212" i="4"/>
  <c r="AA212" i="4"/>
  <c r="AF212" i="4"/>
  <c r="AK212" i="4"/>
  <c r="AQ212" i="4"/>
  <c r="AV212" i="4"/>
  <c r="BA212" i="4"/>
  <c r="BG212" i="4"/>
  <c r="BN212" i="4"/>
  <c r="BW212" i="4"/>
  <c r="CI212" i="4"/>
  <c r="CT212" i="4"/>
  <c r="DC212" i="4"/>
  <c r="DO212" i="4"/>
  <c r="DZ212" i="4"/>
  <c r="EI212" i="4"/>
  <c r="EU212" i="4"/>
  <c r="FF212" i="4"/>
  <c r="FO212" i="4"/>
  <c r="GA212" i="4"/>
  <c r="GL212" i="4"/>
  <c r="P210" i="4"/>
  <c r="T210" i="4"/>
  <c r="X210" i="4"/>
  <c r="AB210" i="4"/>
  <c r="AF210" i="4"/>
  <c r="AJ210" i="4"/>
  <c r="AN210" i="4"/>
  <c r="AR210" i="4"/>
  <c r="AV210" i="4"/>
  <c r="AZ210" i="4"/>
  <c r="BD210" i="4"/>
  <c r="BH210" i="4"/>
  <c r="BL210" i="4"/>
  <c r="BP210" i="4"/>
  <c r="BT210" i="4"/>
  <c r="BX210" i="4"/>
  <c r="CB210" i="4"/>
  <c r="CF210" i="4"/>
  <c r="CJ210" i="4"/>
  <c r="CN210" i="4"/>
  <c r="CR210" i="4"/>
  <c r="CV210" i="4"/>
  <c r="CZ210" i="4"/>
  <c r="DD210" i="4"/>
  <c r="DH210" i="4"/>
  <c r="DL210" i="4"/>
  <c r="DP210" i="4"/>
  <c r="DT210" i="4"/>
  <c r="DX210" i="4"/>
  <c r="EB210" i="4"/>
  <c r="EF210" i="4"/>
  <c r="EJ210" i="4"/>
  <c r="EN210" i="4"/>
  <c r="ER210" i="4"/>
  <c r="EV210" i="4"/>
  <c r="EZ210" i="4"/>
  <c r="FD210" i="4"/>
  <c r="FH210" i="4"/>
  <c r="FL210" i="4"/>
  <c r="FP210" i="4"/>
  <c r="FT210" i="4"/>
  <c r="FX210" i="4"/>
  <c r="GB210" i="4"/>
  <c r="GF210" i="4"/>
  <c r="GJ210" i="4"/>
  <c r="GN210" i="4"/>
  <c r="GR210" i="4"/>
  <c r="Q211" i="4"/>
  <c r="U211" i="4"/>
  <c r="Y211" i="4"/>
  <c r="AC211" i="4"/>
  <c r="AG211" i="4"/>
  <c r="AK211" i="4"/>
  <c r="AO211" i="4"/>
  <c r="AS211" i="4"/>
  <c r="AW211" i="4"/>
  <c r="BA211" i="4"/>
  <c r="BE211" i="4"/>
  <c r="BI211" i="4"/>
  <c r="BM211" i="4"/>
  <c r="BQ211" i="4"/>
  <c r="BU211" i="4"/>
  <c r="BY211" i="4"/>
  <c r="CC211" i="4"/>
  <c r="CG211" i="4"/>
  <c r="CL211" i="4"/>
  <c r="CQ211" i="4"/>
  <c r="CV211" i="4"/>
  <c r="DB211" i="4"/>
  <c r="DG211" i="4"/>
  <c r="DL211" i="4"/>
  <c r="DR211" i="4"/>
  <c r="DW211" i="4"/>
  <c r="EB211" i="4"/>
  <c r="EH211" i="4"/>
  <c r="EM211" i="4"/>
  <c r="ER211" i="4"/>
  <c r="EX211" i="4"/>
  <c r="FC211" i="4"/>
  <c r="FH211" i="4"/>
  <c r="FN211" i="4"/>
  <c r="FS211" i="4"/>
  <c r="FX211" i="4"/>
  <c r="GD211" i="4"/>
  <c r="GI211" i="4"/>
  <c r="GN211" i="4"/>
  <c r="GT211" i="4"/>
  <c r="GW212" i="4"/>
  <c r="GS212" i="4"/>
  <c r="GO212" i="4"/>
  <c r="GK212" i="4"/>
  <c r="GG212" i="4"/>
  <c r="GC212" i="4"/>
  <c r="FY212" i="4"/>
  <c r="FU212" i="4"/>
  <c r="FQ212" i="4"/>
  <c r="FM212" i="4"/>
  <c r="FI212" i="4"/>
  <c r="FE212" i="4"/>
  <c r="FA212" i="4"/>
  <c r="EW212" i="4"/>
  <c r="ES212" i="4"/>
  <c r="EO212" i="4"/>
  <c r="EK212" i="4"/>
  <c r="EG212" i="4"/>
  <c r="EC212" i="4"/>
  <c r="DY212" i="4"/>
  <c r="DU212" i="4"/>
  <c r="DQ212" i="4"/>
  <c r="DM212" i="4"/>
  <c r="DI212" i="4"/>
  <c r="DE212" i="4"/>
  <c r="DA212" i="4"/>
  <c r="CW212" i="4"/>
  <c r="CS212" i="4"/>
  <c r="CO212" i="4"/>
  <c r="CK212" i="4"/>
  <c r="CG212" i="4"/>
  <c r="CC212" i="4"/>
  <c r="BY212" i="4"/>
  <c r="BU212" i="4"/>
  <c r="BQ212" i="4"/>
  <c r="BM212" i="4"/>
  <c r="GV212" i="4"/>
  <c r="GR212" i="4"/>
  <c r="GN212" i="4"/>
  <c r="GJ212" i="4"/>
  <c r="GF212" i="4"/>
  <c r="GB212" i="4"/>
  <c r="FX212" i="4"/>
  <c r="FT212" i="4"/>
  <c r="FP212" i="4"/>
  <c r="FL212" i="4"/>
  <c r="FH212" i="4"/>
  <c r="FD212" i="4"/>
  <c r="EZ212" i="4"/>
  <c r="EV212" i="4"/>
  <c r="ER212" i="4"/>
  <c r="EN212" i="4"/>
  <c r="EJ212" i="4"/>
  <c r="EF212" i="4"/>
  <c r="EB212" i="4"/>
  <c r="DX212" i="4"/>
  <c r="DT212" i="4"/>
  <c r="DP212" i="4"/>
  <c r="DL212" i="4"/>
  <c r="DH212" i="4"/>
  <c r="DD212" i="4"/>
  <c r="CZ212" i="4"/>
  <c r="CV212" i="4"/>
  <c r="CR212" i="4"/>
  <c r="CN212" i="4"/>
  <c r="CJ212" i="4"/>
  <c r="CF212" i="4"/>
  <c r="CB212" i="4"/>
  <c r="BX212" i="4"/>
  <c r="BT212" i="4"/>
  <c r="BP212" i="4"/>
  <c r="BL212" i="4"/>
  <c r="GX212" i="4"/>
  <c r="GP212" i="4"/>
  <c r="GH212" i="4"/>
  <c r="FZ212" i="4"/>
  <c r="FR212" i="4"/>
  <c r="FJ212" i="4"/>
  <c r="FB212" i="4"/>
  <c r="ET212" i="4"/>
  <c r="EL212" i="4"/>
  <c r="ED212" i="4"/>
  <c r="DV212" i="4"/>
  <c r="DN212" i="4"/>
  <c r="DF212" i="4"/>
  <c r="CX212" i="4"/>
  <c r="CP212" i="4"/>
  <c r="CH212" i="4"/>
  <c r="BZ212" i="4"/>
  <c r="BR212" i="4"/>
  <c r="BJ212" i="4"/>
  <c r="BF212" i="4"/>
  <c r="BB212" i="4"/>
  <c r="AX212" i="4"/>
  <c r="AT212" i="4"/>
  <c r="AP212" i="4"/>
  <c r="AL212" i="4"/>
  <c r="AH212" i="4"/>
  <c r="AD212" i="4"/>
  <c r="Z212" i="4"/>
  <c r="V212" i="4"/>
  <c r="R212" i="4"/>
  <c r="N212" i="4"/>
  <c r="Q212" i="4"/>
  <c r="W212" i="4"/>
  <c r="AB212" i="4"/>
  <c r="AG212" i="4"/>
  <c r="AM212" i="4"/>
  <c r="AR212" i="4"/>
  <c r="AW212" i="4"/>
  <c r="BC212" i="4"/>
  <c r="BH212" i="4"/>
  <c r="BO212" i="4"/>
  <c r="CA212" i="4"/>
  <c r="CL212" i="4"/>
  <c r="CU212" i="4"/>
  <c r="DG212" i="4"/>
  <c r="DR212" i="4"/>
  <c r="EA212" i="4"/>
  <c r="EM212" i="4"/>
  <c r="EX212" i="4"/>
  <c r="FG212" i="4"/>
  <c r="FS212" i="4"/>
  <c r="GD212" i="4"/>
  <c r="GM212" i="4"/>
  <c r="S213" i="4"/>
  <c r="AA213" i="4"/>
  <c r="AI213" i="4"/>
  <c r="AQ213" i="4"/>
  <c r="AY213" i="4"/>
  <c r="BG213" i="4"/>
  <c r="BO213" i="4"/>
  <c r="BW213" i="4"/>
  <c r="CE213" i="4"/>
  <c r="CM213" i="4"/>
  <c r="CU213" i="4"/>
  <c r="DC213" i="4"/>
  <c r="DK213" i="4"/>
  <c r="DS213" i="4"/>
  <c r="EA213" i="4"/>
  <c r="EI213" i="4"/>
  <c r="EQ213" i="4"/>
  <c r="EY213" i="4"/>
  <c r="FG213" i="4"/>
  <c r="FO213" i="4"/>
  <c r="FW213" i="4"/>
  <c r="GE213" i="4"/>
  <c r="GM213" i="4"/>
  <c r="GX213" i="4"/>
  <c r="GT213" i="4"/>
  <c r="GP213" i="4"/>
  <c r="GL213" i="4"/>
  <c r="GH213" i="4"/>
  <c r="GD213" i="4"/>
  <c r="FZ213" i="4"/>
  <c r="FV213" i="4"/>
  <c r="FR213" i="4"/>
  <c r="FN213" i="4"/>
  <c r="FJ213" i="4"/>
  <c r="FF213" i="4"/>
  <c r="FB213" i="4"/>
  <c r="EX213" i="4"/>
  <c r="ET213" i="4"/>
  <c r="EP213" i="4"/>
  <c r="EL213" i="4"/>
  <c r="EH213" i="4"/>
  <c r="ED213" i="4"/>
  <c r="DZ213" i="4"/>
  <c r="DV213" i="4"/>
  <c r="DR213" i="4"/>
  <c r="DN213" i="4"/>
  <c r="DJ213" i="4"/>
  <c r="DF213" i="4"/>
  <c r="DB213" i="4"/>
  <c r="CX213" i="4"/>
  <c r="CT213" i="4"/>
  <c r="CP213" i="4"/>
  <c r="CL213" i="4"/>
  <c r="CH213" i="4"/>
  <c r="CD213" i="4"/>
  <c r="BZ213" i="4"/>
  <c r="BV213" i="4"/>
  <c r="BR213" i="4"/>
  <c r="BN213" i="4"/>
  <c r="BJ213" i="4"/>
  <c r="BF213" i="4"/>
  <c r="BB213" i="4"/>
  <c r="AX213" i="4"/>
  <c r="AT213" i="4"/>
  <c r="AP213" i="4"/>
  <c r="AL213" i="4"/>
  <c r="AH213" i="4"/>
  <c r="AD213" i="4"/>
  <c r="Z213" i="4"/>
  <c r="V213" i="4"/>
  <c r="R213" i="4"/>
  <c r="N213" i="4"/>
  <c r="GW213" i="4"/>
  <c r="GS213" i="4"/>
  <c r="GO213" i="4"/>
  <c r="GK213" i="4"/>
  <c r="GG213" i="4"/>
  <c r="GC213" i="4"/>
  <c r="FY213" i="4"/>
  <c r="FU213" i="4"/>
  <c r="FQ213" i="4"/>
  <c r="FM213" i="4"/>
  <c r="FI213" i="4"/>
  <c r="FE213" i="4"/>
  <c r="FA213" i="4"/>
  <c r="EW213" i="4"/>
  <c r="ES213" i="4"/>
  <c r="EO213" i="4"/>
  <c r="EK213" i="4"/>
  <c r="EG213" i="4"/>
  <c r="EC213" i="4"/>
  <c r="DY213" i="4"/>
  <c r="DU213" i="4"/>
  <c r="DQ213" i="4"/>
  <c r="DM213" i="4"/>
  <c r="DI213" i="4"/>
  <c r="DE213" i="4"/>
  <c r="DA213" i="4"/>
  <c r="CW213" i="4"/>
  <c r="CS213" i="4"/>
  <c r="CO213" i="4"/>
  <c r="CK213" i="4"/>
  <c r="CG213" i="4"/>
  <c r="CC213" i="4"/>
  <c r="BY213" i="4"/>
  <c r="BU213" i="4"/>
  <c r="BQ213" i="4"/>
  <c r="BM213" i="4"/>
  <c r="BI213" i="4"/>
  <c r="BE213" i="4"/>
  <c r="BA213" i="4"/>
  <c r="AW213" i="4"/>
  <c r="AS213" i="4"/>
  <c r="AO213" i="4"/>
  <c r="AK213" i="4"/>
  <c r="AG213" i="4"/>
  <c r="AC213" i="4"/>
  <c r="Y213" i="4"/>
  <c r="U213" i="4"/>
  <c r="Q213" i="4"/>
  <c r="M213" i="4"/>
  <c r="T213" i="4"/>
  <c r="AB213" i="4"/>
  <c r="AJ213" i="4"/>
  <c r="AR213" i="4"/>
  <c r="AZ213" i="4"/>
  <c r="BH213" i="4"/>
  <c r="BP213" i="4"/>
  <c r="BX213" i="4"/>
  <c r="CF213" i="4"/>
  <c r="CN213" i="4"/>
  <c r="CV213" i="4"/>
  <c r="DD213" i="4"/>
  <c r="DL213" i="4"/>
  <c r="DT213" i="4"/>
  <c r="EB213" i="4"/>
  <c r="EJ213" i="4"/>
  <c r="ER213" i="4"/>
  <c r="EZ213" i="4"/>
  <c r="FH213" i="4"/>
  <c r="FP213" i="4"/>
  <c r="FX213" i="4"/>
  <c r="GF213" i="4"/>
  <c r="GN213" i="4"/>
  <c r="GV213" i="4"/>
  <c r="P173" i="4"/>
  <c r="T173" i="4"/>
  <c r="X173" i="4"/>
  <c r="AB173" i="4"/>
  <c r="AF173" i="4"/>
  <c r="AJ173" i="4"/>
  <c r="AN173" i="4"/>
  <c r="AR173" i="4"/>
  <c r="AV173" i="4"/>
  <c r="AZ173" i="4"/>
  <c r="BD173" i="4"/>
  <c r="BH173" i="4"/>
  <c r="BL173" i="4"/>
  <c r="BP173" i="4"/>
  <c r="BT173" i="4"/>
  <c r="BX173" i="4"/>
  <c r="CB173" i="4"/>
  <c r="CF173" i="4"/>
  <c r="CJ173" i="4"/>
  <c r="CN173" i="4"/>
  <c r="CR173" i="4"/>
  <c r="CV173" i="4"/>
  <c r="CZ173" i="4"/>
  <c r="DD173" i="4"/>
  <c r="DH173" i="4"/>
  <c r="DL173" i="4"/>
  <c r="DP173" i="4"/>
  <c r="DT173" i="4"/>
  <c r="DX173" i="4"/>
  <c r="EB173" i="4"/>
  <c r="EF173" i="4"/>
  <c r="EJ173" i="4"/>
  <c r="EN173" i="4"/>
  <c r="ER173" i="4"/>
  <c r="EV173" i="4"/>
  <c r="EZ173" i="4"/>
  <c r="FD173" i="4"/>
  <c r="FH173" i="4"/>
  <c r="FL173" i="4"/>
  <c r="FP173" i="4"/>
  <c r="FT173" i="4"/>
  <c r="FX173" i="4"/>
  <c r="GB173" i="4"/>
  <c r="GF173" i="4"/>
  <c r="GJ173" i="4"/>
  <c r="GN173" i="4"/>
  <c r="GR173" i="4"/>
  <c r="GV173" i="4"/>
  <c r="BK173" i="4"/>
  <c r="BO173" i="4"/>
  <c r="BS173" i="4"/>
  <c r="BW173" i="4"/>
  <c r="CA173" i="4"/>
  <c r="CE173" i="4"/>
  <c r="CI173" i="4"/>
  <c r="CM173" i="4"/>
  <c r="CQ173" i="4"/>
  <c r="CU173" i="4"/>
  <c r="CY173" i="4"/>
  <c r="DC173" i="4"/>
  <c r="DG173" i="4"/>
  <c r="DK173" i="4"/>
  <c r="DO173" i="4"/>
  <c r="DS173" i="4"/>
  <c r="DW173" i="4"/>
  <c r="EA173" i="4"/>
  <c r="EE173" i="4"/>
  <c r="EI173" i="4"/>
  <c r="EM173" i="4"/>
  <c r="EQ173" i="4"/>
  <c r="EU173" i="4"/>
  <c r="EY173" i="4"/>
  <c r="FC173" i="4"/>
  <c r="FG173" i="4"/>
  <c r="FK173" i="4"/>
  <c r="FO173" i="4"/>
  <c r="FS173" i="4"/>
  <c r="FW173" i="4"/>
  <c r="GA173" i="4"/>
  <c r="GE173" i="4"/>
  <c r="GI173" i="4"/>
  <c r="GM173" i="4"/>
  <c r="GQ173" i="4"/>
  <c r="GU173" i="4"/>
  <c r="M173" i="4"/>
  <c r="Q173" i="4"/>
  <c r="U173" i="4"/>
  <c r="Y173" i="4"/>
  <c r="AC173" i="4"/>
  <c r="AG173" i="4"/>
  <c r="AK173" i="4"/>
  <c r="AO173" i="4"/>
  <c r="AS173" i="4"/>
  <c r="AW173" i="4"/>
  <c r="BA173" i="4"/>
  <c r="BE173" i="4"/>
  <c r="BI173" i="4"/>
  <c r="BM173" i="4"/>
  <c r="BQ173" i="4"/>
  <c r="BU173" i="4"/>
  <c r="BY173" i="4"/>
  <c r="CC173" i="4"/>
  <c r="CG173" i="4"/>
  <c r="CK173" i="4"/>
  <c r="CO173" i="4"/>
  <c r="CS173" i="4"/>
  <c r="CW173" i="4"/>
  <c r="DA173" i="4"/>
  <c r="DE173" i="4"/>
  <c r="DI173" i="4"/>
  <c r="DM173" i="4"/>
  <c r="DQ173" i="4"/>
  <c r="DU173" i="4"/>
  <c r="DY173" i="4"/>
  <c r="EC173" i="4"/>
  <c r="EG173" i="4"/>
  <c r="EK173" i="4"/>
  <c r="EO173" i="4"/>
  <c r="ES173" i="4"/>
  <c r="EW173" i="4"/>
  <c r="FA173" i="4"/>
  <c r="FE173" i="4"/>
  <c r="FI173" i="4"/>
  <c r="FM173" i="4"/>
  <c r="FQ173" i="4"/>
  <c r="FU173" i="4"/>
  <c r="FY173" i="4"/>
  <c r="GC173" i="4"/>
  <c r="GG173" i="4"/>
  <c r="GK173" i="4"/>
  <c r="GO173" i="4"/>
  <c r="GS173" i="4"/>
  <c r="GW173" i="4"/>
  <c r="N173" i="4"/>
  <c r="R173" i="4"/>
  <c r="V173" i="4"/>
  <c r="Z173" i="4"/>
  <c r="AD173" i="4"/>
  <c r="AH173" i="4"/>
  <c r="AL173" i="4"/>
  <c r="AP173" i="4"/>
  <c r="AT173" i="4"/>
  <c r="AX173" i="4"/>
  <c r="BB173" i="4"/>
  <c r="BF173" i="4"/>
  <c r="BJ173" i="4"/>
  <c r="BN173" i="4"/>
  <c r="BR173" i="4"/>
  <c r="BV173" i="4"/>
  <c r="BZ173" i="4"/>
  <c r="CD173" i="4"/>
  <c r="CH173" i="4"/>
  <c r="CL173" i="4"/>
  <c r="CP173" i="4"/>
  <c r="CT173" i="4"/>
  <c r="CX173" i="4"/>
  <c r="DB173" i="4"/>
  <c r="DF173" i="4"/>
  <c r="DJ173" i="4"/>
  <c r="DN173" i="4"/>
  <c r="DR173" i="4"/>
  <c r="DV173" i="4"/>
  <c r="DZ173" i="4"/>
  <c r="ED173" i="4"/>
  <c r="EH173" i="4"/>
  <c r="EL173" i="4"/>
  <c r="EP173" i="4"/>
  <c r="ET173" i="4"/>
  <c r="EX173" i="4"/>
  <c r="FB173" i="4"/>
  <c r="FF173" i="4"/>
  <c r="FJ173" i="4"/>
  <c r="FN173" i="4"/>
  <c r="FR173" i="4"/>
  <c r="FV173" i="4"/>
  <c r="FZ173" i="4"/>
  <c r="GD173" i="4"/>
  <c r="GH173" i="4"/>
  <c r="GL173" i="4"/>
  <c r="GP173" i="4"/>
  <c r="GT173" i="4"/>
  <c r="P164" i="4"/>
  <c r="T164" i="4"/>
  <c r="X164" i="4"/>
  <c r="AB164" i="4"/>
  <c r="AF164" i="4"/>
  <c r="AJ164" i="4"/>
  <c r="AN164" i="4"/>
  <c r="AR164" i="4"/>
  <c r="AV164" i="4"/>
  <c r="AZ164" i="4"/>
  <c r="BD164" i="4"/>
  <c r="BH164" i="4"/>
  <c r="BL164" i="4"/>
  <c r="BP164" i="4"/>
  <c r="BT164" i="4"/>
  <c r="BX164" i="4"/>
  <c r="CB164" i="4"/>
  <c r="CF164" i="4"/>
  <c r="CJ164" i="4"/>
  <c r="CN164" i="4"/>
  <c r="CR164" i="4"/>
  <c r="CV164" i="4"/>
  <c r="CZ164" i="4"/>
  <c r="DD164" i="4"/>
  <c r="DH164" i="4"/>
  <c r="DL164" i="4"/>
  <c r="DP164" i="4"/>
  <c r="DT164" i="4"/>
  <c r="DX164" i="4"/>
  <c r="EB164" i="4"/>
  <c r="EF164" i="4"/>
  <c r="EJ164" i="4"/>
  <c r="EN164" i="4"/>
  <c r="ER164" i="4"/>
  <c r="EV164" i="4"/>
  <c r="EZ164" i="4"/>
  <c r="FD164" i="4"/>
  <c r="FH164" i="4"/>
  <c r="FL164" i="4"/>
  <c r="FP164" i="4"/>
  <c r="FT164" i="4"/>
  <c r="FX164" i="4"/>
  <c r="GB164" i="4"/>
  <c r="GF164" i="4"/>
  <c r="GJ164" i="4"/>
  <c r="GN164" i="4"/>
  <c r="GR164" i="4"/>
  <c r="GV164" i="4"/>
  <c r="S164" i="4"/>
  <c r="AA164" i="4"/>
  <c r="AE164" i="4"/>
  <c r="AM164" i="4"/>
  <c r="AU164" i="4"/>
  <c r="BC164" i="4"/>
  <c r="BK164" i="4"/>
  <c r="BO164" i="4"/>
  <c r="BW164" i="4"/>
  <c r="CE164" i="4"/>
  <c r="CM164" i="4"/>
  <c r="CQ164" i="4"/>
  <c r="CY164" i="4"/>
  <c r="DG164" i="4"/>
  <c r="DO164" i="4"/>
  <c r="DW164" i="4"/>
  <c r="EE164" i="4"/>
  <c r="EM164" i="4"/>
  <c r="EU164" i="4"/>
  <c r="FC164" i="4"/>
  <c r="FK164" i="4"/>
  <c r="FO164" i="4"/>
  <c r="FW164" i="4"/>
  <c r="GE164" i="4"/>
  <c r="GI164" i="4"/>
  <c r="GM164" i="4"/>
  <c r="GU164" i="4"/>
  <c r="M164" i="4"/>
  <c r="Q164" i="4"/>
  <c r="U164" i="4"/>
  <c r="Y164" i="4"/>
  <c r="AC164" i="4"/>
  <c r="AG164" i="4"/>
  <c r="AK164" i="4"/>
  <c r="AO164" i="4"/>
  <c r="AS164" i="4"/>
  <c r="AW164" i="4"/>
  <c r="BA164" i="4"/>
  <c r="BE164" i="4"/>
  <c r="BI164" i="4"/>
  <c r="BM164" i="4"/>
  <c r="BQ164" i="4"/>
  <c r="BU164" i="4"/>
  <c r="BY164" i="4"/>
  <c r="CC164" i="4"/>
  <c r="CG164" i="4"/>
  <c r="CK164" i="4"/>
  <c r="CO164" i="4"/>
  <c r="CS164" i="4"/>
  <c r="CW164" i="4"/>
  <c r="DA164" i="4"/>
  <c r="DE164" i="4"/>
  <c r="DI164" i="4"/>
  <c r="DM164" i="4"/>
  <c r="DQ164" i="4"/>
  <c r="DU164" i="4"/>
  <c r="DY164" i="4"/>
  <c r="EC164" i="4"/>
  <c r="EG164" i="4"/>
  <c r="EK164" i="4"/>
  <c r="EO164" i="4"/>
  <c r="ES164" i="4"/>
  <c r="EW164" i="4"/>
  <c r="FA164" i="4"/>
  <c r="FE164" i="4"/>
  <c r="FI164" i="4"/>
  <c r="FM164" i="4"/>
  <c r="FQ164" i="4"/>
  <c r="FU164" i="4"/>
  <c r="FY164" i="4"/>
  <c r="GC164" i="4"/>
  <c r="GG164" i="4"/>
  <c r="GK164" i="4"/>
  <c r="GO164" i="4"/>
  <c r="GS164" i="4"/>
  <c r="GW164" i="4"/>
  <c r="O164" i="4"/>
  <c r="W164" i="4"/>
  <c r="AI164" i="4"/>
  <c r="AQ164" i="4"/>
  <c r="AY164" i="4"/>
  <c r="BG164" i="4"/>
  <c r="BS164" i="4"/>
  <c r="CA164" i="4"/>
  <c r="CI164" i="4"/>
  <c r="CU164" i="4"/>
  <c r="DC164" i="4"/>
  <c r="DK164" i="4"/>
  <c r="DS164" i="4"/>
  <c r="EA164" i="4"/>
  <c r="EI164" i="4"/>
  <c r="EQ164" i="4"/>
  <c r="EY164" i="4"/>
  <c r="FG164" i="4"/>
  <c r="FS164" i="4"/>
  <c r="GA164" i="4"/>
  <c r="GQ164" i="4"/>
  <c r="N164" i="4"/>
  <c r="R164" i="4"/>
  <c r="V164" i="4"/>
  <c r="Z164" i="4"/>
  <c r="AD164" i="4"/>
  <c r="AH164" i="4"/>
  <c r="AL164" i="4"/>
  <c r="AP164" i="4"/>
  <c r="AT164" i="4"/>
  <c r="AX164" i="4"/>
  <c r="BB164" i="4"/>
  <c r="BF164" i="4"/>
  <c r="BJ164" i="4"/>
  <c r="BN164" i="4"/>
  <c r="BR164" i="4"/>
  <c r="BV164" i="4"/>
  <c r="BZ164" i="4"/>
  <c r="CD164" i="4"/>
  <c r="CH164" i="4"/>
  <c r="CL164" i="4"/>
  <c r="CP164" i="4"/>
  <c r="CT164" i="4"/>
  <c r="CX164" i="4"/>
  <c r="DB164" i="4"/>
  <c r="DF164" i="4"/>
  <c r="DJ164" i="4"/>
  <c r="DN164" i="4"/>
  <c r="DR164" i="4"/>
  <c r="DV164" i="4"/>
  <c r="DZ164" i="4"/>
  <c r="ED164" i="4"/>
  <c r="EH164" i="4"/>
  <c r="EL164" i="4"/>
  <c r="EP164" i="4"/>
  <c r="ET164" i="4"/>
  <c r="EX164" i="4"/>
  <c r="FB164" i="4"/>
  <c r="FF164" i="4"/>
  <c r="FJ164" i="4"/>
  <c r="FN164" i="4"/>
  <c r="FR164" i="4"/>
  <c r="FV164" i="4"/>
  <c r="FZ164" i="4"/>
  <c r="GD164" i="4"/>
  <c r="GH164" i="4"/>
  <c r="GL164" i="4"/>
  <c r="GP164" i="4"/>
  <c r="GT164" i="4"/>
  <c r="H64" i="7" l="1"/>
  <c r="H63" i="7"/>
  <c r="H62" i="7"/>
  <c r="H61" i="7"/>
  <c r="E676" i="6"/>
  <c r="E316" i="6" l="1"/>
  <c r="E143" i="6"/>
  <c r="E324" i="13"/>
  <c r="E247" i="13"/>
  <c r="H34" i="13"/>
  <c r="H33" i="13"/>
  <c r="K206" i="4" l="1"/>
  <c r="F207" i="4"/>
  <c r="K207" i="4" s="1"/>
  <c r="A207" i="4"/>
  <c r="GW207" i="4" s="1"/>
  <c r="A206" i="4"/>
  <c r="K204" i="4"/>
  <c r="F205" i="4"/>
  <c r="K205" i="4" s="1"/>
  <c r="S207" i="4" l="1"/>
  <c r="AA207" i="4"/>
  <c r="AI207" i="4"/>
  <c r="AQ207" i="4"/>
  <c r="AY207" i="4"/>
  <c r="BG207" i="4"/>
  <c r="BO207" i="4"/>
  <c r="BW207" i="4"/>
  <c r="CE207" i="4"/>
  <c r="CM207" i="4"/>
  <c r="CU207" i="4"/>
  <c r="DC207" i="4"/>
  <c r="DK207" i="4"/>
  <c r="DS207" i="4"/>
  <c r="EA207" i="4"/>
  <c r="EI207" i="4"/>
  <c r="EQ207" i="4"/>
  <c r="EY207" i="4"/>
  <c r="FG207" i="4"/>
  <c r="FO207" i="4"/>
  <c r="FW207" i="4"/>
  <c r="GE207" i="4"/>
  <c r="GM207" i="4"/>
  <c r="GU207" i="4"/>
  <c r="Z207" i="4"/>
  <c r="AX207" i="4"/>
  <c r="BV207" i="4"/>
  <c r="CT207" i="4"/>
  <c r="DJ207" i="4"/>
  <c r="EH207" i="4"/>
  <c r="EX207" i="4"/>
  <c r="FV207" i="4"/>
  <c r="V207" i="4"/>
  <c r="BB207" i="4"/>
  <c r="CH207" i="4"/>
  <c r="DN207" i="4"/>
  <c r="ED207" i="4"/>
  <c r="FB207" i="4"/>
  <c r="FR207" i="4"/>
  <c r="GH207" i="4"/>
  <c r="GP207" i="4"/>
  <c r="GX207" i="4"/>
  <c r="R207" i="4"/>
  <c r="AH207" i="4"/>
  <c r="AP207" i="4"/>
  <c r="BF207" i="4"/>
  <c r="BN207" i="4"/>
  <c r="CD207" i="4"/>
  <c r="CL207" i="4"/>
  <c r="DB207" i="4"/>
  <c r="DR207" i="4"/>
  <c r="DZ207" i="4"/>
  <c r="EP207" i="4"/>
  <c r="FF207" i="4"/>
  <c r="FN207" i="4"/>
  <c r="GD207" i="4"/>
  <c r="GL207" i="4"/>
  <c r="GT207" i="4"/>
  <c r="N207" i="4"/>
  <c r="AD207" i="4"/>
  <c r="AL207" i="4"/>
  <c r="AT207" i="4"/>
  <c r="BJ207" i="4"/>
  <c r="BR207" i="4"/>
  <c r="BZ207" i="4"/>
  <c r="CP207" i="4"/>
  <c r="CX207" i="4"/>
  <c r="DF207" i="4"/>
  <c r="DV207" i="4"/>
  <c r="EL207" i="4"/>
  <c r="ET207" i="4"/>
  <c r="FJ207" i="4"/>
  <c r="FZ207" i="4"/>
  <c r="O207" i="4"/>
  <c r="W207" i="4"/>
  <c r="AE207" i="4"/>
  <c r="AM207" i="4"/>
  <c r="AU207" i="4"/>
  <c r="BC207" i="4"/>
  <c r="BK207" i="4"/>
  <c r="BS207" i="4"/>
  <c r="CA207" i="4"/>
  <c r="CI207" i="4"/>
  <c r="CQ207" i="4"/>
  <c r="CY207" i="4"/>
  <c r="DG207" i="4"/>
  <c r="DO207" i="4"/>
  <c r="DW207" i="4"/>
  <c r="EE207" i="4"/>
  <c r="EM207" i="4"/>
  <c r="EU207" i="4"/>
  <c r="FC207" i="4"/>
  <c r="FK207" i="4"/>
  <c r="FS207" i="4"/>
  <c r="GA207" i="4"/>
  <c r="GI207" i="4"/>
  <c r="GQ207" i="4"/>
  <c r="GV206" i="4"/>
  <c r="GR206" i="4"/>
  <c r="GN206" i="4"/>
  <c r="GJ206" i="4"/>
  <c r="GF206" i="4"/>
  <c r="GB206" i="4"/>
  <c r="FX206" i="4"/>
  <c r="FT206" i="4"/>
  <c r="FP206" i="4"/>
  <c r="FL206" i="4"/>
  <c r="FH206" i="4"/>
  <c r="FD206" i="4"/>
  <c r="EZ206" i="4"/>
  <c r="EV206" i="4"/>
  <c r="ER206" i="4"/>
  <c r="EN206" i="4"/>
  <c r="EJ206" i="4"/>
  <c r="EF206" i="4"/>
  <c r="EB206" i="4"/>
  <c r="DX206" i="4"/>
  <c r="DT206" i="4"/>
  <c r="DP206" i="4"/>
  <c r="DL206" i="4"/>
  <c r="DH206" i="4"/>
  <c r="DD206" i="4"/>
  <c r="CZ206" i="4"/>
  <c r="CV206" i="4"/>
  <c r="CR206" i="4"/>
  <c r="CN206" i="4"/>
  <c r="CJ206" i="4"/>
  <c r="CF206" i="4"/>
  <c r="CB206" i="4"/>
  <c r="BX206" i="4"/>
  <c r="BT206" i="4"/>
  <c r="BP206" i="4"/>
  <c r="BL206" i="4"/>
  <c r="BH206" i="4"/>
  <c r="BD206" i="4"/>
  <c r="AZ206" i="4"/>
  <c r="AV206" i="4"/>
  <c r="AR206" i="4"/>
  <c r="AN206" i="4"/>
  <c r="GU206" i="4"/>
  <c r="GQ206" i="4"/>
  <c r="GM206" i="4"/>
  <c r="GI206" i="4"/>
  <c r="GE206" i="4"/>
  <c r="GA206" i="4"/>
  <c r="FW206" i="4"/>
  <c r="FS206" i="4"/>
  <c r="FO206" i="4"/>
  <c r="FK206" i="4"/>
  <c r="FG206" i="4"/>
  <c r="FC206" i="4"/>
  <c r="EY206" i="4"/>
  <c r="EU206" i="4"/>
  <c r="EQ206" i="4"/>
  <c r="T206" i="4"/>
  <c r="AB206" i="4"/>
  <c r="AJ206" i="4"/>
  <c r="AT206" i="4"/>
  <c r="BE206" i="4"/>
  <c r="BO206" i="4"/>
  <c r="BZ206" i="4"/>
  <c r="CK206" i="4"/>
  <c r="CU206" i="4"/>
  <c r="DF206" i="4"/>
  <c r="DQ206" i="4"/>
  <c r="EA206" i="4"/>
  <c r="EL206" i="4"/>
  <c r="FA206" i="4"/>
  <c r="FQ206" i="4"/>
  <c r="GG206" i="4"/>
  <c r="GO206" i="4"/>
  <c r="Q206" i="4"/>
  <c r="Y206" i="4"/>
  <c r="AG206" i="4"/>
  <c r="AP206" i="4"/>
  <c r="BA206" i="4"/>
  <c r="BK206" i="4"/>
  <c r="BV206" i="4"/>
  <c r="CG206" i="4"/>
  <c r="CQ206" i="4"/>
  <c r="DB206" i="4"/>
  <c r="DM206" i="4"/>
  <c r="DW206" i="4"/>
  <c r="EH206" i="4"/>
  <c r="ET206" i="4"/>
  <c r="FJ206" i="4"/>
  <c r="FZ206" i="4"/>
  <c r="GP206" i="4"/>
  <c r="R206" i="4"/>
  <c r="Z206" i="4"/>
  <c r="AH206" i="4"/>
  <c r="AQ206" i="4"/>
  <c r="BB206" i="4"/>
  <c r="BG206" i="4"/>
  <c r="BR206" i="4"/>
  <c r="BW206" i="4"/>
  <c r="CC206" i="4"/>
  <c r="CH206" i="4"/>
  <c r="CM206" i="4"/>
  <c r="CS206" i="4"/>
  <c r="CX206" i="4"/>
  <c r="DC206" i="4"/>
  <c r="DI206" i="4"/>
  <c r="DN206" i="4"/>
  <c r="DS206" i="4"/>
  <c r="DY206" i="4"/>
  <c r="ED206" i="4"/>
  <c r="EI206" i="4"/>
  <c r="EO206" i="4"/>
  <c r="EW206" i="4"/>
  <c r="FE206" i="4"/>
  <c r="FM206" i="4"/>
  <c r="FU206" i="4"/>
  <c r="GC206" i="4"/>
  <c r="GK206" i="4"/>
  <c r="GS206" i="4"/>
  <c r="P206" i="4"/>
  <c r="X206" i="4"/>
  <c r="AF206" i="4"/>
  <c r="AO206" i="4"/>
  <c r="AY206" i="4"/>
  <c r="BJ206" i="4"/>
  <c r="BU206" i="4"/>
  <c r="CE206" i="4"/>
  <c r="CP206" i="4"/>
  <c r="DA206" i="4"/>
  <c r="DK206" i="4"/>
  <c r="DV206" i="4"/>
  <c r="EG206" i="4"/>
  <c r="ES206" i="4"/>
  <c r="FI206" i="4"/>
  <c r="FY206" i="4"/>
  <c r="GW206" i="4"/>
  <c r="M206" i="4"/>
  <c r="U206" i="4"/>
  <c r="AC206" i="4"/>
  <c r="AK206" i="4"/>
  <c r="AU206" i="4"/>
  <c r="BF206" i="4"/>
  <c r="BQ206" i="4"/>
  <c r="CA206" i="4"/>
  <c r="CL206" i="4"/>
  <c r="CW206" i="4"/>
  <c r="DG206" i="4"/>
  <c r="DR206" i="4"/>
  <c r="EC206" i="4"/>
  <c r="EM206" i="4"/>
  <c r="FB206" i="4"/>
  <c r="FR206" i="4"/>
  <c r="GH206" i="4"/>
  <c r="GX206" i="4"/>
  <c r="N206" i="4"/>
  <c r="V206" i="4"/>
  <c r="AD206" i="4"/>
  <c r="AL206" i="4"/>
  <c r="AW206" i="4"/>
  <c r="BM206" i="4"/>
  <c r="O206" i="4"/>
  <c r="S206" i="4"/>
  <c r="W206" i="4"/>
  <c r="AA206" i="4"/>
  <c r="AE206" i="4"/>
  <c r="AI206" i="4"/>
  <c r="AM206" i="4"/>
  <c r="AS206" i="4"/>
  <c r="AX206" i="4"/>
  <c r="BC206" i="4"/>
  <c r="BI206" i="4"/>
  <c r="BN206" i="4"/>
  <c r="BS206" i="4"/>
  <c r="BY206" i="4"/>
  <c r="CD206" i="4"/>
  <c r="CI206" i="4"/>
  <c r="CO206" i="4"/>
  <c r="CT206" i="4"/>
  <c r="CY206" i="4"/>
  <c r="DE206" i="4"/>
  <c r="DJ206" i="4"/>
  <c r="DO206" i="4"/>
  <c r="DU206" i="4"/>
  <c r="DZ206" i="4"/>
  <c r="EE206" i="4"/>
  <c r="EK206" i="4"/>
  <c r="EP206" i="4"/>
  <c r="EX206" i="4"/>
  <c r="FF206" i="4"/>
  <c r="FN206" i="4"/>
  <c r="FV206" i="4"/>
  <c r="GD206" i="4"/>
  <c r="GL206" i="4"/>
  <c r="GT206" i="4"/>
  <c r="P207" i="4"/>
  <c r="T207" i="4"/>
  <c r="X207" i="4"/>
  <c r="AB207" i="4"/>
  <c r="AF207" i="4"/>
  <c r="AJ207" i="4"/>
  <c r="AN207" i="4"/>
  <c r="AR207" i="4"/>
  <c r="AV207" i="4"/>
  <c r="AZ207" i="4"/>
  <c r="BD207" i="4"/>
  <c r="BH207" i="4"/>
  <c r="BL207" i="4"/>
  <c r="BP207" i="4"/>
  <c r="BT207" i="4"/>
  <c r="BX207" i="4"/>
  <c r="CB207" i="4"/>
  <c r="CF207" i="4"/>
  <c r="CJ207" i="4"/>
  <c r="CN207" i="4"/>
  <c r="CR207" i="4"/>
  <c r="CV207" i="4"/>
  <c r="CZ207" i="4"/>
  <c r="DD207" i="4"/>
  <c r="DH207" i="4"/>
  <c r="DL207" i="4"/>
  <c r="DP207" i="4"/>
  <c r="DT207" i="4"/>
  <c r="DX207" i="4"/>
  <c r="EB207" i="4"/>
  <c r="EF207" i="4"/>
  <c r="EJ207" i="4"/>
  <c r="EN207" i="4"/>
  <c r="ER207" i="4"/>
  <c r="EV207" i="4"/>
  <c r="EZ207" i="4"/>
  <c r="FD207" i="4"/>
  <c r="FH207" i="4"/>
  <c r="FL207" i="4"/>
  <c r="FP207" i="4"/>
  <c r="FT207" i="4"/>
  <c r="FX207" i="4"/>
  <c r="GB207" i="4"/>
  <c r="GF207" i="4"/>
  <c r="GJ207" i="4"/>
  <c r="GN207" i="4"/>
  <c r="GR207" i="4"/>
  <c r="GV207" i="4"/>
  <c r="M207" i="4"/>
  <c r="Q207" i="4"/>
  <c r="U207" i="4"/>
  <c r="Y207" i="4"/>
  <c r="AC207" i="4"/>
  <c r="AG207" i="4"/>
  <c r="AK207" i="4"/>
  <c r="AO207" i="4"/>
  <c r="AS207" i="4"/>
  <c r="AW207" i="4"/>
  <c r="BA207" i="4"/>
  <c r="BE207" i="4"/>
  <c r="BI207" i="4"/>
  <c r="BM207" i="4"/>
  <c r="BQ207" i="4"/>
  <c r="BU207" i="4"/>
  <c r="BY207" i="4"/>
  <c r="CC207" i="4"/>
  <c r="CG207" i="4"/>
  <c r="CK207" i="4"/>
  <c r="CO207" i="4"/>
  <c r="CS207" i="4"/>
  <c r="CW207" i="4"/>
  <c r="DA207" i="4"/>
  <c r="DE207" i="4"/>
  <c r="DI207" i="4"/>
  <c r="DM207" i="4"/>
  <c r="DQ207" i="4"/>
  <c r="DU207" i="4"/>
  <c r="DY207" i="4"/>
  <c r="EC207" i="4"/>
  <c r="EG207" i="4"/>
  <c r="EK207" i="4"/>
  <c r="EO207" i="4"/>
  <c r="ES207" i="4"/>
  <c r="EW207" i="4"/>
  <c r="FA207" i="4"/>
  <c r="FE207" i="4"/>
  <c r="FI207" i="4"/>
  <c r="FM207" i="4"/>
  <c r="FQ207" i="4"/>
  <c r="FU207" i="4"/>
  <c r="FY207" i="4"/>
  <c r="GC207" i="4"/>
  <c r="GG207" i="4"/>
  <c r="GK207" i="4"/>
  <c r="GO207" i="4"/>
  <c r="GS207" i="4"/>
  <c r="A214" i="4"/>
  <c r="GW214" i="4" s="1"/>
  <c r="A205" i="4"/>
  <c r="GL205" i="4" s="1"/>
  <c r="A204" i="4"/>
  <c r="GX204" i="4" s="1"/>
  <c r="K202" i="4"/>
  <c r="F203" i="4"/>
  <c r="K203" i="4" s="1"/>
  <c r="Y214" i="4" l="1"/>
  <c r="AO214" i="4"/>
  <c r="BE214" i="4"/>
  <c r="CC214" i="4"/>
  <c r="DQ214" i="4"/>
  <c r="FS214" i="4"/>
  <c r="N214" i="4"/>
  <c r="V214" i="4"/>
  <c r="AD214" i="4"/>
  <c r="AL214" i="4"/>
  <c r="AT214" i="4"/>
  <c r="BB214" i="4"/>
  <c r="BJ214" i="4"/>
  <c r="BR214" i="4"/>
  <c r="BZ214" i="4"/>
  <c r="CH214" i="4"/>
  <c r="CP214" i="4"/>
  <c r="CX214" i="4"/>
  <c r="DF214" i="4"/>
  <c r="DN214" i="4"/>
  <c r="DV214" i="4"/>
  <c r="EE214" i="4"/>
  <c r="EO214" i="4"/>
  <c r="FB214" i="4"/>
  <c r="FK214" i="4"/>
  <c r="FU214" i="4"/>
  <c r="GH214" i="4"/>
  <c r="GQ214" i="4"/>
  <c r="O214" i="4"/>
  <c r="W214" i="4"/>
  <c r="AE214" i="4"/>
  <c r="AM214" i="4"/>
  <c r="AU214" i="4"/>
  <c r="BC214" i="4"/>
  <c r="BK214" i="4"/>
  <c r="BS214" i="4"/>
  <c r="CA214" i="4"/>
  <c r="CI214" i="4"/>
  <c r="CQ214" i="4"/>
  <c r="CY214" i="4"/>
  <c r="DG214" i="4"/>
  <c r="DO214" i="4"/>
  <c r="DW214" i="4"/>
  <c r="EG214" i="4"/>
  <c r="ET214" i="4"/>
  <c r="FC214" i="4"/>
  <c r="FM214" i="4"/>
  <c r="FZ214" i="4"/>
  <c r="GI214" i="4"/>
  <c r="GS214" i="4"/>
  <c r="Q214" i="4"/>
  <c r="AG214" i="4"/>
  <c r="AW214" i="4"/>
  <c r="BM214" i="4"/>
  <c r="BU214" i="4"/>
  <c r="CK214" i="4"/>
  <c r="CS214" i="4"/>
  <c r="DA214" i="4"/>
  <c r="DI214" i="4"/>
  <c r="ED214" i="4"/>
  <c r="EM214" i="4"/>
  <c r="EW214" i="4"/>
  <c r="FJ214" i="4"/>
  <c r="GC214" i="4"/>
  <c r="GP214" i="4"/>
  <c r="P214" i="4"/>
  <c r="X214" i="4"/>
  <c r="AF214" i="4"/>
  <c r="AN214" i="4"/>
  <c r="AV214" i="4"/>
  <c r="BD214" i="4"/>
  <c r="BL214" i="4"/>
  <c r="BT214" i="4"/>
  <c r="CB214" i="4"/>
  <c r="CJ214" i="4"/>
  <c r="CR214" i="4"/>
  <c r="CZ214" i="4"/>
  <c r="DH214" i="4"/>
  <c r="DP214" i="4"/>
  <c r="DY214" i="4"/>
  <c r="EL214" i="4"/>
  <c r="EU214" i="4"/>
  <c r="FE214" i="4"/>
  <c r="FR214" i="4"/>
  <c r="GA214" i="4"/>
  <c r="GK214" i="4"/>
  <c r="GX214" i="4"/>
  <c r="BF205" i="4"/>
  <c r="DQ205" i="4"/>
  <c r="S205" i="4"/>
  <c r="AJ205" i="4"/>
  <c r="BG205" i="4"/>
  <c r="CT205" i="4"/>
  <c r="DR205" i="4"/>
  <c r="EP205" i="4"/>
  <c r="GC205" i="4"/>
  <c r="AI205" i="4"/>
  <c r="EO205" i="4"/>
  <c r="T205" i="4"/>
  <c r="AO205" i="4"/>
  <c r="BW205" i="4"/>
  <c r="CU205" i="4"/>
  <c r="DS205" i="4"/>
  <c r="FF205" i="4"/>
  <c r="GD205" i="4"/>
  <c r="CD205" i="4"/>
  <c r="FM205" i="4"/>
  <c r="Y205" i="4"/>
  <c r="BE205" i="4"/>
  <c r="CC205" i="4"/>
  <c r="DA205" i="4"/>
  <c r="EI205" i="4"/>
  <c r="FG205" i="4"/>
  <c r="GE205" i="4"/>
  <c r="V204" i="4"/>
  <c r="CH204" i="4"/>
  <c r="FZ204" i="4"/>
  <c r="W204" i="4"/>
  <c r="BC204" i="4"/>
  <c r="CI204" i="4"/>
  <c r="DO204" i="4"/>
  <c r="EU204" i="4"/>
  <c r="GA204" i="4"/>
  <c r="BB204" i="4"/>
  <c r="DN204" i="4"/>
  <c r="ET204" i="4"/>
  <c r="AL204" i="4"/>
  <c r="BR204" i="4"/>
  <c r="CX204" i="4"/>
  <c r="ED204" i="4"/>
  <c r="FJ204" i="4"/>
  <c r="GP204" i="4"/>
  <c r="AM204" i="4"/>
  <c r="BS204" i="4"/>
  <c r="CY204" i="4"/>
  <c r="EE204" i="4"/>
  <c r="FK204" i="4"/>
  <c r="GQ204" i="4"/>
  <c r="BH204" i="4"/>
  <c r="CN204" i="4"/>
  <c r="EJ204" i="4"/>
  <c r="GF204" i="4"/>
  <c r="M204" i="4"/>
  <c r="AS204" i="4"/>
  <c r="BY204" i="4"/>
  <c r="DE204" i="4"/>
  <c r="EK204" i="4"/>
  <c r="FA204" i="4"/>
  <c r="GG204" i="4"/>
  <c r="Z205" i="4"/>
  <c r="BM205" i="4"/>
  <c r="CE205" i="4"/>
  <c r="DY205" i="4"/>
  <c r="EQ205" i="4"/>
  <c r="FN205" i="4"/>
  <c r="GK205" i="4"/>
  <c r="AR204" i="4"/>
  <c r="DD204" i="4"/>
  <c r="AC204" i="4"/>
  <c r="BI204" i="4"/>
  <c r="CO204" i="4"/>
  <c r="DU204" i="4"/>
  <c r="FQ204" i="4"/>
  <c r="GW204" i="4"/>
  <c r="AP205" i="4"/>
  <c r="DB205" i="4"/>
  <c r="N204" i="4"/>
  <c r="AD204" i="4"/>
  <c r="AT204" i="4"/>
  <c r="BJ204" i="4"/>
  <c r="BZ204" i="4"/>
  <c r="CP204" i="4"/>
  <c r="DF204" i="4"/>
  <c r="DV204" i="4"/>
  <c r="EL204" i="4"/>
  <c r="FB204" i="4"/>
  <c r="FR204" i="4"/>
  <c r="GH204" i="4"/>
  <c r="AA205" i="4"/>
  <c r="AQ205" i="4"/>
  <c r="BN205" i="4"/>
  <c r="CK205" i="4"/>
  <c r="DC205" i="4"/>
  <c r="DZ205" i="4"/>
  <c r="EW205" i="4"/>
  <c r="FO205" i="4"/>
  <c r="GU204" i="4"/>
  <c r="GM204" i="4"/>
  <c r="GE204" i="4"/>
  <c r="FW204" i="4"/>
  <c r="FO204" i="4"/>
  <c r="FG204" i="4"/>
  <c r="EY204" i="4"/>
  <c r="EQ204" i="4"/>
  <c r="EI204" i="4"/>
  <c r="EA204" i="4"/>
  <c r="DS204" i="4"/>
  <c r="DK204" i="4"/>
  <c r="DC204" i="4"/>
  <c r="CU204" i="4"/>
  <c r="CM204" i="4"/>
  <c r="CE204" i="4"/>
  <c r="BW204" i="4"/>
  <c r="BO204" i="4"/>
  <c r="BG204" i="4"/>
  <c r="AY204" i="4"/>
  <c r="AQ204" i="4"/>
  <c r="AI204" i="4"/>
  <c r="AA204" i="4"/>
  <c r="S204" i="4"/>
  <c r="GT204" i="4"/>
  <c r="GL204" i="4"/>
  <c r="GD204" i="4"/>
  <c r="FV204" i="4"/>
  <c r="FN204" i="4"/>
  <c r="FF204" i="4"/>
  <c r="EX204" i="4"/>
  <c r="EP204" i="4"/>
  <c r="EH204" i="4"/>
  <c r="DZ204" i="4"/>
  <c r="DR204" i="4"/>
  <c r="DJ204" i="4"/>
  <c r="DB204" i="4"/>
  <c r="CT204" i="4"/>
  <c r="CL204" i="4"/>
  <c r="CD204" i="4"/>
  <c r="BV204" i="4"/>
  <c r="BN204" i="4"/>
  <c r="BF204" i="4"/>
  <c r="AX204" i="4"/>
  <c r="AP204" i="4"/>
  <c r="AH204" i="4"/>
  <c r="Z204" i="4"/>
  <c r="R204" i="4"/>
  <c r="GS204" i="4"/>
  <c r="GK204" i="4"/>
  <c r="GC204" i="4"/>
  <c r="FU204" i="4"/>
  <c r="FM204" i="4"/>
  <c r="FE204" i="4"/>
  <c r="EW204" i="4"/>
  <c r="EO204" i="4"/>
  <c r="EG204" i="4"/>
  <c r="DY204" i="4"/>
  <c r="DQ204" i="4"/>
  <c r="DI204" i="4"/>
  <c r="DA204" i="4"/>
  <c r="CS204" i="4"/>
  <c r="CK204" i="4"/>
  <c r="CC204" i="4"/>
  <c r="BU204" i="4"/>
  <c r="BM204" i="4"/>
  <c r="BE204" i="4"/>
  <c r="AW204" i="4"/>
  <c r="AO204" i="4"/>
  <c r="AG204" i="4"/>
  <c r="Y204" i="4"/>
  <c r="Q204" i="4"/>
  <c r="CB204" i="4"/>
  <c r="BL204" i="4"/>
  <c r="AV204" i="4"/>
  <c r="AF204" i="4"/>
  <c r="X204" i="4"/>
  <c r="P204" i="4"/>
  <c r="GR204" i="4"/>
  <c r="GJ204" i="4"/>
  <c r="GB204" i="4"/>
  <c r="FT204" i="4"/>
  <c r="FL204" i="4"/>
  <c r="FD204" i="4"/>
  <c r="EV204" i="4"/>
  <c r="EN204" i="4"/>
  <c r="EF204" i="4"/>
  <c r="DX204" i="4"/>
  <c r="DP204" i="4"/>
  <c r="DH204" i="4"/>
  <c r="CZ204" i="4"/>
  <c r="CR204" i="4"/>
  <c r="CJ204" i="4"/>
  <c r="BT204" i="4"/>
  <c r="BD204" i="4"/>
  <c r="AN204" i="4"/>
  <c r="FP204" i="4"/>
  <c r="AU204" i="4"/>
  <c r="GS205" i="4"/>
  <c r="GR205" i="4"/>
  <c r="GJ205" i="4"/>
  <c r="GB205" i="4"/>
  <c r="FT205" i="4"/>
  <c r="FL205" i="4"/>
  <c r="FD205" i="4"/>
  <c r="EV205" i="4"/>
  <c r="EN205" i="4"/>
  <c r="EF205" i="4"/>
  <c r="DX205" i="4"/>
  <c r="DP205" i="4"/>
  <c r="DH205" i="4"/>
  <c r="CZ205" i="4"/>
  <c r="CR205" i="4"/>
  <c r="CJ205" i="4"/>
  <c r="CB205" i="4"/>
  <c r="BT205" i="4"/>
  <c r="BL205" i="4"/>
  <c r="BD205" i="4"/>
  <c r="AV205" i="4"/>
  <c r="AN205" i="4"/>
  <c r="AF205" i="4"/>
  <c r="X205" i="4"/>
  <c r="P205" i="4"/>
  <c r="ER205" i="4"/>
  <c r="DL205" i="4"/>
  <c r="BP205" i="4"/>
  <c r="GQ205" i="4"/>
  <c r="GI205" i="4"/>
  <c r="GA205" i="4"/>
  <c r="FS205" i="4"/>
  <c r="FK205" i="4"/>
  <c r="FC205" i="4"/>
  <c r="EU205" i="4"/>
  <c r="EM205" i="4"/>
  <c r="EE205" i="4"/>
  <c r="DW205" i="4"/>
  <c r="DO205" i="4"/>
  <c r="DG205" i="4"/>
  <c r="CY205" i="4"/>
  <c r="CQ205" i="4"/>
  <c r="CI205" i="4"/>
  <c r="CA205" i="4"/>
  <c r="BS205" i="4"/>
  <c r="BK205" i="4"/>
  <c r="BC205" i="4"/>
  <c r="AU205" i="4"/>
  <c r="AM205" i="4"/>
  <c r="AE205" i="4"/>
  <c r="W205" i="4"/>
  <c r="O205" i="4"/>
  <c r="FH205" i="4"/>
  <c r="DD205" i="4"/>
  <c r="BX205" i="4"/>
  <c r="AR205" i="4"/>
  <c r="GX205" i="4"/>
  <c r="GP205" i="4"/>
  <c r="GH205" i="4"/>
  <c r="FZ205" i="4"/>
  <c r="FR205" i="4"/>
  <c r="FJ205" i="4"/>
  <c r="FB205" i="4"/>
  <c r="ET205" i="4"/>
  <c r="EL205" i="4"/>
  <c r="ED205" i="4"/>
  <c r="DV205" i="4"/>
  <c r="DN205" i="4"/>
  <c r="DF205" i="4"/>
  <c r="CX205" i="4"/>
  <c r="CP205" i="4"/>
  <c r="CH205" i="4"/>
  <c r="BZ205" i="4"/>
  <c r="BR205" i="4"/>
  <c r="BJ205" i="4"/>
  <c r="BB205" i="4"/>
  <c r="AT205" i="4"/>
  <c r="AL205" i="4"/>
  <c r="AD205" i="4"/>
  <c r="V205" i="4"/>
  <c r="N205" i="4"/>
  <c r="GN205" i="4"/>
  <c r="FX205" i="4"/>
  <c r="FP205" i="4"/>
  <c r="EJ205" i="4"/>
  <c r="CN205" i="4"/>
  <c r="AZ205" i="4"/>
  <c r="GW205" i="4"/>
  <c r="GO205" i="4"/>
  <c r="GG205" i="4"/>
  <c r="FY205" i="4"/>
  <c r="FQ205" i="4"/>
  <c r="FI205" i="4"/>
  <c r="FA205" i="4"/>
  <c r="ES205" i="4"/>
  <c r="EK205" i="4"/>
  <c r="EC205" i="4"/>
  <c r="DU205" i="4"/>
  <c r="DM205" i="4"/>
  <c r="DE205" i="4"/>
  <c r="CW205" i="4"/>
  <c r="CO205" i="4"/>
  <c r="CG205" i="4"/>
  <c r="BY205" i="4"/>
  <c r="BQ205" i="4"/>
  <c r="BI205" i="4"/>
  <c r="BA205" i="4"/>
  <c r="AS205" i="4"/>
  <c r="AK205" i="4"/>
  <c r="AC205" i="4"/>
  <c r="U205" i="4"/>
  <c r="M205" i="4"/>
  <c r="GV205" i="4"/>
  <c r="EZ205" i="4"/>
  <c r="DT205" i="4"/>
  <c r="CV205" i="4"/>
  <c r="BH205" i="4"/>
  <c r="GF205" i="4"/>
  <c r="EB205" i="4"/>
  <c r="CF205" i="4"/>
  <c r="AB205" i="4"/>
  <c r="AW205" i="4"/>
  <c r="BO205" i="4"/>
  <c r="CL205" i="4"/>
  <c r="DI205" i="4"/>
  <c r="EA205" i="4"/>
  <c r="EX205" i="4"/>
  <c r="FU205" i="4"/>
  <c r="GM205" i="4"/>
  <c r="DT204" i="4"/>
  <c r="O204" i="4"/>
  <c r="BK204" i="4"/>
  <c r="CQ204" i="4"/>
  <c r="DW204" i="4"/>
  <c r="EM204" i="4"/>
  <c r="FS204" i="4"/>
  <c r="GI204" i="4"/>
  <c r="T204" i="4"/>
  <c r="AJ204" i="4"/>
  <c r="AZ204" i="4"/>
  <c r="BP204" i="4"/>
  <c r="CF204" i="4"/>
  <c r="CV204" i="4"/>
  <c r="DL204" i="4"/>
  <c r="EB204" i="4"/>
  <c r="ER204" i="4"/>
  <c r="FH204" i="4"/>
  <c r="FX204" i="4"/>
  <c r="GN204" i="4"/>
  <c r="Q205" i="4"/>
  <c r="AG205" i="4"/>
  <c r="AX205" i="4"/>
  <c r="BU205" i="4"/>
  <c r="CM205" i="4"/>
  <c r="DJ205" i="4"/>
  <c r="EG205" i="4"/>
  <c r="EY205" i="4"/>
  <c r="FV205" i="4"/>
  <c r="GT205" i="4"/>
  <c r="AB204" i="4"/>
  <c r="BX204" i="4"/>
  <c r="EZ204" i="4"/>
  <c r="GV204" i="4"/>
  <c r="AE204" i="4"/>
  <c r="CA204" i="4"/>
  <c r="DG204" i="4"/>
  <c r="FC204" i="4"/>
  <c r="U204" i="4"/>
  <c r="AK204" i="4"/>
  <c r="BA204" i="4"/>
  <c r="BQ204" i="4"/>
  <c r="CG204" i="4"/>
  <c r="CW204" i="4"/>
  <c r="DM204" i="4"/>
  <c r="EC204" i="4"/>
  <c r="ES204" i="4"/>
  <c r="FI204" i="4"/>
  <c r="FY204" i="4"/>
  <c r="GO204" i="4"/>
  <c r="R205" i="4"/>
  <c r="AH205" i="4"/>
  <c r="AY205" i="4"/>
  <c r="BV205" i="4"/>
  <c r="CS205" i="4"/>
  <c r="DK205" i="4"/>
  <c r="EH205" i="4"/>
  <c r="FE205" i="4"/>
  <c r="FW205" i="4"/>
  <c r="GU205" i="4"/>
  <c r="DX214" i="4"/>
  <c r="EF214" i="4"/>
  <c r="EN214" i="4"/>
  <c r="EV214" i="4"/>
  <c r="FD214" i="4"/>
  <c r="FL214" i="4"/>
  <c r="FT214" i="4"/>
  <c r="GB214" i="4"/>
  <c r="GJ214" i="4"/>
  <c r="GR214" i="4"/>
  <c r="R214" i="4"/>
  <c r="Z214" i="4"/>
  <c r="AH214" i="4"/>
  <c r="AP214" i="4"/>
  <c r="AX214" i="4"/>
  <c r="BF214" i="4"/>
  <c r="BN214" i="4"/>
  <c r="BV214" i="4"/>
  <c r="CD214" i="4"/>
  <c r="CL214" i="4"/>
  <c r="CT214" i="4"/>
  <c r="DB214" i="4"/>
  <c r="DJ214" i="4"/>
  <c r="DR214" i="4"/>
  <c r="DZ214" i="4"/>
  <c r="EH214" i="4"/>
  <c r="EP214" i="4"/>
  <c r="EX214" i="4"/>
  <c r="FF214" i="4"/>
  <c r="FN214" i="4"/>
  <c r="FV214" i="4"/>
  <c r="GD214" i="4"/>
  <c r="GL214" i="4"/>
  <c r="GT214" i="4"/>
  <c r="S214" i="4"/>
  <c r="AA214" i="4"/>
  <c r="AI214" i="4"/>
  <c r="AQ214" i="4"/>
  <c r="AY214" i="4"/>
  <c r="BG214" i="4"/>
  <c r="BO214" i="4"/>
  <c r="BW214" i="4"/>
  <c r="CE214" i="4"/>
  <c r="CM214" i="4"/>
  <c r="CU214" i="4"/>
  <c r="DC214" i="4"/>
  <c r="DK214" i="4"/>
  <c r="DS214" i="4"/>
  <c r="EA214" i="4"/>
  <c r="EI214" i="4"/>
  <c r="EQ214" i="4"/>
  <c r="EY214" i="4"/>
  <c r="FG214" i="4"/>
  <c r="FO214" i="4"/>
  <c r="FW214" i="4"/>
  <c r="GE214" i="4"/>
  <c r="GM214" i="4"/>
  <c r="GU214" i="4"/>
  <c r="T214" i="4"/>
  <c r="AB214" i="4"/>
  <c r="AJ214" i="4"/>
  <c r="AR214" i="4"/>
  <c r="AZ214" i="4"/>
  <c r="BH214" i="4"/>
  <c r="BP214" i="4"/>
  <c r="BX214" i="4"/>
  <c r="CF214" i="4"/>
  <c r="CN214" i="4"/>
  <c r="CV214" i="4"/>
  <c r="DD214" i="4"/>
  <c r="DL214" i="4"/>
  <c r="DT214" i="4"/>
  <c r="EB214" i="4"/>
  <c r="EJ214" i="4"/>
  <c r="ER214" i="4"/>
  <c r="EZ214" i="4"/>
  <c r="FH214" i="4"/>
  <c r="FP214" i="4"/>
  <c r="FX214" i="4"/>
  <c r="GF214" i="4"/>
  <c r="GN214" i="4"/>
  <c r="GV214" i="4"/>
  <c r="M214" i="4"/>
  <c r="U214" i="4"/>
  <c r="AC214" i="4"/>
  <c r="AK214" i="4"/>
  <c r="AS214" i="4"/>
  <c r="BA214" i="4"/>
  <c r="BI214" i="4"/>
  <c r="BQ214" i="4"/>
  <c r="BY214" i="4"/>
  <c r="CG214" i="4"/>
  <c r="CO214" i="4"/>
  <c r="CW214" i="4"/>
  <c r="DE214" i="4"/>
  <c r="DM214" i="4"/>
  <c r="DU214" i="4"/>
  <c r="EC214" i="4"/>
  <c r="EK214" i="4"/>
  <c r="ES214" i="4"/>
  <c r="FA214" i="4"/>
  <c r="FI214" i="4"/>
  <c r="FQ214" i="4"/>
  <c r="FY214" i="4"/>
  <c r="GG214" i="4"/>
  <c r="GO214" i="4"/>
  <c r="K200" i="4"/>
  <c r="F201" i="4"/>
  <c r="K201" i="4" s="1"/>
  <c r="J234" i="4" l="1"/>
  <c r="K199" i="4"/>
  <c r="K198" i="4"/>
  <c r="G195" i="4"/>
  <c r="A203" i="4"/>
  <c r="GX203" i="4" s="1"/>
  <c r="A202" i="4"/>
  <c r="A201" i="4"/>
  <c r="GW201" i="4" s="1"/>
  <c r="A200" i="4"/>
  <c r="GV200" i="4" s="1"/>
  <c r="A199" i="4"/>
  <c r="GX199" i="4" s="1"/>
  <c r="J197" i="4"/>
  <c r="J196" i="4"/>
  <c r="FK203" i="4" l="1"/>
  <c r="AE203" i="4"/>
  <c r="BK203" i="4"/>
  <c r="CQ203" i="4"/>
  <c r="DW203" i="4"/>
  <c r="FC203" i="4"/>
  <c r="GI203" i="4"/>
  <c r="EA203" i="4"/>
  <c r="FG203" i="4"/>
  <c r="GM203" i="4"/>
  <c r="AQ203" i="4"/>
  <c r="BW203" i="4"/>
  <c r="DC203" i="4"/>
  <c r="EI203" i="4"/>
  <c r="FO203" i="4"/>
  <c r="GU203" i="4"/>
  <c r="AI203" i="4"/>
  <c r="AM203" i="4"/>
  <c r="EE203" i="4"/>
  <c r="O203" i="4"/>
  <c r="AU203" i="4"/>
  <c r="CA203" i="4"/>
  <c r="DG203" i="4"/>
  <c r="EM203" i="4"/>
  <c r="FS203" i="4"/>
  <c r="BO203" i="4"/>
  <c r="GQ203" i="4"/>
  <c r="S203" i="4"/>
  <c r="AY203" i="4"/>
  <c r="CE203" i="4"/>
  <c r="DK203" i="4"/>
  <c r="EQ203" i="4"/>
  <c r="FW203" i="4"/>
  <c r="CY203" i="4"/>
  <c r="W203" i="4"/>
  <c r="BC203" i="4"/>
  <c r="CI203" i="4"/>
  <c r="DO203" i="4"/>
  <c r="EU203" i="4"/>
  <c r="GA203" i="4"/>
  <c r="CU203" i="4"/>
  <c r="BS203" i="4"/>
  <c r="AA203" i="4"/>
  <c r="BG203" i="4"/>
  <c r="CM203" i="4"/>
  <c r="DS203" i="4"/>
  <c r="EY203" i="4"/>
  <c r="GE203" i="4"/>
  <c r="R200" i="4"/>
  <c r="AC200" i="4"/>
  <c r="AM200" i="4"/>
  <c r="AX200" i="4"/>
  <c r="BI200" i="4"/>
  <c r="BS200" i="4"/>
  <c r="BY200" i="4"/>
  <c r="CI200" i="4"/>
  <c r="CT200" i="4"/>
  <c r="CY200" i="4"/>
  <c r="DJ200" i="4"/>
  <c r="DU200" i="4"/>
  <c r="EE200" i="4"/>
  <c r="EK200" i="4"/>
  <c r="EU200" i="4"/>
  <c r="FF200" i="4"/>
  <c r="FK200" i="4"/>
  <c r="FV200" i="4"/>
  <c r="GA200" i="4"/>
  <c r="GH200" i="4"/>
  <c r="GP200" i="4"/>
  <c r="N200" i="4"/>
  <c r="S200" i="4"/>
  <c r="Y200" i="4"/>
  <c r="AD200" i="4"/>
  <c r="AI200" i="4"/>
  <c r="AO200" i="4"/>
  <c r="AT200" i="4"/>
  <c r="AY200" i="4"/>
  <c r="BE200" i="4"/>
  <c r="BJ200" i="4"/>
  <c r="BO200" i="4"/>
  <c r="BU200" i="4"/>
  <c r="BZ200" i="4"/>
  <c r="CE200" i="4"/>
  <c r="CK200" i="4"/>
  <c r="CP200" i="4"/>
  <c r="CU200" i="4"/>
  <c r="DA200" i="4"/>
  <c r="DF200" i="4"/>
  <c r="DK200" i="4"/>
  <c r="DQ200" i="4"/>
  <c r="DV200" i="4"/>
  <c r="EA200" i="4"/>
  <c r="EG200" i="4"/>
  <c r="EL200" i="4"/>
  <c r="EQ200" i="4"/>
  <c r="EW200" i="4"/>
  <c r="FB200" i="4"/>
  <c r="FG200" i="4"/>
  <c r="FM200" i="4"/>
  <c r="FR200" i="4"/>
  <c r="FW200" i="4"/>
  <c r="GC200" i="4"/>
  <c r="GK200" i="4"/>
  <c r="GS200" i="4"/>
  <c r="M200" i="4"/>
  <c r="W200" i="4"/>
  <c r="AH200" i="4"/>
  <c r="AS200" i="4"/>
  <c r="BC200" i="4"/>
  <c r="BN200" i="4"/>
  <c r="CD200" i="4"/>
  <c r="CO200" i="4"/>
  <c r="DE200" i="4"/>
  <c r="DO200" i="4"/>
  <c r="DZ200" i="4"/>
  <c r="EP200" i="4"/>
  <c r="FA200" i="4"/>
  <c r="FQ200" i="4"/>
  <c r="GX200" i="4"/>
  <c r="O200" i="4"/>
  <c r="U200" i="4"/>
  <c r="Z200" i="4"/>
  <c r="AE200" i="4"/>
  <c r="AK200" i="4"/>
  <c r="AP200" i="4"/>
  <c r="AU200" i="4"/>
  <c r="BA200" i="4"/>
  <c r="BF200" i="4"/>
  <c r="BK200" i="4"/>
  <c r="BQ200" i="4"/>
  <c r="BV200" i="4"/>
  <c r="CA200" i="4"/>
  <c r="CG200" i="4"/>
  <c r="CL200" i="4"/>
  <c r="CQ200" i="4"/>
  <c r="CW200" i="4"/>
  <c r="DB200" i="4"/>
  <c r="DG200" i="4"/>
  <c r="DM200" i="4"/>
  <c r="DR200" i="4"/>
  <c r="DW200" i="4"/>
  <c r="EC200" i="4"/>
  <c r="EH200" i="4"/>
  <c r="EM200" i="4"/>
  <c r="ES200" i="4"/>
  <c r="EX200" i="4"/>
  <c r="FC200" i="4"/>
  <c r="FI200" i="4"/>
  <c r="FN200" i="4"/>
  <c r="FS200" i="4"/>
  <c r="FY200" i="4"/>
  <c r="GD200" i="4"/>
  <c r="GL200" i="4"/>
  <c r="GT200" i="4"/>
  <c r="Q200" i="4"/>
  <c r="V200" i="4"/>
  <c r="AA200" i="4"/>
  <c r="AG200" i="4"/>
  <c r="AL200" i="4"/>
  <c r="AQ200" i="4"/>
  <c r="AW200" i="4"/>
  <c r="BB200" i="4"/>
  <c r="BG200" i="4"/>
  <c r="BM200" i="4"/>
  <c r="BR200" i="4"/>
  <c r="BW200" i="4"/>
  <c r="CC200" i="4"/>
  <c r="CH200" i="4"/>
  <c r="CM200" i="4"/>
  <c r="CS200" i="4"/>
  <c r="CX200" i="4"/>
  <c r="DC200" i="4"/>
  <c r="DI200" i="4"/>
  <c r="DN200" i="4"/>
  <c r="DS200" i="4"/>
  <c r="DY200" i="4"/>
  <c r="ED200" i="4"/>
  <c r="EI200" i="4"/>
  <c r="EO200" i="4"/>
  <c r="ET200" i="4"/>
  <c r="EY200" i="4"/>
  <c r="FE200" i="4"/>
  <c r="FJ200" i="4"/>
  <c r="FO200" i="4"/>
  <c r="FU200" i="4"/>
  <c r="FZ200" i="4"/>
  <c r="GG200" i="4"/>
  <c r="GO200" i="4"/>
  <c r="GW200" i="4"/>
  <c r="AI201" i="4"/>
  <c r="BG201" i="4"/>
  <c r="BW201" i="4"/>
  <c r="CU201" i="4"/>
  <c r="DS201" i="4"/>
  <c r="EQ201" i="4"/>
  <c r="FW201" i="4"/>
  <c r="GU201" i="4"/>
  <c r="N201" i="4"/>
  <c r="V201" i="4"/>
  <c r="AD201" i="4"/>
  <c r="AL201" i="4"/>
  <c r="AT201" i="4"/>
  <c r="BB201" i="4"/>
  <c r="BJ201" i="4"/>
  <c r="BR201" i="4"/>
  <c r="BZ201" i="4"/>
  <c r="CH201" i="4"/>
  <c r="CP201" i="4"/>
  <c r="CX201" i="4"/>
  <c r="DF201" i="4"/>
  <c r="DN201" i="4"/>
  <c r="DV201" i="4"/>
  <c r="ED201" i="4"/>
  <c r="EL201" i="4"/>
  <c r="ET201" i="4"/>
  <c r="FB201" i="4"/>
  <c r="FJ201" i="4"/>
  <c r="FR201" i="4"/>
  <c r="FZ201" i="4"/>
  <c r="GH201" i="4"/>
  <c r="GP201" i="4"/>
  <c r="GX201" i="4"/>
  <c r="AA201" i="4"/>
  <c r="AY201" i="4"/>
  <c r="CE201" i="4"/>
  <c r="DC201" i="4"/>
  <c r="EA201" i="4"/>
  <c r="EY201" i="4"/>
  <c r="FO201" i="4"/>
  <c r="GM201" i="4"/>
  <c r="O201" i="4"/>
  <c r="W201" i="4"/>
  <c r="AE201" i="4"/>
  <c r="AM201" i="4"/>
  <c r="AU201" i="4"/>
  <c r="BC201" i="4"/>
  <c r="BK201" i="4"/>
  <c r="BS201" i="4"/>
  <c r="CA201" i="4"/>
  <c r="CI201" i="4"/>
  <c r="CQ201" i="4"/>
  <c r="CY201" i="4"/>
  <c r="DG201" i="4"/>
  <c r="DO201" i="4"/>
  <c r="DW201" i="4"/>
  <c r="EE201" i="4"/>
  <c r="EM201" i="4"/>
  <c r="EU201" i="4"/>
  <c r="FC201" i="4"/>
  <c r="FK201" i="4"/>
  <c r="FS201" i="4"/>
  <c r="GA201" i="4"/>
  <c r="GI201" i="4"/>
  <c r="GQ201" i="4"/>
  <c r="S201" i="4"/>
  <c r="AQ201" i="4"/>
  <c r="BO201" i="4"/>
  <c r="CM201" i="4"/>
  <c r="DK201" i="4"/>
  <c r="EI201" i="4"/>
  <c r="FG201" i="4"/>
  <c r="GE201" i="4"/>
  <c r="R201" i="4"/>
  <c r="Z201" i="4"/>
  <c r="AH201" i="4"/>
  <c r="AP201" i="4"/>
  <c r="AX201" i="4"/>
  <c r="BF201" i="4"/>
  <c r="BN201" i="4"/>
  <c r="BV201" i="4"/>
  <c r="CD201" i="4"/>
  <c r="CL201" i="4"/>
  <c r="CT201" i="4"/>
  <c r="DB201" i="4"/>
  <c r="DJ201" i="4"/>
  <c r="DR201" i="4"/>
  <c r="DZ201" i="4"/>
  <c r="EH201" i="4"/>
  <c r="EP201" i="4"/>
  <c r="EX201" i="4"/>
  <c r="FF201" i="4"/>
  <c r="FN201" i="4"/>
  <c r="FV201" i="4"/>
  <c r="GD201" i="4"/>
  <c r="GL201" i="4"/>
  <c r="GT201" i="4"/>
  <c r="S199" i="4"/>
  <c r="AY199" i="4"/>
  <c r="CE199" i="4"/>
  <c r="DK199" i="4"/>
  <c r="EQ199" i="4"/>
  <c r="GM199" i="4"/>
  <c r="W199" i="4"/>
  <c r="AM199" i="4"/>
  <c r="BC199" i="4"/>
  <c r="BS199" i="4"/>
  <c r="CI199" i="4"/>
  <c r="CY199" i="4"/>
  <c r="DO199" i="4"/>
  <c r="EE199" i="4"/>
  <c r="EU199" i="4"/>
  <c r="FK199" i="4"/>
  <c r="GA199" i="4"/>
  <c r="GQ199" i="4"/>
  <c r="GE199" i="4"/>
  <c r="AI199" i="4"/>
  <c r="BO199" i="4"/>
  <c r="CU199" i="4"/>
  <c r="EA199" i="4"/>
  <c r="FG199" i="4"/>
  <c r="FW199" i="4"/>
  <c r="AA199" i="4"/>
  <c r="AQ199" i="4"/>
  <c r="BG199" i="4"/>
  <c r="BW199" i="4"/>
  <c r="CM199" i="4"/>
  <c r="DC199" i="4"/>
  <c r="DS199" i="4"/>
  <c r="EI199" i="4"/>
  <c r="EY199" i="4"/>
  <c r="FO199" i="4"/>
  <c r="GU199" i="4"/>
  <c r="O199" i="4"/>
  <c r="AE199" i="4"/>
  <c r="AU199" i="4"/>
  <c r="BK199" i="4"/>
  <c r="CA199" i="4"/>
  <c r="CQ199" i="4"/>
  <c r="DG199" i="4"/>
  <c r="DW199" i="4"/>
  <c r="EM199" i="4"/>
  <c r="FC199" i="4"/>
  <c r="FS199" i="4"/>
  <c r="GI199" i="4"/>
  <c r="GW202" i="4"/>
  <c r="GS202" i="4"/>
  <c r="GO202" i="4"/>
  <c r="GK202" i="4"/>
  <c r="GG202" i="4"/>
  <c r="GC202" i="4"/>
  <c r="FY202" i="4"/>
  <c r="FU202" i="4"/>
  <c r="FQ202" i="4"/>
  <c r="FM202" i="4"/>
  <c r="FI202" i="4"/>
  <c r="FE202" i="4"/>
  <c r="FA202" i="4"/>
  <c r="EW202" i="4"/>
  <c r="ES202" i="4"/>
  <c r="EO202" i="4"/>
  <c r="EK202" i="4"/>
  <c r="EG202" i="4"/>
  <c r="EC202" i="4"/>
  <c r="DY202" i="4"/>
  <c r="DU202" i="4"/>
  <c r="DQ202" i="4"/>
  <c r="DM202" i="4"/>
  <c r="DI202" i="4"/>
  <c r="DE202" i="4"/>
  <c r="DA202" i="4"/>
  <c r="CW202" i="4"/>
  <c r="CS202" i="4"/>
  <c r="CO202" i="4"/>
  <c r="CK202" i="4"/>
  <c r="CG202" i="4"/>
  <c r="CC202" i="4"/>
  <c r="BY202" i="4"/>
  <c r="BU202" i="4"/>
  <c r="BQ202" i="4"/>
  <c r="BM202" i="4"/>
  <c r="GV202" i="4"/>
  <c r="GR202" i="4"/>
  <c r="GN202" i="4"/>
  <c r="GJ202" i="4"/>
  <c r="GF202" i="4"/>
  <c r="GB202" i="4"/>
  <c r="FX202" i="4"/>
  <c r="FT202" i="4"/>
  <c r="FP202" i="4"/>
  <c r="FL202" i="4"/>
  <c r="FH202" i="4"/>
  <c r="FD202" i="4"/>
  <c r="EZ202" i="4"/>
  <c r="EV202" i="4"/>
  <c r="ER202" i="4"/>
  <c r="EN202" i="4"/>
  <c r="EJ202" i="4"/>
  <c r="EF202" i="4"/>
  <c r="EB202" i="4"/>
  <c r="DX202" i="4"/>
  <c r="DT202" i="4"/>
  <c r="DP202" i="4"/>
  <c r="DL202" i="4"/>
  <c r="DH202" i="4"/>
  <c r="DD202" i="4"/>
  <c r="CZ202" i="4"/>
  <c r="CV202" i="4"/>
  <c r="CR202" i="4"/>
  <c r="CN202" i="4"/>
  <c r="CJ202" i="4"/>
  <c r="CF202" i="4"/>
  <c r="CB202" i="4"/>
  <c r="BX202" i="4"/>
  <c r="GQ202" i="4"/>
  <c r="GI202" i="4"/>
  <c r="GA202" i="4"/>
  <c r="FS202" i="4"/>
  <c r="FK202" i="4"/>
  <c r="FC202" i="4"/>
  <c r="EU202" i="4"/>
  <c r="EM202" i="4"/>
  <c r="EE202" i="4"/>
  <c r="DW202" i="4"/>
  <c r="DO202" i="4"/>
  <c r="DG202" i="4"/>
  <c r="CY202" i="4"/>
  <c r="CQ202" i="4"/>
  <c r="CI202" i="4"/>
  <c r="CA202" i="4"/>
  <c r="BT202" i="4"/>
  <c r="BO202" i="4"/>
  <c r="BJ202" i="4"/>
  <c r="BF202" i="4"/>
  <c r="BB202" i="4"/>
  <c r="AX202" i="4"/>
  <c r="AT202" i="4"/>
  <c r="AP202" i="4"/>
  <c r="AL202" i="4"/>
  <c r="AH202" i="4"/>
  <c r="AD202" i="4"/>
  <c r="Z202" i="4"/>
  <c r="V202" i="4"/>
  <c r="R202" i="4"/>
  <c r="N202" i="4"/>
  <c r="GX202" i="4"/>
  <c r="GP202" i="4"/>
  <c r="GH202" i="4"/>
  <c r="FZ202" i="4"/>
  <c r="FR202" i="4"/>
  <c r="FJ202" i="4"/>
  <c r="FB202" i="4"/>
  <c r="ET202" i="4"/>
  <c r="EL202" i="4"/>
  <c r="ED202" i="4"/>
  <c r="DV202" i="4"/>
  <c r="DN202" i="4"/>
  <c r="DF202" i="4"/>
  <c r="CX202" i="4"/>
  <c r="CP202" i="4"/>
  <c r="CH202" i="4"/>
  <c r="BZ202" i="4"/>
  <c r="BS202" i="4"/>
  <c r="BN202" i="4"/>
  <c r="BI202" i="4"/>
  <c r="BE202" i="4"/>
  <c r="BA202" i="4"/>
  <c r="AW202" i="4"/>
  <c r="AS202" i="4"/>
  <c r="AO202" i="4"/>
  <c r="AK202" i="4"/>
  <c r="AG202" i="4"/>
  <c r="AC202" i="4"/>
  <c r="Y202" i="4"/>
  <c r="U202" i="4"/>
  <c r="Q202" i="4"/>
  <c r="M202" i="4"/>
  <c r="AB202" i="4"/>
  <c r="AR202" i="4"/>
  <c r="BH202" i="4"/>
  <c r="CE202" i="4"/>
  <c r="DK202" i="4"/>
  <c r="EQ202" i="4"/>
  <c r="FG202" i="4"/>
  <c r="FW202" i="4"/>
  <c r="GM202" i="4"/>
  <c r="P199" i="4"/>
  <c r="X199" i="4"/>
  <c r="AF199" i="4"/>
  <c r="AN199" i="4"/>
  <c r="AV199" i="4"/>
  <c r="BD199" i="4"/>
  <c r="BL199" i="4"/>
  <c r="BT199" i="4"/>
  <c r="CB199" i="4"/>
  <c r="CJ199" i="4"/>
  <c r="CR199" i="4"/>
  <c r="CZ199" i="4"/>
  <c r="DH199" i="4"/>
  <c r="DP199" i="4"/>
  <c r="DX199" i="4"/>
  <c r="EF199" i="4"/>
  <c r="EN199" i="4"/>
  <c r="EV199" i="4"/>
  <c r="FD199" i="4"/>
  <c r="FL199" i="4"/>
  <c r="FT199" i="4"/>
  <c r="GB199" i="4"/>
  <c r="GJ199" i="4"/>
  <c r="GN199" i="4"/>
  <c r="GV199" i="4"/>
  <c r="O202" i="4"/>
  <c r="AE202" i="4"/>
  <c r="AU202" i="4"/>
  <c r="BK202" i="4"/>
  <c r="CL202" i="4"/>
  <c r="DR202" i="4"/>
  <c r="EX202" i="4"/>
  <c r="GD202" i="4"/>
  <c r="M199" i="4"/>
  <c r="Q199" i="4"/>
  <c r="U199" i="4"/>
  <c r="Y199" i="4"/>
  <c r="AC199" i="4"/>
  <c r="AG199" i="4"/>
  <c r="AK199" i="4"/>
  <c r="AO199" i="4"/>
  <c r="AS199" i="4"/>
  <c r="AW199" i="4"/>
  <c r="BA199" i="4"/>
  <c r="BE199" i="4"/>
  <c r="BI199" i="4"/>
  <c r="BM199" i="4"/>
  <c r="BQ199" i="4"/>
  <c r="BU199" i="4"/>
  <c r="BY199" i="4"/>
  <c r="CC199" i="4"/>
  <c r="CG199" i="4"/>
  <c r="CK199" i="4"/>
  <c r="CO199" i="4"/>
  <c r="CS199" i="4"/>
  <c r="CW199" i="4"/>
  <c r="DA199" i="4"/>
  <c r="DE199" i="4"/>
  <c r="DI199" i="4"/>
  <c r="DM199" i="4"/>
  <c r="DQ199" i="4"/>
  <c r="DU199" i="4"/>
  <c r="DY199" i="4"/>
  <c r="EC199" i="4"/>
  <c r="EG199" i="4"/>
  <c r="EK199" i="4"/>
  <c r="EO199" i="4"/>
  <c r="ES199" i="4"/>
  <c r="EW199" i="4"/>
  <c r="FA199" i="4"/>
  <c r="FE199" i="4"/>
  <c r="FI199" i="4"/>
  <c r="FM199" i="4"/>
  <c r="FQ199" i="4"/>
  <c r="FU199" i="4"/>
  <c r="FY199" i="4"/>
  <c r="GC199" i="4"/>
  <c r="GG199" i="4"/>
  <c r="GK199" i="4"/>
  <c r="GO199" i="4"/>
  <c r="GS199" i="4"/>
  <c r="GW199" i="4"/>
  <c r="P202" i="4"/>
  <c r="X202" i="4"/>
  <c r="AF202" i="4"/>
  <c r="AN202" i="4"/>
  <c r="AV202" i="4"/>
  <c r="BD202" i="4"/>
  <c r="BL202" i="4"/>
  <c r="BW202" i="4"/>
  <c r="CM202" i="4"/>
  <c r="DC202" i="4"/>
  <c r="DS202" i="4"/>
  <c r="EI202" i="4"/>
  <c r="EY202" i="4"/>
  <c r="FO202" i="4"/>
  <c r="GE202" i="4"/>
  <c r="GU202" i="4"/>
  <c r="T202" i="4"/>
  <c r="AJ202" i="4"/>
  <c r="AZ202" i="4"/>
  <c r="BR202" i="4"/>
  <c r="CU202" i="4"/>
  <c r="EA202" i="4"/>
  <c r="T199" i="4"/>
  <c r="AB199" i="4"/>
  <c r="AJ199" i="4"/>
  <c r="AR199" i="4"/>
  <c r="AZ199" i="4"/>
  <c r="BH199" i="4"/>
  <c r="BP199" i="4"/>
  <c r="BX199" i="4"/>
  <c r="CF199" i="4"/>
  <c r="CN199" i="4"/>
  <c r="CV199" i="4"/>
  <c r="DD199" i="4"/>
  <c r="DL199" i="4"/>
  <c r="DT199" i="4"/>
  <c r="EB199" i="4"/>
  <c r="EJ199" i="4"/>
  <c r="ER199" i="4"/>
  <c r="EZ199" i="4"/>
  <c r="FH199" i="4"/>
  <c r="FP199" i="4"/>
  <c r="FX199" i="4"/>
  <c r="GF199" i="4"/>
  <c r="GR199" i="4"/>
  <c r="W202" i="4"/>
  <c r="AM202" i="4"/>
  <c r="BC202" i="4"/>
  <c r="BV202" i="4"/>
  <c r="DB202" i="4"/>
  <c r="EH202" i="4"/>
  <c r="FN202" i="4"/>
  <c r="GT202" i="4"/>
  <c r="N199" i="4"/>
  <c r="R199" i="4"/>
  <c r="V199" i="4"/>
  <c r="Z199" i="4"/>
  <c r="AD199" i="4"/>
  <c r="AH199" i="4"/>
  <c r="AL199" i="4"/>
  <c r="AP199" i="4"/>
  <c r="AT199" i="4"/>
  <c r="AX199" i="4"/>
  <c r="BB199" i="4"/>
  <c r="BF199" i="4"/>
  <c r="BJ199" i="4"/>
  <c r="BN199" i="4"/>
  <c r="BR199" i="4"/>
  <c r="BV199" i="4"/>
  <c r="BZ199" i="4"/>
  <c r="CD199" i="4"/>
  <c r="CH199" i="4"/>
  <c r="CL199" i="4"/>
  <c r="CP199" i="4"/>
  <c r="CT199" i="4"/>
  <c r="CX199" i="4"/>
  <c r="DB199" i="4"/>
  <c r="DF199" i="4"/>
  <c r="DJ199" i="4"/>
  <c r="DN199" i="4"/>
  <c r="DR199" i="4"/>
  <c r="DV199" i="4"/>
  <c r="DZ199" i="4"/>
  <c r="ED199" i="4"/>
  <c r="EH199" i="4"/>
  <c r="EL199" i="4"/>
  <c r="EP199" i="4"/>
  <c r="ET199" i="4"/>
  <c r="EX199" i="4"/>
  <c r="FB199" i="4"/>
  <c r="FF199" i="4"/>
  <c r="FJ199" i="4"/>
  <c r="FN199" i="4"/>
  <c r="FR199" i="4"/>
  <c r="FV199" i="4"/>
  <c r="FZ199" i="4"/>
  <c r="GD199" i="4"/>
  <c r="GH199" i="4"/>
  <c r="GL199" i="4"/>
  <c r="GP199" i="4"/>
  <c r="GT199" i="4"/>
  <c r="S202" i="4"/>
  <c r="AA202" i="4"/>
  <c r="AI202" i="4"/>
  <c r="AQ202" i="4"/>
  <c r="AY202" i="4"/>
  <c r="BG202" i="4"/>
  <c r="BP202" i="4"/>
  <c r="CD202" i="4"/>
  <c r="CT202" i="4"/>
  <c r="DJ202" i="4"/>
  <c r="DZ202" i="4"/>
  <c r="EP202" i="4"/>
  <c r="FF202" i="4"/>
  <c r="FV202" i="4"/>
  <c r="GL202" i="4"/>
  <c r="GE200" i="4"/>
  <c r="GI200" i="4"/>
  <c r="GM200" i="4"/>
  <c r="GQ200" i="4"/>
  <c r="GU200" i="4"/>
  <c r="P201" i="4"/>
  <c r="T201" i="4"/>
  <c r="X201" i="4"/>
  <c r="AB201" i="4"/>
  <c r="AF201" i="4"/>
  <c r="AJ201" i="4"/>
  <c r="AN201" i="4"/>
  <c r="AR201" i="4"/>
  <c r="AV201" i="4"/>
  <c r="AZ201" i="4"/>
  <c r="BD201" i="4"/>
  <c r="BH201" i="4"/>
  <c r="BL201" i="4"/>
  <c r="BP201" i="4"/>
  <c r="BT201" i="4"/>
  <c r="BX201" i="4"/>
  <c r="CB201" i="4"/>
  <c r="CF201" i="4"/>
  <c r="CJ201" i="4"/>
  <c r="CN201" i="4"/>
  <c r="CR201" i="4"/>
  <c r="CV201" i="4"/>
  <c r="CZ201" i="4"/>
  <c r="DD201" i="4"/>
  <c r="DH201" i="4"/>
  <c r="DL201" i="4"/>
  <c r="DP201" i="4"/>
  <c r="DT201" i="4"/>
  <c r="DX201" i="4"/>
  <c r="EB201" i="4"/>
  <c r="EF201" i="4"/>
  <c r="EJ201" i="4"/>
  <c r="EN201" i="4"/>
  <c r="ER201" i="4"/>
  <c r="EV201" i="4"/>
  <c r="EZ201" i="4"/>
  <c r="FD201" i="4"/>
  <c r="FH201" i="4"/>
  <c r="FL201" i="4"/>
  <c r="FP201" i="4"/>
  <c r="FT201" i="4"/>
  <c r="FX201" i="4"/>
  <c r="GB201" i="4"/>
  <c r="GF201" i="4"/>
  <c r="GJ201" i="4"/>
  <c r="GN201" i="4"/>
  <c r="GR201" i="4"/>
  <c r="GV201" i="4"/>
  <c r="P200" i="4"/>
  <c r="T200" i="4"/>
  <c r="X200" i="4"/>
  <c r="AB200" i="4"/>
  <c r="AF200" i="4"/>
  <c r="AJ200" i="4"/>
  <c r="AN200" i="4"/>
  <c r="AR200" i="4"/>
  <c r="AV200" i="4"/>
  <c r="AZ200" i="4"/>
  <c r="BD200" i="4"/>
  <c r="BH200" i="4"/>
  <c r="BL200" i="4"/>
  <c r="BP200" i="4"/>
  <c r="BT200" i="4"/>
  <c r="BX200" i="4"/>
  <c r="CB200" i="4"/>
  <c r="CF200" i="4"/>
  <c r="CJ200" i="4"/>
  <c r="CN200" i="4"/>
  <c r="CR200" i="4"/>
  <c r="CV200" i="4"/>
  <c r="CZ200" i="4"/>
  <c r="DD200" i="4"/>
  <c r="DH200" i="4"/>
  <c r="DL200" i="4"/>
  <c r="DP200" i="4"/>
  <c r="DT200" i="4"/>
  <c r="DX200" i="4"/>
  <c r="EB200" i="4"/>
  <c r="EF200" i="4"/>
  <c r="EJ200" i="4"/>
  <c r="EN200" i="4"/>
  <c r="ER200" i="4"/>
  <c r="EV200" i="4"/>
  <c r="EZ200" i="4"/>
  <c r="FD200" i="4"/>
  <c r="FH200" i="4"/>
  <c r="FL200" i="4"/>
  <c r="FP200" i="4"/>
  <c r="FT200" i="4"/>
  <c r="FX200" i="4"/>
  <c r="GB200" i="4"/>
  <c r="GF200" i="4"/>
  <c r="GJ200" i="4"/>
  <c r="GN200" i="4"/>
  <c r="GR200" i="4"/>
  <c r="M201" i="4"/>
  <c r="Q201" i="4"/>
  <c r="U201" i="4"/>
  <c r="Y201" i="4"/>
  <c r="AC201" i="4"/>
  <c r="AG201" i="4"/>
  <c r="AK201" i="4"/>
  <c r="AO201" i="4"/>
  <c r="AS201" i="4"/>
  <c r="AW201" i="4"/>
  <c r="BA201" i="4"/>
  <c r="BE201" i="4"/>
  <c r="BI201" i="4"/>
  <c r="BM201" i="4"/>
  <c r="BQ201" i="4"/>
  <c r="BU201" i="4"/>
  <c r="BY201" i="4"/>
  <c r="CC201" i="4"/>
  <c r="CG201" i="4"/>
  <c r="CK201" i="4"/>
  <c r="CO201" i="4"/>
  <c r="CS201" i="4"/>
  <c r="CW201" i="4"/>
  <c r="DA201" i="4"/>
  <c r="DE201" i="4"/>
  <c r="DI201" i="4"/>
  <c r="DM201" i="4"/>
  <c r="DQ201" i="4"/>
  <c r="DU201" i="4"/>
  <c r="DY201" i="4"/>
  <c r="EC201" i="4"/>
  <c r="EG201" i="4"/>
  <c r="EK201" i="4"/>
  <c r="EO201" i="4"/>
  <c r="ES201" i="4"/>
  <c r="EW201" i="4"/>
  <c r="FA201" i="4"/>
  <c r="FE201" i="4"/>
  <c r="FI201" i="4"/>
  <c r="FM201" i="4"/>
  <c r="FQ201" i="4"/>
  <c r="FU201" i="4"/>
  <c r="FY201" i="4"/>
  <c r="GC201" i="4"/>
  <c r="GG201" i="4"/>
  <c r="GK201" i="4"/>
  <c r="GO201" i="4"/>
  <c r="GS201" i="4"/>
  <c r="P203" i="4"/>
  <c r="T203" i="4"/>
  <c r="X203" i="4"/>
  <c r="AB203" i="4"/>
  <c r="AF203" i="4"/>
  <c r="AJ203" i="4"/>
  <c r="AN203" i="4"/>
  <c r="AR203" i="4"/>
  <c r="AV203" i="4"/>
  <c r="AZ203" i="4"/>
  <c r="BD203" i="4"/>
  <c r="BH203" i="4"/>
  <c r="BL203" i="4"/>
  <c r="BP203" i="4"/>
  <c r="BT203" i="4"/>
  <c r="BX203" i="4"/>
  <c r="CB203" i="4"/>
  <c r="CF203" i="4"/>
  <c r="CJ203" i="4"/>
  <c r="CN203" i="4"/>
  <c r="CR203" i="4"/>
  <c r="CV203" i="4"/>
  <c r="CZ203" i="4"/>
  <c r="DD203" i="4"/>
  <c r="DH203" i="4"/>
  <c r="DL203" i="4"/>
  <c r="DP203" i="4"/>
  <c r="DT203" i="4"/>
  <c r="DX203" i="4"/>
  <c r="EB203" i="4"/>
  <c r="EF203" i="4"/>
  <c r="EJ203" i="4"/>
  <c r="EN203" i="4"/>
  <c r="ER203" i="4"/>
  <c r="EV203" i="4"/>
  <c r="EZ203" i="4"/>
  <c r="FD203" i="4"/>
  <c r="FH203" i="4"/>
  <c r="FL203" i="4"/>
  <c r="FP203" i="4"/>
  <c r="FT203" i="4"/>
  <c r="FX203" i="4"/>
  <c r="GB203" i="4"/>
  <c r="GF203" i="4"/>
  <c r="GJ203" i="4"/>
  <c r="GN203" i="4"/>
  <c r="GR203" i="4"/>
  <c r="GV203" i="4"/>
  <c r="M203" i="4"/>
  <c r="Q203" i="4"/>
  <c r="U203" i="4"/>
  <c r="Y203" i="4"/>
  <c r="AC203" i="4"/>
  <c r="AG203" i="4"/>
  <c r="AK203" i="4"/>
  <c r="AO203" i="4"/>
  <c r="AS203" i="4"/>
  <c r="AW203" i="4"/>
  <c r="BA203" i="4"/>
  <c r="BE203" i="4"/>
  <c r="BI203" i="4"/>
  <c r="BM203" i="4"/>
  <c r="BQ203" i="4"/>
  <c r="BU203" i="4"/>
  <c r="BY203" i="4"/>
  <c r="CC203" i="4"/>
  <c r="CG203" i="4"/>
  <c r="CK203" i="4"/>
  <c r="CO203" i="4"/>
  <c r="CS203" i="4"/>
  <c r="CW203" i="4"/>
  <c r="DA203" i="4"/>
  <c r="DE203" i="4"/>
  <c r="DI203" i="4"/>
  <c r="DM203" i="4"/>
  <c r="DQ203" i="4"/>
  <c r="DU203" i="4"/>
  <c r="DY203" i="4"/>
  <c r="EC203" i="4"/>
  <c r="EG203" i="4"/>
  <c r="EK203" i="4"/>
  <c r="EO203" i="4"/>
  <c r="ES203" i="4"/>
  <c r="EW203" i="4"/>
  <c r="FA203" i="4"/>
  <c r="FE203" i="4"/>
  <c r="FI203" i="4"/>
  <c r="FM203" i="4"/>
  <c r="FQ203" i="4"/>
  <c r="FU203" i="4"/>
  <c r="FY203" i="4"/>
  <c r="GC203" i="4"/>
  <c r="GG203" i="4"/>
  <c r="GK203" i="4"/>
  <c r="GO203" i="4"/>
  <c r="GS203" i="4"/>
  <c r="GW203" i="4"/>
  <c r="N203" i="4"/>
  <c r="R203" i="4"/>
  <c r="V203" i="4"/>
  <c r="Z203" i="4"/>
  <c r="AD203" i="4"/>
  <c r="AH203" i="4"/>
  <c r="AL203" i="4"/>
  <c r="AP203" i="4"/>
  <c r="AT203" i="4"/>
  <c r="AX203" i="4"/>
  <c r="BB203" i="4"/>
  <c r="BF203" i="4"/>
  <c r="BJ203" i="4"/>
  <c r="BN203" i="4"/>
  <c r="BR203" i="4"/>
  <c r="BV203" i="4"/>
  <c r="BZ203" i="4"/>
  <c r="CD203" i="4"/>
  <c r="CH203" i="4"/>
  <c r="CL203" i="4"/>
  <c r="CP203" i="4"/>
  <c r="CT203" i="4"/>
  <c r="CX203" i="4"/>
  <c r="DB203" i="4"/>
  <c r="DF203" i="4"/>
  <c r="DJ203" i="4"/>
  <c r="DN203" i="4"/>
  <c r="DR203" i="4"/>
  <c r="DV203" i="4"/>
  <c r="DZ203" i="4"/>
  <c r="ED203" i="4"/>
  <c r="EH203" i="4"/>
  <c r="EL203" i="4"/>
  <c r="EP203" i="4"/>
  <c r="ET203" i="4"/>
  <c r="EX203" i="4"/>
  <c r="FB203" i="4"/>
  <c r="FF203" i="4"/>
  <c r="FJ203" i="4"/>
  <c r="FN203" i="4"/>
  <c r="FR203" i="4"/>
  <c r="FV203" i="4"/>
  <c r="FZ203" i="4"/>
  <c r="GD203" i="4"/>
  <c r="GH203" i="4"/>
  <c r="GL203" i="4"/>
  <c r="GP203" i="4"/>
  <c r="GT203" i="4"/>
  <c r="J195" i="4"/>
  <c r="J194" i="4"/>
  <c r="J193" i="4"/>
  <c r="J192" i="4"/>
  <c r="A192" i="4"/>
  <c r="GX192" i="4" s="1"/>
  <c r="A194" i="4"/>
  <c r="GX194" i="4" s="1"/>
  <c r="A193" i="4"/>
  <c r="BG193" i="4" s="1"/>
  <c r="J191" i="4"/>
  <c r="S192" i="4" l="1"/>
  <c r="AI192" i="4"/>
  <c r="AY192" i="4"/>
  <c r="BO192" i="4"/>
  <c r="CE192" i="4"/>
  <c r="CU192" i="4"/>
  <c r="DK192" i="4"/>
  <c r="EA192" i="4"/>
  <c r="EQ192" i="4"/>
  <c r="FG192" i="4"/>
  <c r="FW192" i="4"/>
  <c r="GM192" i="4"/>
  <c r="O192" i="4"/>
  <c r="AE192" i="4"/>
  <c r="AU192" i="4"/>
  <c r="BK192" i="4"/>
  <c r="CA192" i="4"/>
  <c r="CQ192" i="4"/>
  <c r="DG192" i="4"/>
  <c r="DW192" i="4"/>
  <c r="EM192" i="4"/>
  <c r="FC192" i="4"/>
  <c r="FS192" i="4"/>
  <c r="GI192" i="4"/>
  <c r="W192" i="4"/>
  <c r="AM192" i="4"/>
  <c r="BC192" i="4"/>
  <c r="BS192" i="4"/>
  <c r="CI192" i="4"/>
  <c r="CY192" i="4"/>
  <c r="DO192" i="4"/>
  <c r="EE192" i="4"/>
  <c r="EU192" i="4"/>
  <c r="FK192" i="4"/>
  <c r="GA192" i="4"/>
  <c r="GQ192" i="4"/>
  <c r="AA192" i="4"/>
  <c r="AQ192" i="4"/>
  <c r="BG192" i="4"/>
  <c r="BW192" i="4"/>
  <c r="CM192" i="4"/>
  <c r="DC192" i="4"/>
  <c r="DS192" i="4"/>
  <c r="EI192" i="4"/>
  <c r="EY192" i="4"/>
  <c r="FO192" i="4"/>
  <c r="GE192" i="4"/>
  <c r="GU192" i="4"/>
  <c r="AA193" i="4"/>
  <c r="GT193" i="4"/>
  <c r="FN193" i="4"/>
  <c r="EH193" i="4"/>
  <c r="DB193" i="4"/>
  <c r="BV193" i="4"/>
  <c r="BC193" i="4"/>
  <c r="AM193" i="4"/>
  <c r="W193" i="4"/>
  <c r="DR193" i="4"/>
  <c r="BK193" i="4"/>
  <c r="O193" i="4"/>
  <c r="GL193" i="4"/>
  <c r="FF193" i="4"/>
  <c r="DZ193" i="4"/>
  <c r="CT193" i="4"/>
  <c r="BQ193" i="4"/>
  <c r="AY193" i="4"/>
  <c r="AI193" i="4"/>
  <c r="S193" i="4"/>
  <c r="GD193" i="4"/>
  <c r="CL193" i="4"/>
  <c r="AE193" i="4"/>
  <c r="FV193" i="4"/>
  <c r="DJ193" i="4"/>
  <c r="EX193" i="4"/>
  <c r="AU193" i="4"/>
  <c r="EP193" i="4"/>
  <c r="CD193" i="4"/>
  <c r="AQ193" i="4"/>
  <c r="AA194" i="4"/>
  <c r="BW194" i="4"/>
  <c r="DS194" i="4"/>
  <c r="GE194" i="4"/>
  <c r="P192" i="4"/>
  <c r="T192" i="4"/>
  <c r="X192" i="4"/>
  <c r="AB192" i="4"/>
  <c r="AF192" i="4"/>
  <c r="AJ192" i="4"/>
  <c r="AN192" i="4"/>
  <c r="AR192" i="4"/>
  <c r="AV192" i="4"/>
  <c r="AZ192" i="4"/>
  <c r="BD192" i="4"/>
  <c r="BH192" i="4"/>
  <c r="BL192" i="4"/>
  <c r="BP192" i="4"/>
  <c r="BT192" i="4"/>
  <c r="BX192" i="4"/>
  <c r="CB192" i="4"/>
  <c r="CF192" i="4"/>
  <c r="CJ192" i="4"/>
  <c r="CN192" i="4"/>
  <c r="CR192" i="4"/>
  <c r="CV192" i="4"/>
  <c r="CZ192" i="4"/>
  <c r="DD192" i="4"/>
  <c r="DH192" i="4"/>
  <c r="DL192" i="4"/>
  <c r="DP192" i="4"/>
  <c r="DT192" i="4"/>
  <c r="DX192" i="4"/>
  <c r="EB192" i="4"/>
  <c r="EF192" i="4"/>
  <c r="EJ192" i="4"/>
  <c r="EN192" i="4"/>
  <c r="ER192" i="4"/>
  <c r="EV192" i="4"/>
  <c r="EZ192" i="4"/>
  <c r="FD192" i="4"/>
  <c r="FH192" i="4"/>
  <c r="FL192" i="4"/>
  <c r="FP192" i="4"/>
  <c r="FT192" i="4"/>
  <c r="FX192" i="4"/>
  <c r="GB192" i="4"/>
  <c r="GF192" i="4"/>
  <c r="GJ192" i="4"/>
  <c r="GN192" i="4"/>
  <c r="GR192" i="4"/>
  <c r="GV192" i="4"/>
  <c r="AQ194" i="4"/>
  <c r="CM194" i="4"/>
  <c r="EI194" i="4"/>
  <c r="FO194" i="4"/>
  <c r="AE194" i="4"/>
  <c r="BK194" i="4"/>
  <c r="CQ194" i="4"/>
  <c r="DG194" i="4"/>
  <c r="EM194" i="4"/>
  <c r="FC194" i="4"/>
  <c r="GI194" i="4"/>
  <c r="S194" i="4"/>
  <c r="AI194" i="4"/>
  <c r="AY194" i="4"/>
  <c r="BO194" i="4"/>
  <c r="CE194" i="4"/>
  <c r="CU194" i="4"/>
  <c r="DK194" i="4"/>
  <c r="EA194" i="4"/>
  <c r="EQ194" i="4"/>
  <c r="FG194" i="4"/>
  <c r="FW194" i="4"/>
  <c r="GM194" i="4"/>
  <c r="M192" i="4"/>
  <c r="Q192" i="4"/>
  <c r="U192" i="4"/>
  <c r="Y192" i="4"/>
  <c r="AC192" i="4"/>
  <c r="AG192" i="4"/>
  <c r="AK192" i="4"/>
  <c r="AO192" i="4"/>
  <c r="AS192" i="4"/>
  <c r="AW192" i="4"/>
  <c r="BA192" i="4"/>
  <c r="BE192" i="4"/>
  <c r="BI192" i="4"/>
  <c r="BM192" i="4"/>
  <c r="BQ192" i="4"/>
  <c r="BU192" i="4"/>
  <c r="BY192" i="4"/>
  <c r="CC192" i="4"/>
  <c r="CG192" i="4"/>
  <c r="CK192" i="4"/>
  <c r="CO192" i="4"/>
  <c r="CS192" i="4"/>
  <c r="CW192" i="4"/>
  <c r="DA192" i="4"/>
  <c r="DE192" i="4"/>
  <c r="DI192" i="4"/>
  <c r="DM192" i="4"/>
  <c r="DQ192" i="4"/>
  <c r="DU192" i="4"/>
  <c r="DY192" i="4"/>
  <c r="EC192" i="4"/>
  <c r="EG192" i="4"/>
  <c r="EK192" i="4"/>
  <c r="EO192" i="4"/>
  <c r="ES192" i="4"/>
  <c r="EW192" i="4"/>
  <c r="FA192" i="4"/>
  <c r="FE192" i="4"/>
  <c r="FI192" i="4"/>
  <c r="FM192" i="4"/>
  <c r="FQ192" i="4"/>
  <c r="FU192" i="4"/>
  <c r="FY192" i="4"/>
  <c r="GC192" i="4"/>
  <c r="GG192" i="4"/>
  <c r="GK192" i="4"/>
  <c r="GO192" i="4"/>
  <c r="GS192" i="4"/>
  <c r="GW192" i="4"/>
  <c r="BG194" i="4"/>
  <c r="DC194" i="4"/>
  <c r="EY194" i="4"/>
  <c r="GU194" i="4"/>
  <c r="O194" i="4"/>
  <c r="AU194" i="4"/>
  <c r="CA194" i="4"/>
  <c r="DW194" i="4"/>
  <c r="FS194" i="4"/>
  <c r="W194" i="4"/>
  <c r="AM194" i="4"/>
  <c r="BC194" i="4"/>
  <c r="BS194" i="4"/>
  <c r="CI194" i="4"/>
  <c r="CY194" i="4"/>
  <c r="DO194" i="4"/>
  <c r="EE194" i="4"/>
  <c r="EU194" i="4"/>
  <c r="FK194" i="4"/>
  <c r="GA194" i="4"/>
  <c r="GQ194" i="4"/>
  <c r="N192" i="4"/>
  <c r="R192" i="4"/>
  <c r="V192" i="4"/>
  <c r="Z192" i="4"/>
  <c r="AD192" i="4"/>
  <c r="AH192" i="4"/>
  <c r="AL192" i="4"/>
  <c r="AP192" i="4"/>
  <c r="AT192" i="4"/>
  <c r="AX192" i="4"/>
  <c r="BB192" i="4"/>
  <c r="BF192" i="4"/>
  <c r="BJ192" i="4"/>
  <c r="BN192" i="4"/>
  <c r="BR192" i="4"/>
  <c r="BV192" i="4"/>
  <c r="BZ192" i="4"/>
  <c r="CD192" i="4"/>
  <c r="CH192" i="4"/>
  <c r="CL192" i="4"/>
  <c r="CP192" i="4"/>
  <c r="CT192" i="4"/>
  <c r="CX192" i="4"/>
  <c r="DB192" i="4"/>
  <c r="DF192" i="4"/>
  <c r="DJ192" i="4"/>
  <c r="DN192" i="4"/>
  <c r="DR192" i="4"/>
  <c r="DV192" i="4"/>
  <c r="DZ192" i="4"/>
  <c r="ED192" i="4"/>
  <c r="EH192" i="4"/>
  <c r="EL192" i="4"/>
  <c r="EP192" i="4"/>
  <c r="ET192" i="4"/>
  <c r="EX192" i="4"/>
  <c r="FB192" i="4"/>
  <c r="FF192" i="4"/>
  <c r="FJ192" i="4"/>
  <c r="FN192" i="4"/>
  <c r="FR192" i="4"/>
  <c r="FV192" i="4"/>
  <c r="FZ192" i="4"/>
  <c r="GD192" i="4"/>
  <c r="GH192" i="4"/>
  <c r="GL192" i="4"/>
  <c r="GP192" i="4"/>
  <c r="GT192" i="4"/>
  <c r="GW193" i="4"/>
  <c r="GS193" i="4"/>
  <c r="GO193" i="4"/>
  <c r="GK193" i="4"/>
  <c r="GG193" i="4"/>
  <c r="GC193" i="4"/>
  <c r="FY193" i="4"/>
  <c r="FU193" i="4"/>
  <c r="FQ193" i="4"/>
  <c r="FM193" i="4"/>
  <c r="FI193" i="4"/>
  <c r="FE193" i="4"/>
  <c r="FA193" i="4"/>
  <c r="EW193" i="4"/>
  <c r="ES193" i="4"/>
  <c r="EO193" i="4"/>
  <c r="EK193" i="4"/>
  <c r="EG193" i="4"/>
  <c r="EC193" i="4"/>
  <c r="DY193" i="4"/>
  <c r="DU193" i="4"/>
  <c r="DQ193" i="4"/>
  <c r="DM193" i="4"/>
  <c r="DI193" i="4"/>
  <c r="DE193" i="4"/>
  <c r="DA193" i="4"/>
  <c r="CW193" i="4"/>
  <c r="CS193" i="4"/>
  <c r="CO193" i="4"/>
  <c r="CK193" i="4"/>
  <c r="CG193" i="4"/>
  <c r="CC193" i="4"/>
  <c r="BY193" i="4"/>
  <c r="GV193" i="4"/>
  <c r="GR193" i="4"/>
  <c r="GN193" i="4"/>
  <c r="GJ193" i="4"/>
  <c r="GF193" i="4"/>
  <c r="GB193" i="4"/>
  <c r="FX193" i="4"/>
  <c r="FT193" i="4"/>
  <c r="FP193" i="4"/>
  <c r="FL193" i="4"/>
  <c r="FH193" i="4"/>
  <c r="FD193" i="4"/>
  <c r="EZ193" i="4"/>
  <c r="EV193" i="4"/>
  <c r="ER193" i="4"/>
  <c r="EN193" i="4"/>
  <c r="EJ193" i="4"/>
  <c r="EF193" i="4"/>
  <c r="EB193" i="4"/>
  <c r="DX193" i="4"/>
  <c r="DT193" i="4"/>
  <c r="DP193" i="4"/>
  <c r="DL193" i="4"/>
  <c r="DH193" i="4"/>
  <c r="DD193" i="4"/>
  <c r="CZ193" i="4"/>
  <c r="CV193" i="4"/>
  <c r="CR193" i="4"/>
  <c r="CN193" i="4"/>
  <c r="CJ193" i="4"/>
  <c r="CF193" i="4"/>
  <c r="CB193" i="4"/>
  <c r="BX193" i="4"/>
  <c r="BT193" i="4"/>
  <c r="BP193" i="4"/>
  <c r="BL193" i="4"/>
  <c r="T193" i="4"/>
  <c r="AB193" i="4"/>
  <c r="AJ193" i="4"/>
  <c r="AR193" i="4"/>
  <c r="AV193" i="4"/>
  <c r="BD193" i="4"/>
  <c r="BM193" i="4"/>
  <c r="BW193" i="4"/>
  <c r="CM193" i="4"/>
  <c r="DC193" i="4"/>
  <c r="DS193" i="4"/>
  <c r="EI193" i="4"/>
  <c r="EQ193" i="4"/>
  <c r="FO193" i="4"/>
  <c r="GE193" i="4"/>
  <c r="M193" i="4"/>
  <c r="Q193" i="4"/>
  <c r="U193" i="4"/>
  <c r="Y193" i="4"/>
  <c r="AC193" i="4"/>
  <c r="AG193" i="4"/>
  <c r="AK193" i="4"/>
  <c r="AO193" i="4"/>
  <c r="AS193" i="4"/>
  <c r="AW193" i="4"/>
  <c r="BA193" i="4"/>
  <c r="BE193" i="4"/>
  <c r="BI193" i="4"/>
  <c r="BN193" i="4"/>
  <c r="BS193" i="4"/>
  <c r="BZ193" i="4"/>
  <c r="CH193" i="4"/>
  <c r="CP193" i="4"/>
  <c r="CX193" i="4"/>
  <c r="DF193" i="4"/>
  <c r="DN193" i="4"/>
  <c r="DV193" i="4"/>
  <c r="ED193" i="4"/>
  <c r="EL193" i="4"/>
  <c r="ET193" i="4"/>
  <c r="FB193" i="4"/>
  <c r="FJ193" i="4"/>
  <c r="FR193" i="4"/>
  <c r="FZ193" i="4"/>
  <c r="GH193" i="4"/>
  <c r="GP193" i="4"/>
  <c r="GX193" i="4"/>
  <c r="P193" i="4"/>
  <c r="X193" i="4"/>
  <c r="AF193" i="4"/>
  <c r="AN193" i="4"/>
  <c r="AZ193" i="4"/>
  <c r="BH193" i="4"/>
  <c r="BR193" i="4"/>
  <c r="CE193" i="4"/>
  <c r="CU193" i="4"/>
  <c r="DK193" i="4"/>
  <c r="EA193" i="4"/>
  <c r="EY193" i="4"/>
  <c r="FG193" i="4"/>
  <c r="FW193" i="4"/>
  <c r="GM193" i="4"/>
  <c r="GU193" i="4"/>
  <c r="N193" i="4"/>
  <c r="R193" i="4"/>
  <c r="V193" i="4"/>
  <c r="Z193" i="4"/>
  <c r="AD193" i="4"/>
  <c r="AH193" i="4"/>
  <c r="AL193" i="4"/>
  <c r="AP193" i="4"/>
  <c r="AT193" i="4"/>
  <c r="AX193" i="4"/>
  <c r="BB193" i="4"/>
  <c r="BF193" i="4"/>
  <c r="BJ193" i="4"/>
  <c r="BO193" i="4"/>
  <c r="BU193" i="4"/>
  <c r="CA193" i="4"/>
  <c r="CI193" i="4"/>
  <c r="CQ193" i="4"/>
  <c r="CY193" i="4"/>
  <c r="DG193" i="4"/>
  <c r="DO193" i="4"/>
  <c r="DW193" i="4"/>
  <c r="EE193" i="4"/>
  <c r="EM193" i="4"/>
  <c r="EU193" i="4"/>
  <c r="FC193" i="4"/>
  <c r="FK193" i="4"/>
  <c r="FS193" i="4"/>
  <c r="GA193" i="4"/>
  <c r="GI193" i="4"/>
  <c r="GQ193" i="4"/>
  <c r="P194" i="4"/>
  <c r="T194" i="4"/>
  <c r="X194" i="4"/>
  <c r="AB194" i="4"/>
  <c r="AF194" i="4"/>
  <c r="AJ194" i="4"/>
  <c r="AN194" i="4"/>
  <c r="AR194" i="4"/>
  <c r="AV194" i="4"/>
  <c r="AZ194" i="4"/>
  <c r="BD194" i="4"/>
  <c r="BH194" i="4"/>
  <c r="BL194" i="4"/>
  <c r="BP194" i="4"/>
  <c r="BT194" i="4"/>
  <c r="BX194" i="4"/>
  <c r="CB194" i="4"/>
  <c r="CF194" i="4"/>
  <c r="CJ194" i="4"/>
  <c r="CN194" i="4"/>
  <c r="CR194" i="4"/>
  <c r="CV194" i="4"/>
  <c r="CZ194" i="4"/>
  <c r="DD194" i="4"/>
  <c r="DH194" i="4"/>
  <c r="DL194" i="4"/>
  <c r="DP194" i="4"/>
  <c r="DT194" i="4"/>
  <c r="DX194" i="4"/>
  <c r="EB194" i="4"/>
  <c r="EF194" i="4"/>
  <c r="EJ194" i="4"/>
  <c r="EN194" i="4"/>
  <c r="ER194" i="4"/>
  <c r="EV194" i="4"/>
  <c r="EZ194" i="4"/>
  <c r="FD194" i="4"/>
  <c r="FH194" i="4"/>
  <c r="FL194" i="4"/>
  <c r="FP194" i="4"/>
  <c r="FT194" i="4"/>
  <c r="FX194" i="4"/>
  <c r="GB194" i="4"/>
  <c r="GF194" i="4"/>
  <c r="GJ194" i="4"/>
  <c r="GN194" i="4"/>
  <c r="GR194" i="4"/>
  <c r="GV194" i="4"/>
  <c r="M194" i="4"/>
  <c r="Q194" i="4"/>
  <c r="U194" i="4"/>
  <c r="Y194" i="4"/>
  <c r="AC194" i="4"/>
  <c r="AG194" i="4"/>
  <c r="AK194" i="4"/>
  <c r="AO194" i="4"/>
  <c r="AS194" i="4"/>
  <c r="AW194" i="4"/>
  <c r="BA194" i="4"/>
  <c r="BE194" i="4"/>
  <c r="BI194" i="4"/>
  <c r="BM194" i="4"/>
  <c r="BQ194" i="4"/>
  <c r="BU194" i="4"/>
  <c r="BY194" i="4"/>
  <c r="CC194" i="4"/>
  <c r="CG194" i="4"/>
  <c r="CK194" i="4"/>
  <c r="CO194" i="4"/>
  <c r="CS194" i="4"/>
  <c r="CW194" i="4"/>
  <c r="DA194" i="4"/>
  <c r="DE194" i="4"/>
  <c r="DI194" i="4"/>
  <c r="DM194" i="4"/>
  <c r="DQ194" i="4"/>
  <c r="DU194" i="4"/>
  <c r="DY194" i="4"/>
  <c r="EC194" i="4"/>
  <c r="EG194" i="4"/>
  <c r="EK194" i="4"/>
  <c r="EO194" i="4"/>
  <c r="ES194" i="4"/>
  <c r="EW194" i="4"/>
  <c r="FA194" i="4"/>
  <c r="FE194" i="4"/>
  <c r="FI194" i="4"/>
  <c r="FM194" i="4"/>
  <c r="FQ194" i="4"/>
  <c r="FU194" i="4"/>
  <c r="FY194" i="4"/>
  <c r="GC194" i="4"/>
  <c r="GG194" i="4"/>
  <c r="GK194" i="4"/>
  <c r="GO194" i="4"/>
  <c r="GS194" i="4"/>
  <c r="GW194" i="4"/>
  <c r="N194" i="4"/>
  <c r="R194" i="4"/>
  <c r="V194" i="4"/>
  <c r="Z194" i="4"/>
  <c r="AD194" i="4"/>
  <c r="AH194" i="4"/>
  <c r="AL194" i="4"/>
  <c r="AP194" i="4"/>
  <c r="AT194" i="4"/>
  <c r="AX194" i="4"/>
  <c r="BB194" i="4"/>
  <c r="BF194" i="4"/>
  <c r="BJ194" i="4"/>
  <c r="BN194" i="4"/>
  <c r="BR194" i="4"/>
  <c r="BV194" i="4"/>
  <c r="BZ194" i="4"/>
  <c r="CD194" i="4"/>
  <c r="CH194" i="4"/>
  <c r="CL194" i="4"/>
  <c r="CP194" i="4"/>
  <c r="CT194" i="4"/>
  <c r="CX194" i="4"/>
  <c r="DB194" i="4"/>
  <c r="DF194" i="4"/>
  <c r="DJ194" i="4"/>
  <c r="DN194" i="4"/>
  <c r="DR194" i="4"/>
  <c r="DV194" i="4"/>
  <c r="DZ194" i="4"/>
  <c r="ED194" i="4"/>
  <c r="EH194" i="4"/>
  <c r="EL194" i="4"/>
  <c r="EP194" i="4"/>
  <c r="ET194" i="4"/>
  <c r="EX194" i="4"/>
  <c r="FB194" i="4"/>
  <c r="FF194" i="4"/>
  <c r="FJ194" i="4"/>
  <c r="FN194" i="4"/>
  <c r="FR194" i="4"/>
  <c r="FV194" i="4"/>
  <c r="FZ194" i="4"/>
  <c r="GD194" i="4"/>
  <c r="GH194" i="4"/>
  <c r="GL194" i="4"/>
  <c r="GP194" i="4"/>
  <c r="GT194" i="4"/>
  <c r="K190" i="4"/>
  <c r="K189" i="4"/>
  <c r="A196" i="4"/>
  <c r="GX196" i="4" s="1"/>
  <c r="A195" i="4"/>
  <c r="GX195" i="4" s="1"/>
  <c r="A191" i="4"/>
  <c r="GS191" i="4" s="1"/>
  <c r="A190" i="4"/>
  <c r="GQ190" i="4" s="1"/>
  <c r="J188" i="4"/>
  <c r="J187" i="4"/>
  <c r="J186" i="4"/>
  <c r="J185" i="4"/>
  <c r="A186" i="4"/>
  <c r="GX186" i="4" s="1"/>
  <c r="G187" i="4"/>
  <c r="AM196" i="4" l="1"/>
  <c r="BC196" i="4"/>
  <c r="GA196" i="4"/>
  <c r="DO196" i="4"/>
  <c r="FK196" i="4"/>
  <c r="CY196" i="4"/>
  <c r="BS196" i="4"/>
  <c r="EE196" i="4"/>
  <c r="GQ196" i="4"/>
  <c r="W196" i="4"/>
  <c r="CI196" i="4"/>
  <c r="EU196" i="4"/>
  <c r="AA196" i="4"/>
  <c r="AQ196" i="4"/>
  <c r="BG196" i="4"/>
  <c r="BW196" i="4"/>
  <c r="CM196" i="4"/>
  <c r="DC196" i="4"/>
  <c r="DS196" i="4"/>
  <c r="EI196" i="4"/>
  <c r="EY196" i="4"/>
  <c r="FO196" i="4"/>
  <c r="GE196" i="4"/>
  <c r="GU196" i="4"/>
  <c r="O196" i="4"/>
  <c r="AE196" i="4"/>
  <c r="AU196" i="4"/>
  <c r="BK196" i="4"/>
  <c r="CA196" i="4"/>
  <c r="CQ196" i="4"/>
  <c r="DG196" i="4"/>
  <c r="DW196" i="4"/>
  <c r="EM196" i="4"/>
  <c r="FC196" i="4"/>
  <c r="FS196" i="4"/>
  <c r="GI196" i="4"/>
  <c r="S196" i="4"/>
  <c r="AI196" i="4"/>
  <c r="AY196" i="4"/>
  <c r="BO196" i="4"/>
  <c r="CE196" i="4"/>
  <c r="CU196" i="4"/>
  <c r="DK196" i="4"/>
  <c r="EA196" i="4"/>
  <c r="EQ196" i="4"/>
  <c r="FG196" i="4"/>
  <c r="FW196" i="4"/>
  <c r="GM196" i="4"/>
  <c r="P191" i="4"/>
  <c r="AV191" i="4"/>
  <c r="CB191" i="4"/>
  <c r="DH191" i="4"/>
  <c r="EN191" i="4"/>
  <c r="FT191" i="4"/>
  <c r="Q191" i="4"/>
  <c r="AG191" i="4"/>
  <c r="AW191" i="4"/>
  <c r="BM191" i="4"/>
  <c r="CC191" i="4"/>
  <c r="CS191" i="4"/>
  <c r="DI191" i="4"/>
  <c r="DY191" i="4"/>
  <c r="EO191" i="4"/>
  <c r="FE191" i="4"/>
  <c r="FU191" i="4"/>
  <c r="GK191" i="4"/>
  <c r="AF191" i="4"/>
  <c r="BL191" i="4"/>
  <c r="CR191" i="4"/>
  <c r="DX191" i="4"/>
  <c r="FD191" i="4"/>
  <c r="GJ191" i="4"/>
  <c r="X191" i="4"/>
  <c r="AN191" i="4"/>
  <c r="BD191" i="4"/>
  <c r="BT191" i="4"/>
  <c r="CJ191" i="4"/>
  <c r="CZ191" i="4"/>
  <c r="DP191" i="4"/>
  <c r="EF191" i="4"/>
  <c r="EV191" i="4"/>
  <c r="FL191" i="4"/>
  <c r="GB191" i="4"/>
  <c r="GR191" i="4"/>
  <c r="Y191" i="4"/>
  <c r="AO191" i="4"/>
  <c r="BE191" i="4"/>
  <c r="BU191" i="4"/>
  <c r="CK191" i="4"/>
  <c r="DA191" i="4"/>
  <c r="DQ191" i="4"/>
  <c r="EG191" i="4"/>
  <c r="EW191" i="4"/>
  <c r="FM191" i="4"/>
  <c r="GC191" i="4"/>
  <c r="V195" i="4"/>
  <c r="AL195" i="4"/>
  <c r="BB195" i="4"/>
  <c r="BJ195" i="4"/>
  <c r="CM195" i="4"/>
  <c r="DS195" i="4"/>
  <c r="EY195" i="4"/>
  <c r="FO195" i="4"/>
  <c r="GU195" i="4"/>
  <c r="Q195" i="4"/>
  <c r="Y195" i="4"/>
  <c r="AG195" i="4"/>
  <c r="AO195" i="4"/>
  <c r="AW195" i="4"/>
  <c r="BE195" i="4"/>
  <c r="BN195" i="4"/>
  <c r="CD195" i="4"/>
  <c r="CT195" i="4"/>
  <c r="DJ195" i="4"/>
  <c r="DZ195" i="4"/>
  <c r="EP195" i="4"/>
  <c r="FF195" i="4"/>
  <c r="FV195" i="4"/>
  <c r="GL195" i="4"/>
  <c r="R195" i="4"/>
  <c r="Z195" i="4"/>
  <c r="AH195" i="4"/>
  <c r="AP195" i="4"/>
  <c r="AX195" i="4"/>
  <c r="BF195" i="4"/>
  <c r="BO195" i="4"/>
  <c r="CE195" i="4"/>
  <c r="CU195" i="4"/>
  <c r="DK195" i="4"/>
  <c r="EA195" i="4"/>
  <c r="EQ195" i="4"/>
  <c r="FG195" i="4"/>
  <c r="FW195" i="4"/>
  <c r="GM195" i="4"/>
  <c r="N195" i="4"/>
  <c r="AD195" i="4"/>
  <c r="AT195" i="4"/>
  <c r="BW195" i="4"/>
  <c r="DC195" i="4"/>
  <c r="EI195" i="4"/>
  <c r="GE195" i="4"/>
  <c r="M195" i="4"/>
  <c r="U195" i="4"/>
  <c r="AC195" i="4"/>
  <c r="AK195" i="4"/>
  <c r="AS195" i="4"/>
  <c r="BA195" i="4"/>
  <c r="BI195" i="4"/>
  <c r="BV195" i="4"/>
  <c r="CL195" i="4"/>
  <c r="DB195" i="4"/>
  <c r="DR195" i="4"/>
  <c r="EH195" i="4"/>
  <c r="EX195" i="4"/>
  <c r="FN195" i="4"/>
  <c r="GD195" i="4"/>
  <c r="GT195" i="4"/>
  <c r="AD190" i="4"/>
  <c r="AY190" i="4"/>
  <c r="BT190" i="4"/>
  <c r="CP190" i="4"/>
  <c r="DK190" i="4"/>
  <c r="EF190" i="4"/>
  <c r="FB190" i="4"/>
  <c r="FW190" i="4"/>
  <c r="X190" i="4"/>
  <c r="AT190" i="4"/>
  <c r="BO190" i="4"/>
  <c r="CJ190" i="4"/>
  <c r="DF190" i="4"/>
  <c r="EA190" i="4"/>
  <c r="EV190" i="4"/>
  <c r="FR190" i="4"/>
  <c r="GU190" i="4"/>
  <c r="O190" i="4"/>
  <c r="AI190" i="4"/>
  <c r="BD190" i="4"/>
  <c r="BZ190" i="4"/>
  <c r="CU190" i="4"/>
  <c r="DP190" i="4"/>
  <c r="EL190" i="4"/>
  <c r="FG190" i="4"/>
  <c r="GE190" i="4"/>
  <c r="S190" i="4"/>
  <c r="AN190" i="4"/>
  <c r="BJ190" i="4"/>
  <c r="CE190" i="4"/>
  <c r="CZ190" i="4"/>
  <c r="DV190" i="4"/>
  <c r="EQ190" i="4"/>
  <c r="FL190" i="4"/>
  <c r="GM190" i="4"/>
  <c r="P190" i="4"/>
  <c r="Z190" i="4"/>
  <c r="AJ190" i="4"/>
  <c r="AU190" i="4"/>
  <c r="AZ190" i="4"/>
  <c r="BK190" i="4"/>
  <c r="BV190" i="4"/>
  <c r="CF190" i="4"/>
  <c r="CQ190" i="4"/>
  <c r="DB190" i="4"/>
  <c r="DL190" i="4"/>
  <c r="DW190" i="4"/>
  <c r="EM190" i="4"/>
  <c r="FH190" i="4"/>
  <c r="FX190" i="4"/>
  <c r="GV190" i="4"/>
  <c r="Q190" i="4"/>
  <c r="AF190" i="4"/>
  <c r="AV190" i="4"/>
  <c r="BG190" i="4"/>
  <c r="BW190" i="4"/>
  <c r="CM190" i="4"/>
  <c r="DC190" i="4"/>
  <c r="DX190" i="4"/>
  <c r="EN190" i="4"/>
  <c r="EY190" i="4"/>
  <c r="FJ190" i="4"/>
  <c r="FO190" i="4"/>
  <c r="FT190" i="4"/>
  <c r="GA190" i="4"/>
  <c r="GI190" i="4"/>
  <c r="GU191" i="4"/>
  <c r="GQ191" i="4"/>
  <c r="GM191" i="4"/>
  <c r="GI191" i="4"/>
  <c r="GE191" i="4"/>
  <c r="GA191" i="4"/>
  <c r="FW191" i="4"/>
  <c r="FS191" i="4"/>
  <c r="FO191" i="4"/>
  <c r="FK191" i="4"/>
  <c r="FG191" i="4"/>
  <c r="FC191" i="4"/>
  <c r="EY191" i="4"/>
  <c r="EU191" i="4"/>
  <c r="EQ191" i="4"/>
  <c r="EM191" i="4"/>
  <c r="EI191" i="4"/>
  <c r="EE191" i="4"/>
  <c r="EA191" i="4"/>
  <c r="DW191" i="4"/>
  <c r="DS191" i="4"/>
  <c r="DO191" i="4"/>
  <c r="DK191" i="4"/>
  <c r="DG191" i="4"/>
  <c r="DC191" i="4"/>
  <c r="CY191" i="4"/>
  <c r="CU191" i="4"/>
  <c r="CQ191" i="4"/>
  <c r="CM191" i="4"/>
  <c r="CI191" i="4"/>
  <c r="CE191" i="4"/>
  <c r="CA191" i="4"/>
  <c r="BW191" i="4"/>
  <c r="BS191" i="4"/>
  <c r="BO191" i="4"/>
  <c r="BK191" i="4"/>
  <c r="BG191" i="4"/>
  <c r="BC191" i="4"/>
  <c r="AY191" i="4"/>
  <c r="AU191" i="4"/>
  <c r="AQ191" i="4"/>
  <c r="AM191" i="4"/>
  <c r="AI191" i="4"/>
  <c r="AE191" i="4"/>
  <c r="AA191" i="4"/>
  <c r="W191" i="4"/>
  <c r="S191" i="4"/>
  <c r="O191" i="4"/>
  <c r="GX191" i="4"/>
  <c r="GT191" i="4"/>
  <c r="GP191" i="4"/>
  <c r="GL191" i="4"/>
  <c r="GH191" i="4"/>
  <c r="GD191" i="4"/>
  <c r="FZ191" i="4"/>
  <c r="FV191" i="4"/>
  <c r="FR191" i="4"/>
  <c r="FN191" i="4"/>
  <c r="FJ191" i="4"/>
  <c r="FF191" i="4"/>
  <c r="FB191" i="4"/>
  <c r="EX191" i="4"/>
  <c r="ET191" i="4"/>
  <c r="EP191" i="4"/>
  <c r="EL191" i="4"/>
  <c r="EH191" i="4"/>
  <c r="ED191" i="4"/>
  <c r="DZ191" i="4"/>
  <c r="DV191" i="4"/>
  <c r="DR191" i="4"/>
  <c r="DN191" i="4"/>
  <c r="DJ191" i="4"/>
  <c r="DF191" i="4"/>
  <c r="DB191" i="4"/>
  <c r="CX191" i="4"/>
  <c r="CT191" i="4"/>
  <c r="CP191" i="4"/>
  <c r="CL191" i="4"/>
  <c r="CH191" i="4"/>
  <c r="CD191" i="4"/>
  <c r="BZ191" i="4"/>
  <c r="BV191" i="4"/>
  <c r="BR191" i="4"/>
  <c r="BN191" i="4"/>
  <c r="BJ191" i="4"/>
  <c r="BF191" i="4"/>
  <c r="BB191" i="4"/>
  <c r="AX191" i="4"/>
  <c r="AT191" i="4"/>
  <c r="AP191" i="4"/>
  <c r="AL191" i="4"/>
  <c r="AH191" i="4"/>
  <c r="AD191" i="4"/>
  <c r="Z191" i="4"/>
  <c r="V191" i="4"/>
  <c r="R191" i="4"/>
  <c r="N191" i="4"/>
  <c r="T191" i="4"/>
  <c r="AB191" i="4"/>
  <c r="AJ191" i="4"/>
  <c r="AR191" i="4"/>
  <c r="AZ191" i="4"/>
  <c r="BH191" i="4"/>
  <c r="BP191" i="4"/>
  <c r="BX191" i="4"/>
  <c r="CF191" i="4"/>
  <c r="CN191" i="4"/>
  <c r="CV191" i="4"/>
  <c r="DD191" i="4"/>
  <c r="DL191" i="4"/>
  <c r="DT191" i="4"/>
  <c r="EB191" i="4"/>
  <c r="EJ191" i="4"/>
  <c r="ER191" i="4"/>
  <c r="EZ191" i="4"/>
  <c r="FH191" i="4"/>
  <c r="FP191" i="4"/>
  <c r="FX191" i="4"/>
  <c r="GF191" i="4"/>
  <c r="GN191" i="4"/>
  <c r="GV191" i="4"/>
  <c r="GX190" i="4"/>
  <c r="GT190" i="4"/>
  <c r="GP190" i="4"/>
  <c r="GL190" i="4"/>
  <c r="GH190" i="4"/>
  <c r="GD190" i="4"/>
  <c r="FZ190" i="4"/>
  <c r="GW190" i="4"/>
  <c r="GS190" i="4"/>
  <c r="GO190" i="4"/>
  <c r="GK190" i="4"/>
  <c r="GG190" i="4"/>
  <c r="GC190" i="4"/>
  <c r="FY190" i="4"/>
  <c r="FU190" i="4"/>
  <c r="FQ190" i="4"/>
  <c r="FM190" i="4"/>
  <c r="FI190" i="4"/>
  <c r="FE190" i="4"/>
  <c r="FA190" i="4"/>
  <c r="EW190" i="4"/>
  <c r="ES190" i="4"/>
  <c r="EO190" i="4"/>
  <c r="EK190" i="4"/>
  <c r="EG190" i="4"/>
  <c r="EC190" i="4"/>
  <c r="DY190" i="4"/>
  <c r="DU190" i="4"/>
  <c r="DQ190" i="4"/>
  <c r="DM190" i="4"/>
  <c r="DI190" i="4"/>
  <c r="DE190" i="4"/>
  <c r="DA190" i="4"/>
  <c r="CW190" i="4"/>
  <c r="CS190" i="4"/>
  <c r="CO190" i="4"/>
  <c r="CK190" i="4"/>
  <c r="CG190" i="4"/>
  <c r="CC190" i="4"/>
  <c r="BY190" i="4"/>
  <c r="BU190" i="4"/>
  <c r="BQ190" i="4"/>
  <c r="BM190" i="4"/>
  <c r="BI190" i="4"/>
  <c r="BE190" i="4"/>
  <c r="BA190" i="4"/>
  <c r="AW190" i="4"/>
  <c r="AS190" i="4"/>
  <c r="AO190" i="4"/>
  <c r="AK190" i="4"/>
  <c r="AG190" i="4"/>
  <c r="AC190" i="4"/>
  <c r="Y190" i="4"/>
  <c r="U190" i="4"/>
  <c r="T190" i="4"/>
  <c r="AE190" i="4"/>
  <c r="AP190" i="4"/>
  <c r="BF190" i="4"/>
  <c r="BP190" i="4"/>
  <c r="CA190" i="4"/>
  <c r="CL190" i="4"/>
  <c r="CV190" i="4"/>
  <c r="DG190" i="4"/>
  <c r="DR190" i="4"/>
  <c r="EB190" i="4"/>
  <c r="EH190" i="4"/>
  <c r="ER190" i="4"/>
  <c r="EX190" i="4"/>
  <c r="FC190" i="4"/>
  <c r="FN190" i="4"/>
  <c r="FS190" i="4"/>
  <c r="GF190" i="4"/>
  <c r="GN190" i="4"/>
  <c r="M190" i="4"/>
  <c r="V190" i="4"/>
  <c r="AA190" i="4"/>
  <c r="AL190" i="4"/>
  <c r="AQ190" i="4"/>
  <c r="BB190" i="4"/>
  <c r="BL190" i="4"/>
  <c r="BR190" i="4"/>
  <c r="CB190" i="4"/>
  <c r="CH190" i="4"/>
  <c r="CR190" i="4"/>
  <c r="CX190" i="4"/>
  <c r="DH190" i="4"/>
  <c r="DN190" i="4"/>
  <c r="DS190" i="4"/>
  <c r="ED190" i="4"/>
  <c r="EI190" i="4"/>
  <c r="ET190" i="4"/>
  <c r="FD190" i="4"/>
  <c r="N190" i="4"/>
  <c r="R190" i="4"/>
  <c r="W190" i="4"/>
  <c r="AB190" i="4"/>
  <c r="AH190" i="4"/>
  <c r="AM190" i="4"/>
  <c r="AR190" i="4"/>
  <c r="AX190" i="4"/>
  <c r="BC190" i="4"/>
  <c r="BH190" i="4"/>
  <c r="BN190" i="4"/>
  <c r="BS190" i="4"/>
  <c r="BX190" i="4"/>
  <c r="CD190" i="4"/>
  <c r="CI190" i="4"/>
  <c r="CN190" i="4"/>
  <c r="CT190" i="4"/>
  <c r="CY190" i="4"/>
  <c r="DD190" i="4"/>
  <c r="DJ190" i="4"/>
  <c r="DO190" i="4"/>
  <c r="DT190" i="4"/>
  <c r="DZ190" i="4"/>
  <c r="EE190" i="4"/>
  <c r="EJ190" i="4"/>
  <c r="EP190" i="4"/>
  <c r="EU190" i="4"/>
  <c r="EZ190" i="4"/>
  <c r="FF190" i="4"/>
  <c r="FK190" i="4"/>
  <c r="FP190" i="4"/>
  <c r="FV190" i="4"/>
  <c r="GB190" i="4"/>
  <c r="GJ190" i="4"/>
  <c r="GR190" i="4"/>
  <c r="M191" i="4"/>
  <c r="U191" i="4"/>
  <c r="AC191" i="4"/>
  <c r="AK191" i="4"/>
  <c r="AS191" i="4"/>
  <c r="BA191" i="4"/>
  <c r="BI191" i="4"/>
  <c r="BQ191" i="4"/>
  <c r="BY191" i="4"/>
  <c r="CG191" i="4"/>
  <c r="CO191" i="4"/>
  <c r="CW191" i="4"/>
  <c r="DE191" i="4"/>
  <c r="DM191" i="4"/>
  <c r="DU191" i="4"/>
  <c r="EC191" i="4"/>
  <c r="EK191" i="4"/>
  <c r="ES191" i="4"/>
  <c r="FA191" i="4"/>
  <c r="FI191" i="4"/>
  <c r="FQ191" i="4"/>
  <c r="FY191" i="4"/>
  <c r="GG191" i="4"/>
  <c r="GO191" i="4"/>
  <c r="GW191" i="4"/>
  <c r="O195" i="4"/>
  <c r="S195" i="4"/>
  <c r="W195" i="4"/>
  <c r="AA195" i="4"/>
  <c r="AE195" i="4"/>
  <c r="AI195" i="4"/>
  <c r="AM195" i="4"/>
  <c r="AQ195" i="4"/>
  <c r="AU195" i="4"/>
  <c r="AY195" i="4"/>
  <c r="BC195" i="4"/>
  <c r="BG195" i="4"/>
  <c r="BK195" i="4"/>
  <c r="BR195" i="4"/>
  <c r="BZ195" i="4"/>
  <c r="CH195" i="4"/>
  <c r="CP195" i="4"/>
  <c r="CX195" i="4"/>
  <c r="DF195" i="4"/>
  <c r="DN195" i="4"/>
  <c r="DV195" i="4"/>
  <c r="ED195" i="4"/>
  <c r="EL195" i="4"/>
  <c r="ET195" i="4"/>
  <c r="FB195" i="4"/>
  <c r="FJ195" i="4"/>
  <c r="FR195" i="4"/>
  <c r="FZ195" i="4"/>
  <c r="GH195" i="4"/>
  <c r="GP195" i="4"/>
  <c r="GW195" i="4"/>
  <c r="GS195" i="4"/>
  <c r="GO195" i="4"/>
  <c r="GK195" i="4"/>
  <c r="GG195" i="4"/>
  <c r="GC195" i="4"/>
  <c r="FY195" i="4"/>
  <c r="FU195" i="4"/>
  <c r="FQ195" i="4"/>
  <c r="FM195" i="4"/>
  <c r="FI195" i="4"/>
  <c r="FE195" i="4"/>
  <c r="FA195" i="4"/>
  <c r="EW195" i="4"/>
  <c r="ES195" i="4"/>
  <c r="EO195" i="4"/>
  <c r="EK195" i="4"/>
  <c r="EG195" i="4"/>
  <c r="EC195" i="4"/>
  <c r="DY195" i="4"/>
  <c r="DU195" i="4"/>
  <c r="DQ195" i="4"/>
  <c r="DM195" i="4"/>
  <c r="DI195" i="4"/>
  <c r="DE195" i="4"/>
  <c r="DA195" i="4"/>
  <c r="CW195" i="4"/>
  <c r="CS195" i="4"/>
  <c r="CO195" i="4"/>
  <c r="CK195" i="4"/>
  <c r="CG195" i="4"/>
  <c r="CC195" i="4"/>
  <c r="BY195" i="4"/>
  <c r="BU195" i="4"/>
  <c r="BQ195" i="4"/>
  <c r="GV195" i="4"/>
  <c r="GR195" i="4"/>
  <c r="GN195" i="4"/>
  <c r="GJ195" i="4"/>
  <c r="GF195" i="4"/>
  <c r="GB195" i="4"/>
  <c r="FX195" i="4"/>
  <c r="FT195" i="4"/>
  <c r="FP195" i="4"/>
  <c r="FL195" i="4"/>
  <c r="FH195" i="4"/>
  <c r="FD195" i="4"/>
  <c r="EZ195" i="4"/>
  <c r="EV195" i="4"/>
  <c r="ER195" i="4"/>
  <c r="EN195" i="4"/>
  <c r="EJ195" i="4"/>
  <c r="EF195" i="4"/>
  <c r="EB195" i="4"/>
  <c r="DX195" i="4"/>
  <c r="DT195" i="4"/>
  <c r="DP195" i="4"/>
  <c r="DL195" i="4"/>
  <c r="DH195" i="4"/>
  <c r="DD195" i="4"/>
  <c r="CZ195" i="4"/>
  <c r="CV195" i="4"/>
  <c r="CR195" i="4"/>
  <c r="CN195" i="4"/>
  <c r="CJ195" i="4"/>
  <c r="CF195" i="4"/>
  <c r="CB195" i="4"/>
  <c r="BX195" i="4"/>
  <c r="BT195" i="4"/>
  <c r="BP195" i="4"/>
  <c r="BL195" i="4"/>
  <c r="P195" i="4"/>
  <c r="T195" i="4"/>
  <c r="X195" i="4"/>
  <c r="AB195" i="4"/>
  <c r="AF195" i="4"/>
  <c r="AJ195" i="4"/>
  <c r="AN195" i="4"/>
  <c r="AR195" i="4"/>
  <c r="AV195" i="4"/>
  <c r="AZ195" i="4"/>
  <c r="BD195" i="4"/>
  <c r="BH195" i="4"/>
  <c r="BM195" i="4"/>
  <c r="BS195" i="4"/>
  <c r="CA195" i="4"/>
  <c r="CI195" i="4"/>
  <c r="CQ195" i="4"/>
  <c r="CY195" i="4"/>
  <c r="DG195" i="4"/>
  <c r="DO195" i="4"/>
  <c r="DW195" i="4"/>
  <c r="EE195" i="4"/>
  <c r="EM195" i="4"/>
  <c r="EU195" i="4"/>
  <c r="FC195" i="4"/>
  <c r="FK195" i="4"/>
  <c r="FS195" i="4"/>
  <c r="GA195" i="4"/>
  <c r="GI195" i="4"/>
  <c r="GQ195" i="4"/>
  <c r="P196" i="4"/>
  <c r="T196" i="4"/>
  <c r="X196" i="4"/>
  <c r="AB196" i="4"/>
  <c r="AF196" i="4"/>
  <c r="AJ196" i="4"/>
  <c r="AN196" i="4"/>
  <c r="AR196" i="4"/>
  <c r="AV196" i="4"/>
  <c r="AZ196" i="4"/>
  <c r="BD196" i="4"/>
  <c r="BH196" i="4"/>
  <c r="BL196" i="4"/>
  <c r="BP196" i="4"/>
  <c r="BT196" i="4"/>
  <c r="BX196" i="4"/>
  <c r="CB196" i="4"/>
  <c r="CF196" i="4"/>
  <c r="CJ196" i="4"/>
  <c r="CN196" i="4"/>
  <c r="CR196" i="4"/>
  <c r="CV196" i="4"/>
  <c r="CZ196" i="4"/>
  <c r="DD196" i="4"/>
  <c r="DH196" i="4"/>
  <c r="DL196" i="4"/>
  <c r="DP196" i="4"/>
  <c r="DT196" i="4"/>
  <c r="DX196" i="4"/>
  <c r="EB196" i="4"/>
  <c r="EF196" i="4"/>
  <c r="EJ196" i="4"/>
  <c r="EN196" i="4"/>
  <c r="ER196" i="4"/>
  <c r="EV196" i="4"/>
  <c r="EZ196" i="4"/>
  <c r="FD196" i="4"/>
  <c r="FH196" i="4"/>
  <c r="FL196" i="4"/>
  <c r="FP196" i="4"/>
  <c r="FT196" i="4"/>
  <c r="FX196" i="4"/>
  <c r="GB196" i="4"/>
  <c r="GF196" i="4"/>
  <c r="GJ196" i="4"/>
  <c r="GN196" i="4"/>
  <c r="GR196" i="4"/>
  <c r="GV196" i="4"/>
  <c r="M196" i="4"/>
  <c r="Q196" i="4"/>
  <c r="U196" i="4"/>
  <c r="Y196" i="4"/>
  <c r="AC196" i="4"/>
  <c r="AG196" i="4"/>
  <c r="AK196" i="4"/>
  <c r="AO196" i="4"/>
  <c r="AS196" i="4"/>
  <c r="AW196" i="4"/>
  <c r="BA196" i="4"/>
  <c r="BE196" i="4"/>
  <c r="BI196" i="4"/>
  <c r="BM196" i="4"/>
  <c r="BQ196" i="4"/>
  <c r="BU196" i="4"/>
  <c r="BY196" i="4"/>
  <c r="CC196" i="4"/>
  <c r="CG196" i="4"/>
  <c r="CK196" i="4"/>
  <c r="CO196" i="4"/>
  <c r="CS196" i="4"/>
  <c r="CW196" i="4"/>
  <c r="DA196" i="4"/>
  <c r="DE196" i="4"/>
  <c r="DI196" i="4"/>
  <c r="DM196" i="4"/>
  <c r="DQ196" i="4"/>
  <c r="DU196" i="4"/>
  <c r="DY196" i="4"/>
  <c r="EC196" i="4"/>
  <c r="EG196" i="4"/>
  <c r="EK196" i="4"/>
  <c r="EO196" i="4"/>
  <c r="ES196" i="4"/>
  <c r="EW196" i="4"/>
  <c r="FA196" i="4"/>
  <c r="FE196" i="4"/>
  <c r="FI196" i="4"/>
  <c r="FM196" i="4"/>
  <c r="FQ196" i="4"/>
  <c r="FU196" i="4"/>
  <c r="FY196" i="4"/>
  <c r="GC196" i="4"/>
  <c r="GG196" i="4"/>
  <c r="GK196" i="4"/>
  <c r="GO196" i="4"/>
  <c r="GS196" i="4"/>
  <c r="GW196" i="4"/>
  <c r="N196" i="4"/>
  <c r="R196" i="4"/>
  <c r="V196" i="4"/>
  <c r="Z196" i="4"/>
  <c r="AD196" i="4"/>
  <c r="AH196" i="4"/>
  <c r="AL196" i="4"/>
  <c r="AP196" i="4"/>
  <c r="AT196" i="4"/>
  <c r="AX196" i="4"/>
  <c r="BB196" i="4"/>
  <c r="BF196" i="4"/>
  <c r="BJ196" i="4"/>
  <c r="BN196" i="4"/>
  <c r="BR196" i="4"/>
  <c r="BV196" i="4"/>
  <c r="BZ196" i="4"/>
  <c r="CD196" i="4"/>
  <c r="CH196" i="4"/>
  <c r="CL196" i="4"/>
  <c r="CP196" i="4"/>
  <c r="CT196" i="4"/>
  <c r="CX196" i="4"/>
  <c r="DB196" i="4"/>
  <c r="DF196" i="4"/>
  <c r="DJ196" i="4"/>
  <c r="DN196" i="4"/>
  <c r="DR196" i="4"/>
  <c r="DV196" i="4"/>
  <c r="DZ196" i="4"/>
  <c r="ED196" i="4"/>
  <c r="EH196" i="4"/>
  <c r="EL196" i="4"/>
  <c r="EP196" i="4"/>
  <c r="ET196" i="4"/>
  <c r="EX196" i="4"/>
  <c r="FB196" i="4"/>
  <c r="FF196" i="4"/>
  <c r="FJ196" i="4"/>
  <c r="FN196" i="4"/>
  <c r="FR196" i="4"/>
  <c r="FV196" i="4"/>
  <c r="FZ196" i="4"/>
  <c r="GD196" i="4"/>
  <c r="GH196" i="4"/>
  <c r="GL196" i="4"/>
  <c r="GP196" i="4"/>
  <c r="GT196" i="4"/>
  <c r="P186" i="4"/>
  <c r="T186" i="4"/>
  <c r="X186" i="4"/>
  <c r="AB186" i="4"/>
  <c r="AF186" i="4"/>
  <c r="AJ186" i="4"/>
  <c r="AN186" i="4"/>
  <c r="AR186" i="4"/>
  <c r="AV186" i="4"/>
  <c r="AZ186" i="4"/>
  <c r="BD186" i="4"/>
  <c r="BH186" i="4"/>
  <c r="BL186" i="4"/>
  <c r="BP186" i="4"/>
  <c r="BT186" i="4"/>
  <c r="BX186" i="4"/>
  <c r="CB186" i="4"/>
  <c r="CF186" i="4"/>
  <c r="CJ186" i="4"/>
  <c r="CN186" i="4"/>
  <c r="CR186" i="4"/>
  <c r="CV186" i="4"/>
  <c r="CZ186" i="4"/>
  <c r="DD186" i="4"/>
  <c r="DH186" i="4"/>
  <c r="DL186" i="4"/>
  <c r="DP186" i="4"/>
  <c r="DT186" i="4"/>
  <c r="DX186" i="4"/>
  <c r="EB186" i="4"/>
  <c r="EF186" i="4"/>
  <c r="EJ186" i="4"/>
  <c r="EN186" i="4"/>
  <c r="ER186" i="4"/>
  <c r="EV186" i="4"/>
  <c r="EZ186" i="4"/>
  <c r="FD186" i="4"/>
  <c r="FH186" i="4"/>
  <c r="FL186" i="4"/>
  <c r="FP186" i="4"/>
  <c r="FT186" i="4"/>
  <c r="FX186" i="4"/>
  <c r="GB186" i="4"/>
  <c r="GF186" i="4"/>
  <c r="GJ186" i="4"/>
  <c r="GN186" i="4"/>
  <c r="GR186" i="4"/>
  <c r="GV186" i="4"/>
  <c r="S186" i="4"/>
  <c r="AE186" i="4"/>
  <c r="AM186" i="4"/>
  <c r="AU186" i="4"/>
  <c r="BC186" i="4"/>
  <c r="BK186" i="4"/>
  <c r="BS186" i="4"/>
  <c r="CA186" i="4"/>
  <c r="CI186" i="4"/>
  <c r="CQ186" i="4"/>
  <c r="CY186" i="4"/>
  <c r="DG186" i="4"/>
  <c r="DO186" i="4"/>
  <c r="DW186" i="4"/>
  <c r="EE186" i="4"/>
  <c r="EM186" i="4"/>
  <c r="EU186" i="4"/>
  <c r="FC186" i="4"/>
  <c r="FO186" i="4"/>
  <c r="GQ186" i="4"/>
  <c r="M186" i="4"/>
  <c r="Q186" i="4"/>
  <c r="U186" i="4"/>
  <c r="Y186" i="4"/>
  <c r="AC186" i="4"/>
  <c r="AG186" i="4"/>
  <c r="AK186" i="4"/>
  <c r="AO186" i="4"/>
  <c r="AS186" i="4"/>
  <c r="AW186" i="4"/>
  <c r="BA186" i="4"/>
  <c r="BE186" i="4"/>
  <c r="BI186" i="4"/>
  <c r="BM186" i="4"/>
  <c r="BQ186" i="4"/>
  <c r="BU186" i="4"/>
  <c r="BY186" i="4"/>
  <c r="CC186" i="4"/>
  <c r="CG186" i="4"/>
  <c r="CK186" i="4"/>
  <c r="CO186" i="4"/>
  <c r="CS186" i="4"/>
  <c r="CW186" i="4"/>
  <c r="DA186" i="4"/>
  <c r="DE186" i="4"/>
  <c r="DI186" i="4"/>
  <c r="DM186" i="4"/>
  <c r="DQ186" i="4"/>
  <c r="DU186" i="4"/>
  <c r="DY186" i="4"/>
  <c r="EC186" i="4"/>
  <c r="EG186" i="4"/>
  <c r="EK186" i="4"/>
  <c r="EO186" i="4"/>
  <c r="ES186" i="4"/>
  <c r="EW186" i="4"/>
  <c r="FA186" i="4"/>
  <c r="FE186" i="4"/>
  <c r="FI186" i="4"/>
  <c r="FM186" i="4"/>
  <c r="FQ186" i="4"/>
  <c r="FU186" i="4"/>
  <c r="FY186" i="4"/>
  <c r="GC186" i="4"/>
  <c r="GG186" i="4"/>
  <c r="GK186" i="4"/>
  <c r="GO186" i="4"/>
  <c r="GS186" i="4"/>
  <c r="GW186" i="4"/>
  <c r="O186" i="4"/>
  <c r="W186" i="4"/>
  <c r="AA186" i="4"/>
  <c r="AI186" i="4"/>
  <c r="AQ186" i="4"/>
  <c r="AY186" i="4"/>
  <c r="BG186" i="4"/>
  <c r="BO186" i="4"/>
  <c r="BW186" i="4"/>
  <c r="CE186" i="4"/>
  <c r="CM186" i="4"/>
  <c r="CU186" i="4"/>
  <c r="DC186" i="4"/>
  <c r="DK186" i="4"/>
  <c r="DS186" i="4"/>
  <c r="EA186" i="4"/>
  <c r="EI186" i="4"/>
  <c r="EQ186" i="4"/>
  <c r="EY186" i="4"/>
  <c r="FG186" i="4"/>
  <c r="FK186" i="4"/>
  <c r="FS186" i="4"/>
  <c r="FW186" i="4"/>
  <c r="GA186" i="4"/>
  <c r="GE186" i="4"/>
  <c r="GI186" i="4"/>
  <c r="GM186" i="4"/>
  <c r="GU186" i="4"/>
  <c r="N186" i="4"/>
  <c r="R186" i="4"/>
  <c r="V186" i="4"/>
  <c r="Z186" i="4"/>
  <c r="AD186" i="4"/>
  <c r="AH186" i="4"/>
  <c r="AL186" i="4"/>
  <c r="AP186" i="4"/>
  <c r="AT186" i="4"/>
  <c r="AX186" i="4"/>
  <c r="BB186" i="4"/>
  <c r="BF186" i="4"/>
  <c r="BJ186" i="4"/>
  <c r="BN186" i="4"/>
  <c r="BR186" i="4"/>
  <c r="BV186" i="4"/>
  <c r="BZ186" i="4"/>
  <c r="CD186" i="4"/>
  <c r="CH186" i="4"/>
  <c r="CL186" i="4"/>
  <c r="CP186" i="4"/>
  <c r="CT186" i="4"/>
  <c r="CX186" i="4"/>
  <c r="DB186" i="4"/>
  <c r="DF186" i="4"/>
  <c r="DJ186" i="4"/>
  <c r="DN186" i="4"/>
  <c r="DR186" i="4"/>
  <c r="DV186" i="4"/>
  <c r="DZ186" i="4"/>
  <c r="ED186" i="4"/>
  <c r="EH186" i="4"/>
  <c r="EL186" i="4"/>
  <c r="EP186" i="4"/>
  <c r="ET186" i="4"/>
  <c r="EX186" i="4"/>
  <c r="FB186" i="4"/>
  <c r="FF186" i="4"/>
  <c r="FJ186" i="4"/>
  <c r="FN186" i="4"/>
  <c r="FR186" i="4"/>
  <c r="FV186" i="4"/>
  <c r="FZ186" i="4"/>
  <c r="GD186" i="4"/>
  <c r="GH186" i="4"/>
  <c r="GL186" i="4"/>
  <c r="GP186" i="4"/>
  <c r="GT186" i="4"/>
  <c r="J184" i="4"/>
  <c r="J183" i="4"/>
  <c r="J182" i="4"/>
  <c r="G183" i="4"/>
  <c r="A188" i="4"/>
  <c r="A187" i="4"/>
  <c r="CA187" i="4" s="1"/>
  <c r="A185" i="4"/>
  <c r="GW185" i="4" s="1"/>
  <c r="A184" i="4"/>
  <c r="A183" i="4"/>
  <c r="GU183" i="4" s="1"/>
  <c r="AD185" i="4" l="1"/>
  <c r="AT185" i="4"/>
  <c r="BZ185" i="4"/>
  <c r="DF185" i="4"/>
  <c r="DV185" i="4"/>
  <c r="FB185" i="4"/>
  <c r="GX185" i="4"/>
  <c r="O185" i="4"/>
  <c r="AE185" i="4"/>
  <c r="AU185" i="4"/>
  <c r="BK185" i="4"/>
  <c r="CA185" i="4"/>
  <c r="CQ185" i="4"/>
  <c r="DG185" i="4"/>
  <c r="DW185" i="4"/>
  <c r="EM185" i="4"/>
  <c r="FC185" i="4"/>
  <c r="FS185" i="4"/>
  <c r="GI185" i="4"/>
  <c r="N185" i="4"/>
  <c r="BJ185" i="4"/>
  <c r="CP185" i="4"/>
  <c r="EL185" i="4"/>
  <c r="FR185" i="4"/>
  <c r="GH185" i="4"/>
  <c r="V185" i="4"/>
  <c r="AL185" i="4"/>
  <c r="BB185" i="4"/>
  <c r="BR185" i="4"/>
  <c r="CH185" i="4"/>
  <c r="CX185" i="4"/>
  <c r="DN185" i="4"/>
  <c r="ED185" i="4"/>
  <c r="ET185" i="4"/>
  <c r="FJ185" i="4"/>
  <c r="FZ185" i="4"/>
  <c r="GP185" i="4"/>
  <c r="W185" i="4"/>
  <c r="AM185" i="4"/>
  <c r="BC185" i="4"/>
  <c r="BS185" i="4"/>
  <c r="CI185" i="4"/>
  <c r="CY185" i="4"/>
  <c r="DO185" i="4"/>
  <c r="EE185" i="4"/>
  <c r="EU185" i="4"/>
  <c r="FK185" i="4"/>
  <c r="GA185" i="4"/>
  <c r="GQ185" i="4"/>
  <c r="R185" i="4"/>
  <c r="Z185" i="4"/>
  <c r="AH185" i="4"/>
  <c r="AP185" i="4"/>
  <c r="AX185" i="4"/>
  <c r="BF185" i="4"/>
  <c r="BN185" i="4"/>
  <c r="BV185" i="4"/>
  <c r="CD185" i="4"/>
  <c r="CL185" i="4"/>
  <c r="CT185" i="4"/>
  <c r="DB185" i="4"/>
  <c r="DJ185" i="4"/>
  <c r="DR185" i="4"/>
  <c r="DZ185" i="4"/>
  <c r="EH185" i="4"/>
  <c r="EP185" i="4"/>
  <c r="EX185" i="4"/>
  <c r="FF185" i="4"/>
  <c r="FN185" i="4"/>
  <c r="FV185" i="4"/>
  <c r="GD185" i="4"/>
  <c r="GL185" i="4"/>
  <c r="GT185" i="4"/>
  <c r="S185" i="4"/>
  <c r="AA185" i="4"/>
  <c r="AI185" i="4"/>
  <c r="AQ185" i="4"/>
  <c r="AY185" i="4"/>
  <c r="BG185" i="4"/>
  <c r="BO185" i="4"/>
  <c r="BW185" i="4"/>
  <c r="CE185" i="4"/>
  <c r="CM185" i="4"/>
  <c r="CU185" i="4"/>
  <c r="DC185" i="4"/>
  <c r="DK185" i="4"/>
  <c r="DS185" i="4"/>
  <c r="EA185" i="4"/>
  <c r="EI185" i="4"/>
  <c r="EQ185" i="4"/>
  <c r="EY185" i="4"/>
  <c r="FG185" i="4"/>
  <c r="FO185" i="4"/>
  <c r="FW185" i="4"/>
  <c r="GE185" i="4"/>
  <c r="GM185" i="4"/>
  <c r="GU185" i="4"/>
  <c r="S187" i="4"/>
  <c r="AY187" i="4"/>
  <c r="EM187" i="4"/>
  <c r="DG187" i="4"/>
  <c r="AA187" i="4"/>
  <c r="BG187" i="4"/>
  <c r="FS187" i="4"/>
  <c r="AQ187" i="4"/>
  <c r="AI187" i="4"/>
  <c r="V183" i="4"/>
  <c r="AL183" i="4"/>
  <c r="BR183" i="4"/>
  <c r="CH183" i="4"/>
  <c r="CX183" i="4"/>
  <c r="N183" i="4"/>
  <c r="AD183" i="4"/>
  <c r="AT183" i="4"/>
  <c r="BJ183" i="4"/>
  <c r="BZ183" i="4"/>
  <c r="CP183" i="4"/>
  <c r="DF183" i="4"/>
  <c r="R183" i="4"/>
  <c r="AH183" i="4"/>
  <c r="AX183" i="4"/>
  <c r="BN183" i="4"/>
  <c r="CD183" i="4"/>
  <c r="CT183" i="4"/>
  <c r="DJ183" i="4"/>
  <c r="BB183" i="4"/>
  <c r="Z183" i="4"/>
  <c r="AP183" i="4"/>
  <c r="BF183" i="4"/>
  <c r="BV183" i="4"/>
  <c r="CL183" i="4"/>
  <c r="DB183" i="4"/>
  <c r="DN183" i="4"/>
  <c r="DR183" i="4"/>
  <c r="DW183" i="4"/>
  <c r="EB183" i="4"/>
  <c r="EG183" i="4"/>
  <c r="EM183" i="4"/>
  <c r="ER183" i="4"/>
  <c r="EW183" i="4"/>
  <c r="FC183" i="4"/>
  <c r="FH183" i="4"/>
  <c r="FM183" i="4"/>
  <c r="FS183" i="4"/>
  <c r="FX183" i="4"/>
  <c r="GC183" i="4"/>
  <c r="GI183" i="4"/>
  <c r="GN183" i="4"/>
  <c r="GS183" i="4"/>
  <c r="GV184" i="4"/>
  <c r="GR184" i="4"/>
  <c r="GW184" i="4"/>
  <c r="GQ184" i="4"/>
  <c r="GM184" i="4"/>
  <c r="GI184" i="4"/>
  <c r="GE184" i="4"/>
  <c r="GA184" i="4"/>
  <c r="FW184" i="4"/>
  <c r="FS184" i="4"/>
  <c r="FO184" i="4"/>
  <c r="FK184" i="4"/>
  <c r="FG184" i="4"/>
  <c r="FC184" i="4"/>
  <c r="EY184" i="4"/>
  <c r="EU184" i="4"/>
  <c r="EQ184" i="4"/>
  <c r="EM184" i="4"/>
  <c r="EI184" i="4"/>
  <c r="EE184" i="4"/>
  <c r="EA184" i="4"/>
  <c r="DW184" i="4"/>
  <c r="DS184" i="4"/>
  <c r="DO184" i="4"/>
  <c r="DK184" i="4"/>
  <c r="DG184" i="4"/>
  <c r="DC184" i="4"/>
  <c r="CY184" i="4"/>
  <c r="CU184" i="4"/>
  <c r="CQ184" i="4"/>
  <c r="CM184" i="4"/>
  <c r="CI184" i="4"/>
  <c r="CE184" i="4"/>
  <c r="CA184" i="4"/>
  <c r="BW184" i="4"/>
  <c r="BS184" i="4"/>
  <c r="BO184" i="4"/>
  <c r="BK184" i="4"/>
  <c r="BG184" i="4"/>
  <c r="BC184" i="4"/>
  <c r="AY184" i="4"/>
  <c r="AU184" i="4"/>
  <c r="AQ184" i="4"/>
  <c r="AM184" i="4"/>
  <c r="AI184" i="4"/>
  <c r="AE184" i="4"/>
  <c r="AA184" i="4"/>
  <c r="W184" i="4"/>
  <c r="S184" i="4"/>
  <c r="O184" i="4"/>
  <c r="GU184" i="4"/>
  <c r="GP184" i="4"/>
  <c r="GL184" i="4"/>
  <c r="GH184" i="4"/>
  <c r="GD184" i="4"/>
  <c r="FZ184" i="4"/>
  <c r="FV184" i="4"/>
  <c r="FR184" i="4"/>
  <c r="FN184" i="4"/>
  <c r="FJ184" i="4"/>
  <c r="FF184" i="4"/>
  <c r="FB184" i="4"/>
  <c r="EX184" i="4"/>
  <c r="ET184" i="4"/>
  <c r="EP184" i="4"/>
  <c r="EL184" i="4"/>
  <c r="EH184" i="4"/>
  <c r="ED184" i="4"/>
  <c r="DZ184" i="4"/>
  <c r="DV184" i="4"/>
  <c r="DR184" i="4"/>
  <c r="DN184" i="4"/>
  <c r="DJ184" i="4"/>
  <c r="DF184" i="4"/>
  <c r="DB184" i="4"/>
  <c r="CX184" i="4"/>
  <c r="CT184" i="4"/>
  <c r="CP184" i="4"/>
  <c r="CL184" i="4"/>
  <c r="CH184" i="4"/>
  <c r="CD184" i="4"/>
  <c r="BZ184" i="4"/>
  <c r="BV184" i="4"/>
  <c r="BR184" i="4"/>
  <c r="BN184" i="4"/>
  <c r="BJ184" i="4"/>
  <c r="BF184" i="4"/>
  <c r="BB184" i="4"/>
  <c r="AX184" i="4"/>
  <c r="Q184" i="4"/>
  <c r="V184" i="4"/>
  <c r="AB184" i="4"/>
  <c r="AG184" i="4"/>
  <c r="AL184" i="4"/>
  <c r="AR184" i="4"/>
  <c r="AW184" i="4"/>
  <c r="BE184" i="4"/>
  <c r="BM184" i="4"/>
  <c r="BU184" i="4"/>
  <c r="CC184" i="4"/>
  <c r="CK184" i="4"/>
  <c r="CS184" i="4"/>
  <c r="DA184" i="4"/>
  <c r="DI184" i="4"/>
  <c r="DQ184" i="4"/>
  <c r="DY184" i="4"/>
  <c r="EG184" i="4"/>
  <c r="EO184" i="4"/>
  <c r="EW184" i="4"/>
  <c r="FE184" i="4"/>
  <c r="FM184" i="4"/>
  <c r="FU184" i="4"/>
  <c r="GC184" i="4"/>
  <c r="GK184" i="4"/>
  <c r="GT184" i="4"/>
  <c r="O183" i="4"/>
  <c r="S183" i="4"/>
  <c r="W183" i="4"/>
  <c r="AA183" i="4"/>
  <c r="AE183" i="4"/>
  <c r="AI183" i="4"/>
  <c r="AM183" i="4"/>
  <c r="AQ183" i="4"/>
  <c r="AU183" i="4"/>
  <c r="AY183" i="4"/>
  <c r="BC183" i="4"/>
  <c r="BG183" i="4"/>
  <c r="BK183" i="4"/>
  <c r="BO183" i="4"/>
  <c r="BS183" i="4"/>
  <c r="BW183" i="4"/>
  <c r="CA183" i="4"/>
  <c r="CE183" i="4"/>
  <c r="CI183" i="4"/>
  <c r="CM183" i="4"/>
  <c r="CQ183" i="4"/>
  <c r="CU183" i="4"/>
  <c r="CY183" i="4"/>
  <c r="DC183" i="4"/>
  <c r="DG183" i="4"/>
  <c r="DK183" i="4"/>
  <c r="DO183" i="4"/>
  <c r="DS183" i="4"/>
  <c r="DX183" i="4"/>
  <c r="EC183" i="4"/>
  <c r="EI183" i="4"/>
  <c r="EN183" i="4"/>
  <c r="ES183" i="4"/>
  <c r="EY183" i="4"/>
  <c r="FD183" i="4"/>
  <c r="FI183" i="4"/>
  <c r="FO183" i="4"/>
  <c r="FT183" i="4"/>
  <c r="FY183" i="4"/>
  <c r="GE183" i="4"/>
  <c r="GJ183" i="4"/>
  <c r="GO183" i="4"/>
  <c r="M184" i="4"/>
  <c r="R184" i="4"/>
  <c r="X184" i="4"/>
  <c r="AC184" i="4"/>
  <c r="AH184" i="4"/>
  <c r="AN184" i="4"/>
  <c r="AS184" i="4"/>
  <c r="AZ184" i="4"/>
  <c r="BH184" i="4"/>
  <c r="BP184" i="4"/>
  <c r="BX184" i="4"/>
  <c r="CF184" i="4"/>
  <c r="CN184" i="4"/>
  <c r="CV184" i="4"/>
  <c r="DD184" i="4"/>
  <c r="DL184" i="4"/>
  <c r="DT184" i="4"/>
  <c r="EB184" i="4"/>
  <c r="EJ184" i="4"/>
  <c r="ER184" i="4"/>
  <c r="EZ184" i="4"/>
  <c r="FH184" i="4"/>
  <c r="FP184" i="4"/>
  <c r="FX184" i="4"/>
  <c r="GF184" i="4"/>
  <c r="GN184" i="4"/>
  <c r="GX184" i="4"/>
  <c r="GX183" i="4"/>
  <c r="GT183" i="4"/>
  <c r="GP183" i="4"/>
  <c r="GL183" i="4"/>
  <c r="GH183" i="4"/>
  <c r="GD183" i="4"/>
  <c r="FZ183" i="4"/>
  <c r="FV183" i="4"/>
  <c r="FR183" i="4"/>
  <c r="FN183" i="4"/>
  <c r="FJ183" i="4"/>
  <c r="FF183" i="4"/>
  <c r="FB183" i="4"/>
  <c r="EX183" i="4"/>
  <c r="ET183" i="4"/>
  <c r="EP183" i="4"/>
  <c r="EL183" i="4"/>
  <c r="EH183" i="4"/>
  <c r="ED183" i="4"/>
  <c r="DZ183" i="4"/>
  <c r="DV183" i="4"/>
  <c r="P183" i="4"/>
  <c r="T183" i="4"/>
  <c r="X183" i="4"/>
  <c r="AB183" i="4"/>
  <c r="AF183" i="4"/>
  <c r="AJ183" i="4"/>
  <c r="AN183" i="4"/>
  <c r="AR183" i="4"/>
  <c r="AV183" i="4"/>
  <c r="AZ183" i="4"/>
  <c r="BD183" i="4"/>
  <c r="BH183" i="4"/>
  <c r="BL183" i="4"/>
  <c r="BP183" i="4"/>
  <c r="BT183" i="4"/>
  <c r="BX183" i="4"/>
  <c r="CB183" i="4"/>
  <c r="CF183" i="4"/>
  <c r="CJ183" i="4"/>
  <c r="CN183" i="4"/>
  <c r="CR183" i="4"/>
  <c r="CV183" i="4"/>
  <c r="CZ183" i="4"/>
  <c r="DD183" i="4"/>
  <c r="DH183" i="4"/>
  <c r="DL183" i="4"/>
  <c r="DP183" i="4"/>
  <c r="DT183" i="4"/>
  <c r="DY183" i="4"/>
  <c r="EE183" i="4"/>
  <c r="EJ183" i="4"/>
  <c r="EO183" i="4"/>
  <c r="EU183" i="4"/>
  <c r="EZ183" i="4"/>
  <c r="FE183" i="4"/>
  <c r="FK183" i="4"/>
  <c r="FP183" i="4"/>
  <c r="FU183" i="4"/>
  <c r="GA183" i="4"/>
  <c r="GF183" i="4"/>
  <c r="GK183" i="4"/>
  <c r="GQ183" i="4"/>
  <c r="GV183" i="4"/>
  <c r="N184" i="4"/>
  <c r="T184" i="4"/>
  <c r="Y184" i="4"/>
  <c r="AD184" i="4"/>
  <c r="AJ184" i="4"/>
  <c r="AO184" i="4"/>
  <c r="AT184" i="4"/>
  <c r="BA184" i="4"/>
  <c r="BI184" i="4"/>
  <c r="BQ184" i="4"/>
  <c r="BY184" i="4"/>
  <c r="CG184" i="4"/>
  <c r="CO184" i="4"/>
  <c r="CW184" i="4"/>
  <c r="DE184" i="4"/>
  <c r="DM184" i="4"/>
  <c r="DU184" i="4"/>
  <c r="EC184" i="4"/>
  <c r="EK184" i="4"/>
  <c r="ES184" i="4"/>
  <c r="FA184" i="4"/>
  <c r="FI184" i="4"/>
  <c r="FQ184" i="4"/>
  <c r="FY184" i="4"/>
  <c r="GG184" i="4"/>
  <c r="GO184" i="4"/>
  <c r="M183" i="4"/>
  <c r="Q183" i="4"/>
  <c r="U183" i="4"/>
  <c r="Y183" i="4"/>
  <c r="AC183" i="4"/>
  <c r="AG183" i="4"/>
  <c r="AK183" i="4"/>
  <c r="AO183" i="4"/>
  <c r="AS183" i="4"/>
  <c r="AW183" i="4"/>
  <c r="BA183" i="4"/>
  <c r="BE183" i="4"/>
  <c r="BI183" i="4"/>
  <c r="BM183" i="4"/>
  <c r="BQ183" i="4"/>
  <c r="BU183" i="4"/>
  <c r="BY183" i="4"/>
  <c r="CC183" i="4"/>
  <c r="CG183" i="4"/>
  <c r="CK183" i="4"/>
  <c r="CO183" i="4"/>
  <c r="CS183" i="4"/>
  <c r="CW183" i="4"/>
  <c r="DA183" i="4"/>
  <c r="DE183" i="4"/>
  <c r="DI183" i="4"/>
  <c r="DM183" i="4"/>
  <c r="DQ183" i="4"/>
  <c r="DU183" i="4"/>
  <c r="EA183" i="4"/>
  <c r="EF183" i="4"/>
  <c r="EK183" i="4"/>
  <c r="EQ183" i="4"/>
  <c r="EV183" i="4"/>
  <c r="FA183" i="4"/>
  <c r="FG183" i="4"/>
  <c r="FL183" i="4"/>
  <c r="FQ183" i="4"/>
  <c r="FW183" i="4"/>
  <c r="GB183" i="4"/>
  <c r="GG183" i="4"/>
  <c r="GM183" i="4"/>
  <c r="GR183" i="4"/>
  <c r="GW183" i="4"/>
  <c r="P184" i="4"/>
  <c r="U184" i="4"/>
  <c r="Z184" i="4"/>
  <c r="AF184" i="4"/>
  <c r="AK184" i="4"/>
  <c r="AP184" i="4"/>
  <c r="AV184" i="4"/>
  <c r="BD184" i="4"/>
  <c r="BL184" i="4"/>
  <c r="BT184" i="4"/>
  <c r="CB184" i="4"/>
  <c r="CJ184" i="4"/>
  <c r="CR184" i="4"/>
  <c r="CZ184" i="4"/>
  <c r="DH184" i="4"/>
  <c r="DP184" i="4"/>
  <c r="DX184" i="4"/>
  <c r="EF184" i="4"/>
  <c r="EN184" i="4"/>
  <c r="EV184" i="4"/>
  <c r="FD184" i="4"/>
  <c r="FL184" i="4"/>
  <c r="FT184" i="4"/>
  <c r="GB184" i="4"/>
  <c r="GJ184" i="4"/>
  <c r="GS184" i="4"/>
  <c r="GX188" i="4"/>
  <c r="GT188" i="4"/>
  <c r="GP188" i="4"/>
  <c r="GL188" i="4"/>
  <c r="GH188" i="4"/>
  <c r="GD188" i="4"/>
  <c r="FZ188" i="4"/>
  <c r="FV188" i="4"/>
  <c r="FR188" i="4"/>
  <c r="FN188" i="4"/>
  <c r="FJ188" i="4"/>
  <c r="FF188" i="4"/>
  <c r="FB188" i="4"/>
  <c r="EX188" i="4"/>
  <c r="ET188" i="4"/>
  <c r="EP188" i="4"/>
  <c r="EL188" i="4"/>
  <c r="EH188" i="4"/>
  <c r="ED188" i="4"/>
  <c r="DZ188" i="4"/>
  <c r="DV188" i="4"/>
  <c r="DR188" i="4"/>
  <c r="DN188" i="4"/>
  <c r="DJ188" i="4"/>
  <c r="DF188" i="4"/>
  <c r="DB188" i="4"/>
  <c r="CX188" i="4"/>
  <c r="CT188" i="4"/>
  <c r="CP188" i="4"/>
  <c r="CL188" i="4"/>
  <c r="CH188" i="4"/>
  <c r="CD188" i="4"/>
  <c r="BZ188" i="4"/>
  <c r="BV188" i="4"/>
  <c r="BR188" i="4"/>
  <c r="BN188" i="4"/>
  <c r="BJ188" i="4"/>
  <c r="BF188" i="4"/>
  <c r="BB188" i="4"/>
  <c r="AX188" i="4"/>
  <c r="AT188" i="4"/>
  <c r="AP188" i="4"/>
  <c r="AL188" i="4"/>
  <c r="AH188" i="4"/>
  <c r="AD188" i="4"/>
  <c r="Z188" i="4"/>
  <c r="V188" i="4"/>
  <c r="R188" i="4"/>
  <c r="N188" i="4"/>
  <c r="GW188" i="4"/>
  <c r="GS188" i="4"/>
  <c r="GO188" i="4"/>
  <c r="GK188" i="4"/>
  <c r="GG188" i="4"/>
  <c r="GC188" i="4"/>
  <c r="FY188" i="4"/>
  <c r="FU188" i="4"/>
  <c r="FQ188" i="4"/>
  <c r="FM188" i="4"/>
  <c r="FI188" i="4"/>
  <c r="FE188" i="4"/>
  <c r="FA188" i="4"/>
  <c r="EW188" i="4"/>
  <c r="ES188" i="4"/>
  <c r="EO188" i="4"/>
  <c r="EK188" i="4"/>
  <c r="EG188" i="4"/>
  <c r="EC188" i="4"/>
  <c r="DY188" i="4"/>
  <c r="DU188" i="4"/>
  <c r="DQ188" i="4"/>
  <c r="DM188" i="4"/>
  <c r="DI188" i="4"/>
  <c r="DE188" i="4"/>
  <c r="DA188" i="4"/>
  <c r="CW188" i="4"/>
  <c r="CS188" i="4"/>
  <c r="CO188" i="4"/>
  <c r="CK188" i="4"/>
  <c r="CG188" i="4"/>
  <c r="CC188" i="4"/>
  <c r="BY188" i="4"/>
  <c r="BU188" i="4"/>
  <c r="BQ188" i="4"/>
  <c r="BM188" i="4"/>
  <c r="BI188" i="4"/>
  <c r="BE188" i="4"/>
  <c r="BA188" i="4"/>
  <c r="AW188" i="4"/>
  <c r="AS188" i="4"/>
  <c r="AO188" i="4"/>
  <c r="AK188" i="4"/>
  <c r="AG188" i="4"/>
  <c r="AC188" i="4"/>
  <c r="Y188" i="4"/>
  <c r="U188" i="4"/>
  <c r="Q188" i="4"/>
  <c r="M188" i="4"/>
  <c r="GV188" i="4"/>
  <c r="GU188" i="4"/>
  <c r="GQ188" i="4"/>
  <c r="GM188" i="4"/>
  <c r="GI188" i="4"/>
  <c r="GE188" i="4"/>
  <c r="GA188" i="4"/>
  <c r="FW188" i="4"/>
  <c r="FS188" i="4"/>
  <c r="FO188" i="4"/>
  <c r="FK188" i="4"/>
  <c r="FG188" i="4"/>
  <c r="FC188" i="4"/>
  <c r="EY188" i="4"/>
  <c r="EU188" i="4"/>
  <c r="EQ188" i="4"/>
  <c r="EM188" i="4"/>
  <c r="EI188" i="4"/>
  <c r="EE188" i="4"/>
  <c r="EA188" i="4"/>
  <c r="DW188" i="4"/>
  <c r="DS188" i="4"/>
  <c r="DO188" i="4"/>
  <c r="DK188" i="4"/>
  <c r="DG188" i="4"/>
  <c r="DC188" i="4"/>
  <c r="CY188" i="4"/>
  <c r="CU188" i="4"/>
  <c r="CQ188" i="4"/>
  <c r="CM188" i="4"/>
  <c r="CI188" i="4"/>
  <c r="CE188" i="4"/>
  <c r="CA188" i="4"/>
  <c r="BW188" i="4"/>
  <c r="BS188" i="4"/>
  <c r="BO188" i="4"/>
  <c r="BK188" i="4"/>
  <c r="BG188" i="4"/>
  <c r="BC188" i="4"/>
  <c r="AY188" i="4"/>
  <c r="AU188" i="4"/>
  <c r="AQ188" i="4"/>
  <c r="AM188" i="4"/>
  <c r="AI188" i="4"/>
  <c r="AE188" i="4"/>
  <c r="AA188" i="4"/>
  <c r="W188" i="4"/>
  <c r="S188" i="4"/>
  <c r="O188" i="4"/>
  <c r="GR188" i="4"/>
  <c r="GB188" i="4"/>
  <c r="FL188" i="4"/>
  <c r="EV188" i="4"/>
  <c r="EF188" i="4"/>
  <c r="DP188" i="4"/>
  <c r="CZ188" i="4"/>
  <c r="CJ188" i="4"/>
  <c r="BT188" i="4"/>
  <c r="BD188" i="4"/>
  <c r="AN188" i="4"/>
  <c r="X188" i="4"/>
  <c r="GN188" i="4"/>
  <c r="FX188" i="4"/>
  <c r="FH188" i="4"/>
  <c r="ER188" i="4"/>
  <c r="EB188" i="4"/>
  <c r="DL188" i="4"/>
  <c r="CV188" i="4"/>
  <c r="CF188" i="4"/>
  <c r="BP188" i="4"/>
  <c r="AZ188" i="4"/>
  <c r="AJ188" i="4"/>
  <c r="T188" i="4"/>
  <c r="AR188" i="4"/>
  <c r="BX188" i="4"/>
  <c r="DD188" i="4"/>
  <c r="EJ188" i="4"/>
  <c r="FP188" i="4"/>
  <c r="GW187" i="4"/>
  <c r="GS187" i="4"/>
  <c r="GO187" i="4"/>
  <c r="GK187" i="4"/>
  <c r="GG187" i="4"/>
  <c r="GC187" i="4"/>
  <c r="FY187" i="4"/>
  <c r="FU187" i="4"/>
  <c r="FQ187" i="4"/>
  <c r="FM187" i="4"/>
  <c r="FI187" i="4"/>
  <c r="FE187" i="4"/>
  <c r="FA187" i="4"/>
  <c r="EW187" i="4"/>
  <c r="ES187" i="4"/>
  <c r="EO187" i="4"/>
  <c r="EK187" i="4"/>
  <c r="EG187" i="4"/>
  <c r="EC187" i="4"/>
  <c r="DY187" i="4"/>
  <c r="DU187" i="4"/>
  <c r="DQ187" i="4"/>
  <c r="DM187" i="4"/>
  <c r="DI187" i="4"/>
  <c r="DE187" i="4"/>
  <c r="DA187" i="4"/>
  <c r="CW187" i="4"/>
  <c r="CS187" i="4"/>
  <c r="CO187" i="4"/>
  <c r="CK187" i="4"/>
  <c r="CG187" i="4"/>
  <c r="CC187" i="4"/>
  <c r="BY187" i="4"/>
  <c r="BU187" i="4"/>
  <c r="BQ187" i="4"/>
  <c r="BM187" i="4"/>
  <c r="GV187" i="4"/>
  <c r="GR187" i="4"/>
  <c r="GN187" i="4"/>
  <c r="GJ187" i="4"/>
  <c r="GF187" i="4"/>
  <c r="GB187" i="4"/>
  <c r="FX187" i="4"/>
  <c r="FT187" i="4"/>
  <c r="FP187" i="4"/>
  <c r="FL187" i="4"/>
  <c r="FH187" i="4"/>
  <c r="FD187" i="4"/>
  <c r="EZ187" i="4"/>
  <c r="EV187" i="4"/>
  <c r="ER187" i="4"/>
  <c r="EN187" i="4"/>
  <c r="EJ187" i="4"/>
  <c r="EF187" i="4"/>
  <c r="EB187" i="4"/>
  <c r="DX187" i="4"/>
  <c r="DT187" i="4"/>
  <c r="DP187" i="4"/>
  <c r="DL187" i="4"/>
  <c r="DH187" i="4"/>
  <c r="DD187" i="4"/>
  <c r="CZ187" i="4"/>
  <c r="CV187" i="4"/>
  <c r="CR187" i="4"/>
  <c r="CN187" i="4"/>
  <c r="CJ187" i="4"/>
  <c r="CF187" i="4"/>
  <c r="CB187" i="4"/>
  <c r="BX187" i="4"/>
  <c r="BT187" i="4"/>
  <c r="BP187" i="4"/>
  <c r="BL187" i="4"/>
  <c r="GX187" i="4"/>
  <c r="GT187" i="4"/>
  <c r="GP187" i="4"/>
  <c r="GL187" i="4"/>
  <c r="GH187" i="4"/>
  <c r="GD187" i="4"/>
  <c r="FZ187" i="4"/>
  <c r="FV187" i="4"/>
  <c r="FR187" i="4"/>
  <c r="FN187" i="4"/>
  <c r="FJ187" i="4"/>
  <c r="FF187" i="4"/>
  <c r="FB187" i="4"/>
  <c r="EX187" i="4"/>
  <c r="ET187" i="4"/>
  <c r="EP187" i="4"/>
  <c r="EL187" i="4"/>
  <c r="EH187" i="4"/>
  <c r="ED187" i="4"/>
  <c r="DZ187" i="4"/>
  <c r="DV187" i="4"/>
  <c r="DR187" i="4"/>
  <c r="DN187" i="4"/>
  <c r="DJ187" i="4"/>
  <c r="DF187" i="4"/>
  <c r="DB187" i="4"/>
  <c r="CX187" i="4"/>
  <c r="CT187" i="4"/>
  <c r="CP187" i="4"/>
  <c r="CL187" i="4"/>
  <c r="CH187" i="4"/>
  <c r="CD187" i="4"/>
  <c r="BZ187" i="4"/>
  <c r="BV187" i="4"/>
  <c r="BR187" i="4"/>
  <c r="BN187" i="4"/>
  <c r="GU187" i="4"/>
  <c r="GE187" i="4"/>
  <c r="FO187" i="4"/>
  <c r="EY187" i="4"/>
  <c r="EI187" i="4"/>
  <c r="DS187" i="4"/>
  <c r="DC187" i="4"/>
  <c r="CM187" i="4"/>
  <c r="BW187" i="4"/>
  <c r="BJ187" i="4"/>
  <c r="BF187" i="4"/>
  <c r="BB187" i="4"/>
  <c r="AX187" i="4"/>
  <c r="AT187" i="4"/>
  <c r="AP187" i="4"/>
  <c r="AL187" i="4"/>
  <c r="AH187" i="4"/>
  <c r="AD187" i="4"/>
  <c r="Z187" i="4"/>
  <c r="V187" i="4"/>
  <c r="R187" i="4"/>
  <c r="N187" i="4"/>
  <c r="GQ187" i="4"/>
  <c r="GA187" i="4"/>
  <c r="FK187" i="4"/>
  <c r="EU187" i="4"/>
  <c r="EE187" i="4"/>
  <c r="DO187" i="4"/>
  <c r="CY187" i="4"/>
  <c r="CI187" i="4"/>
  <c r="BS187" i="4"/>
  <c r="BI187" i="4"/>
  <c r="BE187" i="4"/>
  <c r="BA187" i="4"/>
  <c r="AW187" i="4"/>
  <c r="AS187" i="4"/>
  <c r="AO187" i="4"/>
  <c r="AK187" i="4"/>
  <c r="AG187" i="4"/>
  <c r="AC187" i="4"/>
  <c r="Y187" i="4"/>
  <c r="U187" i="4"/>
  <c r="Q187" i="4"/>
  <c r="M187" i="4"/>
  <c r="T187" i="4"/>
  <c r="AB187" i="4"/>
  <c r="AJ187" i="4"/>
  <c r="AR187" i="4"/>
  <c r="AZ187" i="4"/>
  <c r="BH187" i="4"/>
  <c r="CE187" i="4"/>
  <c r="DK187" i="4"/>
  <c r="EQ187" i="4"/>
  <c r="FW187" i="4"/>
  <c r="P188" i="4"/>
  <c r="AV188" i="4"/>
  <c r="CB188" i="4"/>
  <c r="DH188" i="4"/>
  <c r="EN188" i="4"/>
  <c r="FT188" i="4"/>
  <c r="O187" i="4"/>
  <c r="W187" i="4"/>
  <c r="AE187" i="4"/>
  <c r="AM187" i="4"/>
  <c r="AU187" i="4"/>
  <c r="BC187" i="4"/>
  <c r="BK187" i="4"/>
  <c r="CQ187" i="4"/>
  <c r="DW187" i="4"/>
  <c r="FC187" i="4"/>
  <c r="GI187" i="4"/>
  <c r="AB188" i="4"/>
  <c r="BH188" i="4"/>
  <c r="CN188" i="4"/>
  <c r="DT188" i="4"/>
  <c r="EZ188" i="4"/>
  <c r="GF188" i="4"/>
  <c r="P187" i="4"/>
  <c r="X187" i="4"/>
  <c r="AF187" i="4"/>
  <c r="AN187" i="4"/>
  <c r="AV187" i="4"/>
  <c r="BD187" i="4"/>
  <c r="BO187" i="4"/>
  <c r="CU187" i="4"/>
  <c r="EA187" i="4"/>
  <c r="FG187" i="4"/>
  <c r="GM187" i="4"/>
  <c r="AF188" i="4"/>
  <c r="BL188" i="4"/>
  <c r="CR188" i="4"/>
  <c r="DX188" i="4"/>
  <c r="FD188" i="4"/>
  <c r="GJ188" i="4"/>
  <c r="P185" i="4"/>
  <c r="T185" i="4"/>
  <c r="X185" i="4"/>
  <c r="AB185" i="4"/>
  <c r="AF185" i="4"/>
  <c r="AJ185" i="4"/>
  <c r="AN185" i="4"/>
  <c r="AR185" i="4"/>
  <c r="AV185" i="4"/>
  <c r="AZ185" i="4"/>
  <c r="BD185" i="4"/>
  <c r="BH185" i="4"/>
  <c r="BL185" i="4"/>
  <c r="BP185" i="4"/>
  <c r="BT185" i="4"/>
  <c r="BX185" i="4"/>
  <c r="CB185" i="4"/>
  <c r="CF185" i="4"/>
  <c r="CJ185" i="4"/>
  <c r="CN185" i="4"/>
  <c r="CR185" i="4"/>
  <c r="CV185" i="4"/>
  <c r="CZ185" i="4"/>
  <c r="DD185" i="4"/>
  <c r="DH185" i="4"/>
  <c r="DL185" i="4"/>
  <c r="DP185" i="4"/>
  <c r="DT185" i="4"/>
  <c r="DX185" i="4"/>
  <c r="EB185" i="4"/>
  <c r="EF185" i="4"/>
  <c r="EJ185" i="4"/>
  <c r="EN185" i="4"/>
  <c r="ER185" i="4"/>
  <c r="EV185" i="4"/>
  <c r="EZ185" i="4"/>
  <c r="FD185" i="4"/>
  <c r="FH185" i="4"/>
  <c r="FL185" i="4"/>
  <c r="FP185" i="4"/>
  <c r="FT185" i="4"/>
  <c r="FX185" i="4"/>
  <c r="GB185" i="4"/>
  <c r="GF185" i="4"/>
  <c r="GJ185" i="4"/>
  <c r="GN185" i="4"/>
  <c r="GR185" i="4"/>
  <c r="GV185" i="4"/>
  <c r="M185" i="4"/>
  <c r="Q185" i="4"/>
  <c r="U185" i="4"/>
  <c r="Y185" i="4"/>
  <c r="AC185" i="4"/>
  <c r="AG185" i="4"/>
  <c r="AK185" i="4"/>
  <c r="AO185" i="4"/>
  <c r="AS185" i="4"/>
  <c r="AW185" i="4"/>
  <c r="BA185" i="4"/>
  <c r="BE185" i="4"/>
  <c r="BI185" i="4"/>
  <c r="BM185" i="4"/>
  <c r="BQ185" i="4"/>
  <c r="BU185" i="4"/>
  <c r="BY185" i="4"/>
  <c r="CC185" i="4"/>
  <c r="CG185" i="4"/>
  <c r="CK185" i="4"/>
  <c r="CO185" i="4"/>
  <c r="CS185" i="4"/>
  <c r="CW185" i="4"/>
  <c r="DA185" i="4"/>
  <c r="DE185" i="4"/>
  <c r="DI185" i="4"/>
  <c r="DM185" i="4"/>
  <c r="DQ185" i="4"/>
  <c r="DU185" i="4"/>
  <c r="DY185" i="4"/>
  <c r="EC185" i="4"/>
  <c r="EG185" i="4"/>
  <c r="EK185" i="4"/>
  <c r="EO185" i="4"/>
  <c r="ES185" i="4"/>
  <c r="EW185" i="4"/>
  <c r="FA185" i="4"/>
  <c r="FE185" i="4"/>
  <c r="FI185" i="4"/>
  <c r="FM185" i="4"/>
  <c r="FQ185" i="4"/>
  <c r="FU185" i="4"/>
  <c r="FY185" i="4"/>
  <c r="GC185" i="4"/>
  <c r="GG185" i="4"/>
  <c r="GK185" i="4"/>
  <c r="GO185" i="4"/>
  <c r="GS185" i="4"/>
  <c r="J175" i="4"/>
  <c r="A175" i="4"/>
  <c r="GX175" i="4" s="1"/>
  <c r="P175" i="4" l="1"/>
  <c r="T175" i="4"/>
  <c r="X175" i="4"/>
  <c r="AB175" i="4"/>
  <c r="AF175" i="4"/>
  <c r="AJ175" i="4"/>
  <c r="AN175" i="4"/>
  <c r="AR175" i="4"/>
  <c r="AV175" i="4"/>
  <c r="AZ175" i="4"/>
  <c r="BD175" i="4"/>
  <c r="BH175" i="4"/>
  <c r="BL175" i="4"/>
  <c r="BP175" i="4"/>
  <c r="BT175" i="4"/>
  <c r="BX175" i="4"/>
  <c r="CB175" i="4"/>
  <c r="CF175" i="4"/>
  <c r="CJ175" i="4"/>
  <c r="CN175" i="4"/>
  <c r="CR175" i="4"/>
  <c r="CV175" i="4"/>
  <c r="CZ175" i="4"/>
  <c r="DD175" i="4"/>
  <c r="DH175" i="4"/>
  <c r="DL175" i="4"/>
  <c r="DP175" i="4"/>
  <c r="DT175" i="4"/>
  <c r="DX175" i="4"/>
  <c r="EB175" i="4"/>
  <c r="EF175" i="4"/>
  <c r="EJ175" i="4"/>
  <c r="EN175" i="4"/>
  <c r="ER175" i="4"/>
  <c r="EV175" i="4"/>
  <c r="EZ175" i="4"/>
  <c r="FD175" i="4"/>
  <c r="FH175" i="4"/>
  <c r="FL175" i="4"/>
  <c r="FP175" i="4"/>
  <c r="FT175" i="4"/>
  <c r="FX175" i="4"/>
  <c r="GB175" i="4"/>
  <c r="GF175" i="4"/>
  <c r="GJ175" i="4"/>
  <c r="GN175" i="4"/>
  <c r="GR175" i="4"/>
  <c r="GV175" i="4"/>
  <c r="O175" i="4"/>
  <c r="W175" i="4"/>
  <c r="AA175" i="4"/>
  <c r="AI175" i="4"/>
  <c r="AQ175" i="4"/>
  <c r="AY175" i="4"/>
  <c r="BG175" i="4"/>
  <c r="BO175" i="4"/>
  <c r="BW175" i="4"/>
  <c r="CE175" i="4"/>
  <c r="CM175" i="4"/>
  <c r="CU175" i="4"/>
  <c r="DC175" i="4"/>
  <c r="DK175" i="4"/>
  <c r="DS175" i="4"/>
  <c r="EA175" i="4"/>
  <c r="EI175" i="4"/>
  <c r="EQ175" i="4"/>
  <c r="EY175" i="4"/>
  <c r="FC175" i="4"/>
  <c r="FG175" i="4"/>
  <c r="FK175" i="4"/>
  <c r="FO175" i="4"/>
  <c r="FS175" i="4"/>
  <c r="FW175" i="4"/>
  <c r="GE175" i="4"/>
  <c r="GI175" i="4"/>
  <c r="GM175" i="4"/>
  <c r="GQ175" i="4"/>
  <c r="GU175" i="4"/>
  <c r="M175" i="4"/>
  <c r="Q175" i="4"/>
  <c r="U175" i="4"/>
  <c r="Y175" i="4"/>
  <c r="AC175" i="4"/>
  <c r="AG175" i="4"/>
  <c r="AK175" i="4"/>
  <c r="AO175" i="4"/>
  <c r="AS175" i="4"/>
  <c r="AW175" i="4"/>
  <c r="BA175" i="4"/>
  <c r="BE175" i="4"/>
  <c r="BI175" i="4"/>
  <c r="BM175" i="4"/>
  <c r="BQ175" i="4"/>
  <c r="BU175" i="4"/>
  <c r="BY175" i="4"/>
  <c r="CC175" i="4"/>
  <c r="CG175" i="4"/>
  <c r="CK175" i="4"/>
  <c r="CO175" i="4"/>
  <c r="CS175" i="4"/>
  <c r="CW175" i="4"/>
  <c r="DA175" i="4"/>
  <c r="DE175" i="4"/>
  <c r="DI175" i="4"/>
  <c r="DM175" i="4"/>
  <c r="DQ175" i="4"/>
  <c r="DU175" i="4"/>
  <c r="DY175" i="4"/>
  <c r="EC175" i="4"/>
  <c r="EG175" i="4"/>
  <c r="EK175" i="4"/>
  <c r="EO175" i="4"/>
  <c r="ES175" i="4"/>
  <c r="EW175" i="4"/>
  <c r="FA175" i="4"/>
  <c r="FE175" i="4"/>
  <c r="FI175" i="4"/>
  <c r="FM175" i="4"/>
  <c r="FQ175" i="4"/>
  <c r="FU175" i="4"/>
  <c r="FY175" i="4"/>
  <c r="GC175" i="4"/>
  <c r="GG175" i="4"/>
  <c r="GK175" i="4"/>
  <c r="GO175" i="4"/>
  <c r="GS175" i="4"/>
  <c r="GW175" i="4"/>
  <c r="S175" i="4"/>
  <c r="AE175" i="4"/>
  <c r="AM175" i="4"/>
  <c r="AU175" i="4"/>
  <c r="BC175" i="4"/>
  <c r="BK175" i="4"/>
  <c r="BS175" i="4"/>
  <c r="CA175" i="4"/>
  <c r="CI175" i="4"/>
  <c r="CQ175" i="4"/>
  <c r="CY175" i="4"/>
  <c r="DG175" i="4"/>
  <c r="DO175" i="4"/>
  <c r="DW175" i="4"/>
  <c r="EE175" i="4"/>
  <c r="EM175" i="4"/>
  <c r="EU175" i="4"/>
  <c r="GA175" i="4"/>
  <c r="N175" i="4"/>
  <c r="R175" i="4"/>
  <c r="V175" i="4"/>
  <c r="Z175" i="4"/>
  <c r="AD175" i="4"/>
  <c r="AH175" i="4"/>
  <c r="AL175" i="4"/>
  <c r="AP175" i="4"/>
  <c r="AT175" i="4"/>
  <c r="AX175" i="4"/>
  <c r="BB175" i="4"/>
  <c r="BF175" i="4"/>
  <c r="BJ175" i="4"/>
  <c r="BN175" i="4"/>
  <c r="BR175" i="4"/>
  <c r="BV175" i="4"/>
  <c r="BZ175" i="4"/>
  <c r="CD175" i="4"/>
  <c r="CH175" i="4"/>
  <c r="CL175" i="4"/>
  <c r="CP175" i="4"/>
  <c r="CT175" i="4"/>
  <c r="CX175" i="4"/>
  <c r="DB175" i="4"/>
  <c r="DF175" i="4"/>
  <c r="DJ175" i="4"/>
  <c r="DN175" i="4"/>
  <c r="DR175" i="4"/>
  <c r="DV175" i="4"/>
  <c r="DZ175" i="4"/>
  <c r="ED175" i="4"/>
  <c r="EH175" i="4"/>
  <c r="EL175" i="4"/>
  <c r="EP175" i="4"/>
  <c r="ET175" i="4"/>
  <c r="EX175" i="4"/>
  <c r="FB175" i="4"/>
  <c r="FF175" i="4"/>
  <c r="FJ175" i="4"/>
  <c r="FN175" i="4"/>
  <c r="FR175" i="4"/>
  <c r="FV175" i="4"/>
  <c r="FZ175" i="4"/>
  <c r="GD175" i="4"/>
  <c r="GH175" i="4"/>
  <c r="GL175" i="4"/>
  <c r="GP175" i="4"/>
  <c r="GT175" i="4"/>
  <c r="A198" i="4"/>
  <c r="GX198" i="4" s="1"/>
  <c r="A197" i="4"/>
  <c r="GU197" i="4" s="1"/>
  <c r="A189" i="4"/>
  <c r="GU189" i="4" s="1"/>
  <c r="K180" i="4"/>
  <c r="F181" i="4"/>
  <c r="K181" i="4" s="1"/>
  <c r="K179" i="4"/>
  <c r="K178" i="4"/>
  <c r="F179" i="4"/>
  <c r="A182" i="4"/>
  <c r="FU182" i="4" s="1"/>
  <c r="A181" i="4"/>
  <c r="GJ181" i="4" s="1"/>
  <c r="A180" i="4"/>
  <c r="GW180" i="4" s="1"/>
  <c r="A179" i="4"/>
  <c r="GQ179" i="4" s="1"/>
  <c r="AC197" i="4" l="1"/>
  <c r="CY197" i="4"/>
  <c r="DI182" i="4"/>
  <c r="P189" i="4"/>
  <c r="AV189" i="4"/>
  <c r="CB189" i="4"/>
  <c r="DH189" i="4"/>
  <c r="EN189" i="4"/>
  <c r="FT189" i="4"/>
  <c r="BI197" i="4"/>
  <c r="FG197" i="4"/>
  <c r="S198" i="4"/>
  <c r="AY198" i="4"/>
  <c r="CE198" i="4"/>
  <c r="DK198" i="4"/>
  <c r="EQ198" i="4"/>
  <c r="FW198" i="4"/>
  <c r="S189" i="4"/>
  <c r="AY189" i="4"/>
  <c r="CE189" i="4"/>
  <c r="DK189" i="4"/>
  <c r="EQ189" i="4"/>
  <c r="FW189" i="4"/>
  <c r="M197" i="4"/>
  <c r="CD197" i="4"/>
  <c r="GM197" i="4"/>
  <c r="AE198" i="4"/>
  <c r="BK198" i="4"/>
  <c r="CQ198" i="4"/>
  <c r="DW198" i="4"/>
  <c r="FC198" i="4"/>
  <c r="GI198" i="4"/>
  <c r="AF189" i="4"/>
  <c r="BL189" i="4"/>
  <c r="CR189" i="4"/>
  <c r="DX189" i="4"/>
  <c r="FD189" i="4"/>
  <c r="GJ189" i="4"/>
  <c r="AI198" i="4"/>
  <c r="BO198" i="4"/>
  <c r="CU198" i="4"/>
  <c r="EA198" i="4"/>
  <c r="FG198" i="4"/>
  <c r="GM198" i="4"/>
  <c r="Y182" i="4"/>
  <c r="AI189" i="4"/>
  <c r="BO189" i="4"/>
  <c r="CU189" i="4"/>
  <c r="EA189" i="4"/>
  <c r="FG189" i="4"/>
  <c r="GM189" i="4"/>
  <c r="AS197" i="4"/>
  <c r="EA197" i="4"/>
  <c r="O198" i="4"/>
  <c r="AU198" i="4"/>
  <c r="CA198" i="4"/>
  <c r="DG198" i="4"/>
  <c r="EM198" i="4"/>
  <c r="FS198" i="4"/>
  <c r="AW182" i="4"/>
  <c r="EC182" i="4"/>
  <c r="X189" i="4"/>
  <c r="AN189" i="4"/>
  <c r="BD189" i="4"/>
  <c r="BT189" i="4"/>
  <c r="CJ189" i="4"/>
  <c r="CZ189" i="4"/>
  <c r="DP189" i="4"/>
  <c r="EF189" i="4"/>
  <c r="EV189" i="4"/>
  <c r="FL189" i="4"/>
  <c r="GB189" i="4"/>
  <c r="GR189" i="4"/>
  <c r="P197" i="4"/>
  <c r="AF197" i="4"/>
  <c r="AV197" i="4"/>
  <c r="BL197" i="4"/>
  <c r="CH197" i="4"/>
  <c r="DC197" i="4"/>
  <c r="EH197" i="4"/>
  <c r="FN197" i="4"/>
  <c r="GT197" i="4"/>
  <c r="W198" i="4"/>
  <c r="AM198" i="4"/>
  <c r="BC198" i="4"/>
  <c r="BS198" i="4"/>
  <c r="CI198" i="4"/>
  <c r="CY198" i="4"/>
  <c r="DO198" i="4"/>
  <c r="EE198" i="4"/>
  <c r="EU198" i="4"/>
  <c r="FK198" i="4"/>
  <c r="GA198" i="4"/>
  <c r="GQ198" i="4"/>
  <c r="BQ182" i="4"/>
  <c r="EW182" i="4"/>
  <c r="AA189" i="4"/>
  <c r="AQ189" i="4"/>
  <c r="BG189" i="4"/>
  <c r="BW189" i="4"/>
  <c r="CM189" i="4"/>
  <c r="DC189" i="4"/>
  <c r="DS189" i="4"/>
  <c r="EI189" i="4"/>
  <c r="EY189" i="4"/>
  <c r="FO189" i="4"/>
  <c r="GE189" i="4"/>
  <c r="U197" i="4"/>
  <c r="AK197" i="4"/>
  <c r="BA197" i="4"/>
  <c r="BS197" i="4"/>
  <c r="CN197" i="4"/>
  <c r="DK197" i="4"/>
  <c r="EQ197" i="4"/>
  <c r="FW197" i="4"/>
  <c r="AA198" i="4"/>
  <c r="AQ198" i="4"/>
  <c r="BG198" i="4"/>
  <c r="BW198" i="4"/>
  <c r="CM198" i="4"/>
  <c r="DC198" i="4"/>
  <c r="DS198" i="4"/>
  <c r="EI198" i="4"/>
  <c r="EY198" i="4"/>
  <c r="FO198" i="4"/>
  <c r="GE198" i="4"/>
  <c r="GU198" i="4"/>
  <c r="CK182" i="4"/>
  <c r="X197" i="4"/>
  <c r="AN197" i="4"/>
  <c r="BD197" i="4"/>
  <c r="BW197" i="4"/>
  <c r="CR197" i="4"/>
  <c r="DR197" i="4"/>
  <c r="EX197" i="4"/>
  <c r="GD197" i="4"/>
  <c r="GX182" i="4"/>
  <c r="GG182" i="4"/>
  <c r="FQ182" i="4"/>
  <c r="FA182" i="4"/>
  <c r="EK182" i="4"/>
  <c r="DU182" i="4"/>
  <c r="DE182" i="4"/>
  <c r="CO182" i="4"/>
  <c r="BY182" i="4"/>
  <c r="BI182" i="4"/>
  <c r="AS182" i="4"/>
  <c r="AC182" i="4"/>
  <c r="M182" i="4"/>
  <c r="GS182" i="4"/>
  <c r="GC182" i="4"/>
  <c r="BU182" i="4"/>
  <c r="FY182" i="4"/>
  <c r="Q182" i="4"/>
  <c r="AK182" i="4"/>
  <c r="BE182" i="4"/>
  <c r="CC182" i="4"/>
  <c r="CW182" i="4"/>
  <c r="DQ182" i="4"/>
  <c r="EO182" i="4"/>
  <c r="FI182" i="4"/>
  <c r="GK182" i="4"/>
  <c r="GX189" i="4"/>
  <c r="GT189" i="4"/>
  <c r="GP189" i="4"/>
  <c r="GL189" i="4"/>
  <c r="GH189" i="4"/>
  <c r="GD189" i="4"/>
  <c r="FZ189" i="4"/>
  <c r="FV189" i="4"/>
  <c r="FR189" i="4"/>
  <c r="FN189" i="4"/>
  <c r="FJ189" i="4"/>
  <c r="FF189" i="4"/>
  <c r="FB189" i="4"/>
  <c r="EX189" i="4"/>
  <c r="ET189" i="4"/>
  <c r="EP189" i="4"/>
  <c r="EL189" i="4"/>
  <c r="EH189" i="4"/>
  <c r="ED189" i="4"/>
  <c r="DZ189" i="4"/>
  <c r="DV189" i="4"/>
  <c r="DR189" i="4"/>
  <c r="DN189" i="4"/>
  <c r="DJ189" i="4"/>
  <c r="DF189" i="4"/>
  <c r="DB189" i="4"/>
  <c r="CX189" i="4"/>
  <c r="CT189" i="4"/>
  <c r="CP189" i="4"/>
  <c r="CL189" i="4"/>
  <c r="CH189" i="4"/>
  <c r="CD189" i="4"/>
  <c r="BZ189" i="4"/>
  <c r="BV189" i="4"/>
  <c r="BR189" i="4"/>
  <c r="BN189" i="4"/>
  <c r="BJ189" i="4"/>
  <c r="BF189" i="4"/>
  <c r="BB189" i="4"/>
  <c r="AX189" i="4"/>
  <c r="AT189" i="4"/>
  <c r="AP189" i="4"/>
  <c r="AL189" i="4"/>
  <c r="AH189" i="4"/>
  <c r="AD189" i="4"/>
  <c r="Z189" i="4"/>
  <c r="V189" i="4"/>
  <c r="R189" i="4"/>
  <c r="N189" i="4"/>
  <c r="GW189" i="4"/>
  <c r="GS189" i="4"/>
  <c r="GO189" i="4"/>
  <c r="GK189" i="4"/>
  <c r="GG189" i="4"/>
  <c r="GC189" i="4"/>
  <c r="FY189" i="4"/>
  <c r="FU189" i="4"/>
  <c r="FQ189" i="4"/>
  <c r="FM189" i="4"/>
  <c r="FI189" i="4"/>
  <c r="FE189" i="4"/>
  <c r="FA189" i="4"/>
  <c r="EW189" i="4"/>
  <c r="ES189" i="4"/>
  <c r="EO189" i="4"/>
  <c r="EK189" i="4"/>
  <c r="EG189" i="4"/>
  <c r="EC189" i="4"/>
  <c r="DY189" i="4"/>
  <c r="DU189" i="4"/>
  <c r="DQ189" i="4"/>
  <c r="DM189" i="4"/>
  <c r="DI189" i="4"/>
  <c r="DE189" i="4"/>
  <c r="DA189" i="4"/>
  <c r="CW189" i="4"/>
  <c r="CS189" i="4"/>
  <c r="CO189" i="4"/>
  <c r="CK189" i="4"/>
  <c r="CG189" i="4"/>
  <c r="CC189" i="4"/>
  <c r="BY189" i="4"/>
  <c r="BU189" i="4"/>
  <c r="BQ189" i="4"/>
  <c r="BM189" i="4"/>
  <c r="BI189" i="4"/>
  <c r="BE189" i="4"/>
  <c r="BA189" i="4"/>
  <c r="AW189" i="4"/>
  <c r="AS189" i="4"/>
  <c r="AO189" i="4"/>
  <c r="AK189" i="4"/>
  <c r="AG189" i="4"/>
  <c r="AC189" i="4"/>
  <c r="Y189" i="4"/>
  <c r="U189" i="4"/>
  <c r="Q189" i="4"/>
  <c r="M189" i="4"/>
  <c r="T189" i="4"/>
  <c r="AB189" i="4"/>
  <c r="AJ189" i="4"/>
  <c r="AR189" i="4"/>
  <c r="AZ189" i="4"/>
  <c r="BH189" i="4"/>
  <c r="BP189" i="4"/>
  <c r="BX189" i="4"/>
  <c r="CF189" i="4"/>
  <c r="CN189" i="4"/>
  <c r="CV189" i="4"/>
  <c r="DD189" i="4"/>
  <c r="DL189" i="4"/>
  <c r="DT189" i="4"/>
  <c r="EB189" i="4"/>
  <c r="EJ189" i="4"/>
  <c r="ER189" i="4"/>
  <c r="EZ189" i="4"/>
  <c r="FH189" i="4"/>
  <c r="FP189" i="4"/>
  <c r="FX189" i="4"/>
  <c r="GF189" i="4"/>
  <c r="GN189" i="4"/>
  <c r="GV189" i="4"/>
  <c r="Q197" i="4"/>
  <c r="Y197" i="4"/>
  <c r="AG197" i="4"/>
  <c r="AO197" i="4"/>
  <c r="AW197" i="4"/>
  <c r="BE197" i="4"/>
  <c r="BN197" i="4"/>
  <c r="BX197" i="4"/>
  <c r="CI197" i="4"/>
  <c r="CT197" i="4"/>
  <c r="DD197" i="4"/>
  <c r="DS197" i="4"/>
  <c r="EI197" i="4"/>
  <c r="EY197" i="4"/>
  <c r="FO197" i="4"/>
  <c r="GE197" i="4"/>
  <c r="AG182" i="4"/>
  <c r="BA182" i="4"/>
  <c r="CS182" i="4"/>
  <c r="DM182" i="4"/>
  <c r="EG182" i="4"/>
  <c r="FE182" i="4"/>
  <c r="U182" i="4"/>
  <c r="AO182" i="4"/>
  <c r="BM182" i="4"/>
  <c r="CG182" i="4"/>
  <c r="DA182" i="4"/>
  <c r="DY182" i="4"/>
  <c r="ES182" i="4"/>
  <c r="FM182" i="4"/>
  <c r="GO182" i="4"/>
  <c r="O189" i="4"/>
  <c r="W189" i="4"/>
  <c r="AE189" i="4"/>
  <c r="AM189" i="4"/>
  <c r="AU189" i="4"/>
  <c r="BC189" i="4"/>
  <c r="BK189" i="4"/>
  <c r="BS189" i="4"/>
  <c r="CA189" i="4"/>
  <c r="CI189" i="4"/>
  <c r="CQ189" i="4"/>
  <c r="CY189" i="4"/>
  <c r="DG189" i="4"/>
  <c r="DO189" i="4"/>
  <c r="DW189" i="4"/>
  <c r="EE189" i="4"/>
  <c r="EM189" i="4"/>
  <c r="EU189" i="4"/>
  <c r="FC189" i="4"/>
  <c r="FK189" i="4"/>
  <c r="FS189" i="4"/>
  <c r="GA189" i="4"/>
  <c r="GI189" i="4"/>
  <c r="GQ189" i="4"/>
  <c r="GW197" i="4"/>
  <c r="GS197" i="4"/>
  <c r="GO197" i="4"/>
  <c r="GK197" i="4"/>
  <c r="GG197" i="4"/>
  <c r="GC197" i="4"/>
  <c r="FY197" i="4"/>
  <c r="FU197" i="4"/>
  <c r="FQ197" i="4"/>
  <c r="FM197" i="4"/>
  <c r="FI197" i="4"/>
  <c r="FE197" i="4"/>
  <c r="FA197" i="4"/>
  <c r="EW197" i="4"/>
  <c r="ES197" i="4"/>
  <c r="EO197" i="4"/>
  <c r="EK197" i="4"/>
  <c r="EG197" i="4"/>
  <c r="EC197" i="4"/>
  <c r="DY197" i="4"/>
  <c r="DU197" i="4"/>
  <c r="DQ197" i="4"/>
  <c r="DM197" i="4"/>
  <c r="DI197" i="4"/>
  <c r="DE197" i="4"/>
  <c r="DA197" i="4"/>
  <c r="CW197" i="4"/>
  <c r="CS197" i="4"/>
  <c r="CO197" i="4"/>
  <c r="CK197" i="4"/>
  <c r="CG197" i="4"/>
  <c r="CC197" i="4"/>
  <c r="BY197" i="4"/>
  <c r="BU197" i="4"/>
  <c r="BQ197" i="4"/>
  <c r="BM197" i="4"/>
  <c r="GV197" i="4"/>
  <c r="GR197" i="4"/>
  <c r="GN197" i="4"/>
  <c r="GJ197" i="4"/>
  <c r="GF197" i="4"/>
  <c r="GB197" i="4"/>
  <c r="FX197" i="4"/>
  <c r="FT197" i="4"/>
  <c r="FP197" i="4"/>
  <c r="FL197" i="4"/>
  <c r="FH197" i="4"/>
  <c r="FD197" i="4"/>
  <c r="EZ197" i="4"/>
  <c r="EV197" i="4"/>
  <c r="ER197" i="4"/>
  <c r="EN197" i="4"/>
  <c r="EJ197" i="4"/>
  <c r="EF197" i="4"/>
  <c r="EB197" i="4"/>
  <c r="DX197" i="4"/>
  <c r="DT197" i="4"/>
  <c r="DP197" i="4"/>
  <c r="DL197" i="4"/>
  <c r="DH197" i="4"/>
  <c r="GQ197" i="4"/>
  <c r="GI197" i="4"/>
  <c r="GA197" i="4"/>
  <c r="FS197" i="4"/>
  <c r="FK197" i="4"/>
  <c r="FC197" i="4"/>
  <c r="EU197" i="4"/>
  <c r="EM197" i="4"/>
  <c r="EE197" i="4"/>
  <c r="DW197" i="4"/>
  <c r="DO197" i="4"/>
  <c r="DG197" i="4"/>
  <c r="DB197" i="4"/>
  <c r="CV197" i="4"/>
  <c r="CQ197" i="4"/>
  <c r="CL197" i="4"/>
  <c r="CF197" i="4"/>
  <c r="CA197" i="4"/>
  <c r="BV197" i="4"/>
  <c r="BP197" i="4"/>
  <c r="BK197" i="4"/>
  <c r="BG197" i="4"/>
  <c r="BC197" i="4"/>
  <c r="AY197" i="4"/>
  <c r="AU197" i="4"/>
  <c r="AQ197" i="4"/>
  <c r="AM197" i="4"/>
  <c r="AI197" i="4"/>
  <c r="AE197" i="4"/>
  <c r="AA197" i="4"/>
  <c r="W197" i="4"/>
  <c r="S197" i="4"/>
  <c r="O197" i="4"/>
  <c r="GX197" i="4"/>
  <c r="GP197" i="4"/>
  <c r="GH197" i="4"/>
  <c r="FZ197" i="4"/>
  <c r="FR197" i="4"/>
  <c r="FJ197" i="4"/>
  <c r="FB197" i="4"/>
  <c r="ET197" i="4"/>
  <c r="EL197" i="4"/>
  <c r="ED197" i="4"/>
  <c r="DV197" i="4"/>
  <c r="DN197" i="4"/>
  <c r="DF197" i="4"/>
  <c r="CZ197" i="4"/>
  <c r="CU197" i="4"/>
  <c r="CP197" i="4"/>
  <c r="CJ197" i="4"/>
  <c r="CE197" i="4"/>
  <c r="BZ197" i="4"/>
  <c r="BT197" i="4"/>
  <c r="BO197" i="4"/>
  <c r="BJ197" i="4"/>
  <c r="BF197" i="4"/>
  <c r="BB197" i="4"/>
  <c r="AX197" i="4"/>
  <c r="AT197" i="4"/>
  <c r="AP197" i="4"/>
  <c r="AL197" i="4"/>
  <c r="AH197" i="4"/>
  <c r="AD197" i="4"/>
  <c r="Z197" i="4"/>
  <c r="V197" i="4"/>
  <c r="R197" i="4"/>
  <c r="N197" i="4"/>
  <c r="T197" i="4"/>
  <c r="AB197" i="4"/>
  <c r="AJ197" i="4"/>
  <c r="AR197" i="4"/>
  <c r="AZ197" i="4"/>
  <c r="BH197" i="4"/>
  <c r="BR197" i="4"/>
  <c r="CB197" i="4"/>
  <c r="CM197" i="4"/>
  <c r="CX197" i="4"/>
  <c r="DJ197" i="4"/>
  <c r="DZ197" i="4"/>
  <c r="EP197" i="4"/>
  <c r="FF197" i="4"/>
  <c r="FV197" i="4"/>
  <c r="GL197" i="4"/>
  <c r="P198" i="4"/>
  <c r="T198" i="4"/>
  <c r="X198" i="4"/>
  <c r="AB198" i="4"/>
  <c r="AF198" i="4"/>
  <c r="AJ198" i="4"/>
  <c r="AN198" i="4"/>
  <c r="AR198" i="4"/>
  <c r="AV198" i="4"/>
  <c r="AZ198" i="4"/>
  <c r="BD198" i="4"/>
  <c r="BH198" i="4"/>
  <c r="BL198" i="4"/>
  <c r="BP198" i="4"/>
  <c r="BT198" i="4"/>
  <c r="BX198" i="4"/>
  <c r="CB198" i="4"/>
  <c r="CF198" i="4"/>
  <c r="CJ198" i="4"/>
  <c r="CN198" i="4"/>
  <c r="CR198" i="4"/>
  <c r="CV198" i="4"/>
  <c r="CZ198" i="4"/>
  <c r="DD198" i="4"/>
  <c r="DH198" i="4"/>
  <c r="DL198" i="4"/>
  <c r="DP198" i="4"/>
  <c r="DT198" i="4"/>
  <c r="DX198" i="4"/>
  <c r="EB198" i="4"/>
  <c r="EF198" i="4"/>
  <c r="EJ198" i="4"/>
  <c r="EN198" i="4"/>
  <c r="ER198" i="4"/>
  <c r="EV198" i="4"/>
  <c r="EZ198" i="4"/>
  <c r="FD198" i="4"/>
  <c r="FH198" i="4"/>
  <c r="FL198" i="4"/>
  <c r="FP198" i="4"/>
  <c r="FT198" i="4"/>
  <c r="FX198" i="4"/>
  <c r="GB198" i="4"/>
  <c r="GF198" i="4"/>
  <c r="GJ198" i="4"/>
  <c r="GN198" i="4"/>
  <c r="GR198" i="4"/>
  <c r="GV198" i="4"/>
  <c r="M198" i="4"/>
  <c r="Q198" i="4"/>
  <c r="U198" i="4"/>
  <c r="Y198" i="4"/>
  <c r="AC198" i="4"/>
  <c r="AG198" i="4"/>
  <c r="AK198" i="4"/>
  <c r="AO198" i="4"/>
  <c r="AS198" i="4"/>
  <c r="AW198" i="4"/>
  <c r="BA198" i="4"/>
  <c r="BE198" i="4"/>
  <c r="BI198" i="4"/>
  <c r="BM198" i="4"/>
  <c r="BQ198" i="4"/>
  <c r="BU198" i="4"/>
  <c r="BY198" i="4"/>
  <c r="CC198" i="4"/>
  <c r="CG198" i="4"/>
  <c r="CK198" i="4"/>
  <c r="CO198" i="4"/>
  <c r="CS198" i="4"/>
  <c r="CW198" i="4"/>
  <c r="DA198" i="4"/>
  <c r="DE198" i="4"/>
  <c r="DI198" i="4"/>
  <c r="DM198" i="4"/>
  <c r="DQ198" i="4"/>
  <c r="DU198" i="4"/>
  <c r="DY198" i="4"/>
  <c r="EC198" i="4"/>
  <c r="EG198" i="4"/>
  <c r="EK198" i="4"/>
  <c r="EO198" i="4"/>
  <c r="ES198" i="4"/>
  <c r="EW198" i="4"/>
  <c r="FA198" i="4"/>
  <c r="FE198" i="4"/>
  <c r="FI198" i="4"/>
  <c r="FM198" i="4"/>
  <c r="FQ198" i="4"/>
  <c r="FU198" i="4"/>
  <c r="FY198" i="4"/>
  <c r="GC198" i="4"/>
  <c r="GG198" i="4"/>
  <c r="GK198" i="4"/>
  <c r="GO198" i="4"/>
  <c r="GS198" i="4"/>
  <c r="GW198" i="4"/>
  <c r="N198" i="4"/>
  <c r="R198" i="4"/>
  <c r="V198" i="4"/>
  <c r="Z198" i="4"/>
  <c r="AD198" i="4"/>
  <c r="AH198" i="4"/>
  <c r="AL198" i="4"/>
  <c r="AP198" i="4"/>
  <c r="AT198" i="4"/>
  <c r="AX198" i="4"/>
  <c r="BB198" i="4"/>
  <c r="BF198" i="4"/>
  <c r="BJ198" i="4"/>
  <c r="BN198" i="4"/>
  <c r="BR198" i="4"/>
  <c r="BV198" i="4"/>
  <c r="BZ198" i="4"/>
  <c r="CD198" i="4"/>
  <c r="CH198" i="4"/>
  <c r="CL198" i="4"/>
  <c r="CP198" i="4"/>
  <c r="CT198" i="4"/>
  <c r="CX198" i="4"/>
  <c r="DB198" i="4"/>
  <c r="DF198" i="4"/>
  <c r="DJ198" i="4"/>
  <c r="DN198" i="4"/>
  <c r="DR198" i="4"/>
  <c r="DV198" i="4"/>
  <c r="DZ198" i="4"/>
  <c r="ED198" i="4"/>
  <c r="EH198" i="4"/>
  <c r="EL198" i="4"/>
  <c r="EP198" i="4"/>
  <c r="ET198" i="4"/>
  <c r="EX198" i="4"/>
  <c r="FB198" i="4"/>
  <c r="FF198" i="4"/>
  <c r="FJ198" i="4"/>
  <c r="FN198" i="4"/>
  <c r="FR198" i="4"/>
  <c r="FV198" i="4"/>
  <c r="FZ198" i="4"/>
  <c r="GD198" i="4"/>
  <c r="GH198" i="4"/>
  <c r="GL198" i="4"/>
  <c r="GP198" i="4"/>
  <c r="GT198" i="4"/>
  <c r="N180" i="4"/>
  <c r="AD180" i="4"/>
  <c r="BJ180" i="4"/>
  <c r="BZ180" i="4"/>
  <c r="DF180" i="4"/>
  <c r="EL180" i="4"/>
  <c r="R180" i="4"/>
  <c r="AH180" i="4"/>
  <c r="AX180" i="4"/>
  <c r="BN180" i="4"/>
  <c r="CD180" i="4"/>
  <c r="CT180" i="4"/>
  <c r="DJ180" i="4"/>
  <c r="DZ180" i="4"/>
  <c r="EP180" i="4"/>
  <c r="FF180" i="4"/>
  <c r="FV180" i="4"/>
  <c r="GL180" i="4"/>
  <c r="V180" i="4"/>
  <c r="AL180" i="4"/>
  <c r="BB180" i="4"/>
  <c r="BR180" i="4"/>
  <c r="CH180" i="4"/>
  <c r="CX180" i="4"/>
  <c r="DN180" i="4"/>
  <c r="ED180" i="4"/>
  <c r="ET180" i="4"/>
  <c r="FJ180" i="4"/>
  <c r="FZ180" i="4"/>
  <c r="GP180" i="4"/>
  <c r="Z180" i="4"/>
  <c r="AP180" i="4"/>
  <c r="BF180" i="4"/>
  <c r="BV180" i="4"/>
  <c r="CL180" i="4"/>
  <c r="DB180" i="4"/>
  <c r="DR180" i="4"/>
  <c r="EH180" i="4"/>
  <c r="EX180" i="4"/>
  <c r="FN180" i="4"/>
  <c r="GD180" i="4"/>
  <c r="GT180" i="4"/>
  <c r="AT180" i="4"/>
  <c r="CP180" i="4"/>
  <c r="DV180" i="4"/>
  <c r="FB180" i="4"/>
  <c r="FR180" i="4"/>
  <c r="GH180" i="4"/>
  <c r="GX180" i="4"/>
  <c r="S181" i="4"/>
  <c r="BT181" i="4"/>
  <c r="EF181" i="4"/>
  <c r="GR181" i="4"/>
  <c r="W181" i="4"/>
  <c r="AM181" i="4"/>
  <c r="BC181" i="4"/>
  <c r="CB181" i="4"/>
  <c r="DH181" i="4"/>
  <c r="EN181" i="4"/>
  <c r="FT181" i="4"/>
  <c r="AA181" i="4"/>
  <c r="AQ181" i="4"/>
  <c r="BG181" i="4"/>
  <c r="CJ181" i="4"/>
  <c r="DP181" i="4"/>
  <c r="EV181" i="4"/>
  <c r="GB181" i="4"/>
  <c r="AI181" i="4"/>
  <c r="AY181" i="4"/>
  <c r="CZ181" i="4"/>
  <c r="FL181" i="4"/>
  <c r="O181" i="4"/>
  <c r="AE181" i="4"/>
  <c r="AU181" i="4"/>
  <c r="BL181" i="4"/>
  <c r="CR181" i="4"/>
  <c r="DX181" i="4"/>
  <c r="FD181" i="4"/>
  <c r="AG179" i="4"/>
  <c r="BM179" i="4"/>
  <c r="CC179" i="4"/>
  <c r="DI179" i="4"/>
  <c r="EO179" i="4"/>
  <c r="GE179" i="4"/>
  <c r="U179" i="4"/>
  <c r="AK179" i="4"/>
  <c r="BA179" i="4"/>
  <c r="BQ179" i="4"/>
  <c r="CG179" i="4"/>
  <c r="CW179" i="4"/>
  <c r="DM179" i="4"/>
  <c r="EC179" i="4"/>
  <c r="ES179" i="4"/>
  <c r="FM179" i="4"/>
  <c r="GM179" i="4"/>
  <c r="Q179" i="4"/>
  <c r="AW179" i="4"/>
  <c r="CS179" i="4"/>
  <c r="DY179" i="4"/>
  <c r="FG179" i="4"/>
  <c r="Y179" i="4"/>
  <c r="BE179" i="4"/>
  <c r="CK179" i="4"/>
  <c r="DA179" i="4"/>
  <c r="DQ179" i="4"/>
  <c r="EG179" i="4"/>
  <c r="EW179" i="4"/>
  <c r="FR179" i="4"/>
  <c r="GU179" i="4"/>
  <c r="AO179" i="4"/>
  <c r="BU179" i="4"/>
  <c r="M179" i="4"/>
  <c r="AC179" i="4"/>
  <c r="AS179" i="4"/>
  <c r="BI179" i="4"/>
  <c r="BY179" i="4"/>
  <c r="CO179" i="4"/>
  <c r="DE179" i="4"/>
  <c r="DU179" i="4"/>
  <c r="EK179" i="4"/>
  <c r="FB179" i="4"/>
  <c r="FW179" i="4"/>
  <c r="N179" i="4"/>
  <c r="R179" i="4"/>
  <c r="V179" i="4"/>
  <c r="Z179" i="4"/>
  <c r="AD179" i="4"/>
  <c r="AH179" i="4"/>
  <c r="AL179" i="4"/>
  <c r="AP179" i="4"/>
  <c r="AT179" i="4"/>
  <c r="AX179" i="4"/>
  <c r="BB179" i="4"/>
  <c r="BF179" i="4"/>
  <c r="BJ179" i="4"/>
  <c r="BN179" i="4"/>
  <c r="BR179" i="4"/>
  <c r="BV179" i="4"/>
  <c r="BZ179" i="4"/>
  <c r="CD179" i="4"/>
  <c r="CH179" i="4"/>
  <c r="CL179" i="4"/>
  <c r="CP179" i="4"/>
  <c r="CT179" i="4"/>
  <c r="CX179" i="4"/>
  <c r="DB179" i="4"/>
  <c r="DF179" i="4"/>
  <c r="DJ179" i="4"/>
  <c r="DN179" i="4"/>
  <c r="DR179" i="4"/>
  <c r="DV179" i="4"/>
  <c r="DZ179" i="4"/>
  <c r="ED179" i="4"/>
  <c r="EH179" i="4"/>
  <c r="EL179" i="4"/>
  <c r="EP179" i="4"/>
  <c r="ET179" i="4"/>
  <c r="EX179" i="4"/>
  <c r="FC179" i="4"/>
  <c r="FI179" i="4"/>
  <c r="FN179" i="4"/>
  <c r="FS179" i="4"/>
  <c r="FY179" i="4"/>
  <c r="GG179" i="4"/>
  <c r="GO179" i="4"/>
  <c r="GW179" i="4"/>
  <c r="O179" i="4"/>
  <c r="S179" i="4"/>
  <c r="W179" i="4"/>
  <c r="AA179" i="4"/>
  <c r="AE179" i="4"/>
  <c r="AI179" i="4"/>
  <c r="AM179" i="4"/>
  <c r="AQ179" i="4"/>
  <c r="AU179" i="4"/>
  <c r="AY179" i="4"/>
  <c r="BC179" i="4"/>
  <c r="BG179" i="4"/>
  <c r="BK179" i="4"/>
  <c r="BO179" i="4"/>
  <c r="BS179" i="4"/>
  <c r="BW179" i="4"/>
  <c r="CA179" i="4"/>
  <c r="CE179" i="4"/>
  <c r="CI179" i="4"/>
  <c r="CM179" i="4"/>
  <c r="CQ179" i="4"/>
  <c r="CU179" i="4"/>
  <c r="CY179" i="4"/>
  <c r="DC179" i="4"/>
  <c r="DG179" i="4"/>
  <c r="DK179" i="4"/>
  <c r="DO179" i="4"/>
  <c r="DS179" i="4"/>
  <c r="DW179" i="4"/>
  <c r="EA179" i="4"/>
  <c r="EE179" i="4"/>
  <c r="EI179" i="4"/>
  <c r="EM179" i="4"/>
  <c r="EQ179" i="4"/>
  <c r="EU179" i="4"/>
  <c r="EY179" i="4"/>
  <c r="FE179" i="4"/>
  <c r="FJ179" i="4"/>
  <c r="FO179" i="4"/>
  <c r="FU179" i="4"/>
  <c r="GA179" i="4"/>
  <c r="GI179" i="4"/>
  <c r="GV179" i="4"/>
  <c r="GR179" i="4"/>
  <c r="GN179" i="4"/>
  <c r="GJ179" i="4"/>
  <c r="GF179" i="4"/>
  <c r="GB179" i="4"/>
  <c r="FX179" i="4"/>
  <c r="FT179" i="4"/>
  <c r="FP179" i="4"/>
  <c r="FL179" i="4"/>
  <c r="FH179" i="4"/>
  <c r="FD179" i="4"/>
  <c r="EZ179" i="4"/>
  <c r="GX179" i="4"/>
  <c r="GT179" i="4"/>
  <c r="GP179" i="4"/>
  <c r="GL179" i="4"/>
  <c r="GH179" i="4"/>
  <c r="GD179" i="4"/>
  <c r="FZ179" i="4"/>
  <c r="P179" i="4"/>
  <c r="T179" i="4"/>
  <c r="X179" i="4"/>
  <c r="AB179" i="4"/>
  <c r="AF179" i="4"/>
  <c r="AJ179" i="4"/>
  <c r="AN179" i="4"/>
  <c r="AR179" i="4"/>
  <c r="AV179" i="4"/>
  <c r="AZ179" i="4"/>
  <c r="BD179" i="4"/>
  <c r="BH179" i="4"/>
  <c r="BL179" i="4"/>
  <c r="BP179" i="4"/>
  <c r="BT179" i="4"/>
  <c r="BX179" i="4"/>
  <c r="CB179" i="4"/>
  <c r="CF179" i="4"/>
  <c r="CJ179" i="4"/>
  <c r="CN179" i="4"/>
  <c r="CR179" i="4"/>
  <c r="CV179" i="4"/>
  <c r="CZ179" i="4"/>
  <c r="DD179" i="4"/>
  <c r="DH179" i="4"/>
  <c r="DL179" i="4"/>
  <c r="DP179" i="4"/>
  <c r="DT179" i="4"/>
  <c r="DX179" i="4"/>
  <c r="EB179" i="4"/>
  <c r="EF179" i="4"/>
  <c r="EJ179" i="4"/>
  <c r="EN179" i="4"/>
  <c r="ER179" i="4"/>
  <c r="EV179" i="4"/>
  <c r="FA179" i="4"/>
  <c r="FF179" i="4"/>
  <c r="FK179" i="4"/>
  <c r="FQ179" i="4"/>
  <c r="FV179" i="4"/>
  <c r="GC179" i="4"/>
  <c r="GK179" i="4"/>
  <c r="GS179" i="4"/>
  <c r="O180" i="4"/>
  <c r="S180" i="4"/>
  <c r="W180" i="4"/>
  <c r="AA180" i="4"/>
  <c r="AE180" i="4"/>
  <c r="AI180" i="4"/>
  <c r="AM180" i="4"/>
  <c r="AQ180" i="4"/>
  <c r="AU180" i="4"/>
  <c r="AY180" i="4"/>
  <c r="BC180" i="4"/>
  <c r="BG180" i="4"/>
  <c r="BK180" i="4"/>
  <c r="BO180" i="4"/>
  <c r="BS180" i="4"/>
  <c r="BW180" i="4"/>
  <c r="CA180" i="4"/>
  <c r="CE180" i="4"/>
  <c r="CI180" i="4"/>
  <c r="CM180" i="4"/>
  <c r="CQ180" i="4"/>
  <c r="CU180" i="4"/>
  <c r="CY180" i="4"/>
  <c r="DC180" i="4"/>
  <c r="DG180" i="4"/>
  <c r="DK180" i="4"/>
  <c r="DO180" i="4"/>
  <c r="DS180" i="4"/>
  <c r="DW180" i="4"/>
  <c r="EA180" i="4"/>
  <c r="EE180" i="4"/>
  <c r="EI180" i="4"/>
  <c r="EM180" i="4"/>
  <c r="EQ180" i="4"/>
  <c r="EU180" i="4"/>
  <c r="EY180" i="4"/>
  <c r="FC180" i="4"/>
  <c r="FG180" i="4"/>
  <c r="FK180" i="4"/>
  <c r="FO180" i="4"/>
  <c r="FS180" i="4"/>
  <c r="FW180" i="4"/>
  <c r="GA180" i="4"/>
  <c r="GE180" i="4"/>
  <c r="GI180" i="4"/>
  <c r="GM180" i="4"/>
  <c r="GQ180" i="4"/>
  <c r="GU180" i="4"/>
  <c r="GW181" i="4"/>
  <c r="GS181" i="4"/>
  <c r="GO181" i="4"/>
  <c r="GK181" i="4"/>
  <c r="GG181" i="4"/>
  <c r="GC181" i="4"/>
  <c r="FY181" i="4"/>
  <c r="FU181" i="4"/>
  <c r="FQ181" i="4"/>
  <c r="FM181" i="4"/>
  <c r="FI181" i="4"/>
  <c r="FE181" i="4"/>
  <c r="FA181" i="4"/>
  <c r="EW181" i="4"/>
  <c r="ES181" i="4"/>
  <c r="EO181" i="4"/>
  <c r="EK181" i="4"/>
  <c r="EG181" i="4"/>
  <c r="EC181" i="4"/>
  <c r="DY181" i="4"/>
  <c r="DU181" i="4"/>
  <c r="DQ181" i="4"/>
  <c r="DM181" i="4"/>
  <c r="DI181" i="4"/>
  <c r="DE181" i="4"/>
  <c r="DA181" i="4"/>
  <c r="CW181" i="4"/>
  <c r="CS181" i="4"/>
  <c r="CO181" i="4"/>
  <c r="CK181" i="4"/>
  <c r="CG181" i="4"/>
  <c r="CC181" i="4"/>
  <c r="BY181" i="4"/>
  <c r="BU181" i="4"/>
  <c r="BQ181" i="4"/>
  <c r="BM181" i="4"/>
  <c r="GX181" i="4"/>
  <c r="GT181" i="4"/>
  <c r="GP181" i="4"/>
  <c r="GL181" i="4"/>
  <c r="GH181" i="4"/>
  <c r="GD181" i="4"/>
  <c r="FZ181" i="4"/>
  <c r="FV181" i="4"/>
  <c r="FR181" i="4"/>
  <c r="FN181" i="4"/>
  <c r="FJ181" i="4"/>
  <c r="FF181" i="4"/>
  <c r="FB181" i="4"/>
  <c r="EX181" i="4"/>
  <c r="ET181" i="4"/>
  <c r="EP181" i="4"/>
  <c r="EL181" i="4"/>
  <c r="EH181" i="4"/>
  <c r="ED181" i="4"/>
  <c r="DZ181" i="4"/>
  <c r="DV181" i="4"/>
  <c r="DR181" i="4"/>
  <c r="DN181" i="4"/>
  <c r="DJ181" i="4"/>
  <c r="DF181" i="4"/>
  <c r="DB181" i="4"/>
  <c r="CX181" i="4"/>
  <c r="CT181" i="4"/>
  <c r="CP181" i="4"/>
  <c r="CL181" i="4"/>
  <c r="CH181" i="4"/>
  <c r="CD181" i="4"/>
  <c r="BZ181" i="4"/>
  <c r="BV181" i="4"/>
  <c r="BR181" i="4"/>
  <c r="BN181" i="4"/>
  <c r="BJ181" i="4"/>
  <c r="P181" i="4"/>
  <c r="T181" i="4"/>
  <c r="X181" i="4"/>
  <c r="AB181" i="4"/>
  <c r="AF181" i="4"/>
  <c r="AJ181" i="4"/>
  <c r="AN181" i="4"/>
  <c r="AR181" i="4"/>
  <c r="AV181" i="4"/>
  <c r="AZ181" i="4"/>
  <c r="BD181" i="4"/>
  <c r="BH181" i="4"/>
  <c r="BO181" i="4"/>
  <c r="BW181" i="4"/>
  <c r="CE181" i="4"/>
  <c r="CM181" i="4"/>
  <c r="CU181" i="4"/>
  <c r="DC181" i="4"/>
  <c r="DK181" i="4"/>
  <c r="DS181" i="4"/>
  <c r="EA181" i="4"/>
  <c r="EI181" i="4"/>
  <c r="EQ181" i="4"/>
  <c r="EY181" i="4"/>
  <c r="FG181" i="4"/>
  <c r="FO181" i="4"/>
  <c r="FW181" i="4"/>
  <c r="GE181" i="4"/>
  <c r="GM181" i="4"/>
  <c r="GU181" i="4"/>
  <c r="P180" i="4"/>
  <c r="T180" i="4"/>
  <c r="X180" i="4"/>
  <c r="AB180" i="4"/>
  <c r="AF180" i="4"/>
  <c r="AJ180" i="4"/>
  <c r="AN180" i="4"/>
  <c r="AR180" i="4"/>
  <c r="AV180" i="4"/>
  <c r="AZ180" i="4"/>
  <c r="BD180" i="4"/>
  <c r="BH180" i="4"/>
  <c r="BL180" i="4"/>
  <c r="BP180" i="4"/>
  <c r="BT180" i="4"/>
  <c r="BX180" i="4"/>
  <c r="CB180" i="4"/>
  <c r="CF180" i="4"/>
  <c r="CJ180" i="4"/>
  <c r="CN180" i="4"/>
  <c r="CR180" i="4"/>
  <c r="CV180" i="4"/>
  <c r="CZ180" i="4"/>
  <c r="DD180" i="4"/>
  <c r="DH180" i="4"/>
  <c r="DL180" i="4"/>
  <c r="DP180" i="4"/>
  <c r="DT180" i="4"/>
  <c r="DX180" i="4"/>
  <c r="EB180" i="4"/>
  <c r="EF180" i="4"/>
  <c r="EJ180" i="4"/>
  <c r="EN180" i="4"/>
  <c r="ER180" i="4"/>
  <c r="EV180" i="4"/>
  <c r="EZ180" i="4"/>
  <c r="FD180" i="4"/>
  <c r="FH180" i="4"/>
  <c r="FL180" i="4"/>
  <c r="FP180" i="4"/>
  <c r="FT180" i="4"/>
  <c r="FX180" i="4"/>
  <c r="GB180" i="4"/>
  <c r="GF180" i="4"/>
  <c r="GJ180" i="4"/>
  <c r="GN180" i="4"/>
  <c r="GR180" i="4"/>
  <c r="GV180" i="4"/>
  <c r="M181" i="4"/>
  <c r="Q181" i="4"/>
  <c r="U181" i="4"/>
  <c r="Y181" i="4"/>
  <c r="AC181" i="4"/>
  <c r="AG181" i="4"/>
  <c r="AK181" i="4"/>
  <c r="AO181" i="4"/>
  <c r="AS181" i="4"/>
  <c r="AW181" i="4"/>
  <c r="BA181" i="4"/>
  <c r="BE181" i="4"/>
  <c r="BI181" i="4"/>
  <c r="BP181" i="4"/>
  <c r="BX181" i="4"/>
  <c r="CF181" i="4"/>
  <c r="CN181" i="4"/>
  <c r="CV181" i="4"/>
  <c r="DD181" i="4"/>
  <c r="DL181" i="4"/>
  <c r="DT181" i="4"/>
  <c r="EB181" i="4"/>
  <c r="EJ181" i="4"/>
  <c r="ER181" i="4"/>
  <c r="EZ181" i="4"/>
  <c r="FH181" i="4"/>
  <c r="FP181" i="4"/>
  <c r="FX181" i="4"/>
  <c r="GF181" i="4"/>
  <c r="GN181" i="4"/>
  <c r="GV181" i="4"/>
  <c r="M180" i="4"/>
  <c r="Q180" i="4"/>
  <c r="U180" i="4"/>
  <c r="Y180" i="4"/>
  <c r="AC180" i="4"/>
  <c r="AG180" i="4"/>
  <c r="AK180" i="4"/>
  <c r="AO180" i="4"/>
  <c r="AS180" i="4"/>
  <c r="AW180" i="4"/>
  <c r="BA180" i="4"/>
  <c r="BE180" i="4"/>
  <c r="BI180" i="4"/>
  <c r="BM180" i="4"/>
  <c r="BQ180" i="4"/>
  <c r="BU180" i="4"/>
  <c r="BY180" i="4"/>
  <c r="CC180" i="4"/>
  <c r="CG180" i="4"/>
  <c r="CK180" i="4"/>
  <c r="CO180" i="4"/>
  <c r="CS180" i="4"/>
  <c r="CW180" i="4"/>
  <c r="DA180" i="4"/>
  <c r="DE180" i="4"/>
  <c r="DI180" i="4"/>
  <c r="DM180" i="4"/>
  <c r="DQ180" i="4"/>
  <c r="DU180" i="4"/>
  <c r="DY180" i="4"/>
  <c r="EC180" i="4"/>
  <c r="EG180" i="4"/>
  <c r="EK180" i="4"/>
  <c r="EO180" i="4"/>
  <c r="ES180" i="4"/>
  <c r="EW180" i="4"/>
  <c r="FA180" i="4"/>
  <c r="FE180" i="4"/>
  <c r="FI180" i="4"/>
  <c r="FM180" i="4"/>
  <c r="FQ180" i="4"/>
  <c r="FU180" i="4"/>
  <c r="FY180" i="4"/>
  <c r="GC180" i="4"/>
  <c r="GG180" i="4"/>
  <c r="GK180" i="4"/>
  <c r="GO180" i="4"/>
  <c r="GS180" i="4"/>
  <c r="N181" i="4"/>
  <c r="R181" i="4"/>
  <c r="V181" i="4"/>
  <c r="Z181" i="4"/>
  <c r="AD181" i="4"/>
  <c r="AH181" i="4"/>
  <c r="AL181" i="4"/>
  <c r="AP181" i="4"/>
  <c r="AT181" i="4"/>
  <c r="AX181" i="4"/>
  <c r="BB181" i="4"/>
  <c r="BF181" i="4"/>
  <c r="BK181" i="4"/>
  <c r="BS181" i="4"/>
  <c r="CA181" i="4"/>
  <c r="CI181" i="4"/>
  <c r="CQ181" i="4"/>
  <c r="CY181" i="4"/>
  <c r="DG181" i="4"/>
  <c r="DO181" i="4"/>
  <c r="DW181" i="4"/>
  <c r="EE181" i="4"/>
  <c r="EM181" i="4"/>
  <c r="EU181" i="4"/>
  <c r="FC181" i="4"/>
  <c r="FK181" i="4"/>
  <c r="FS181" i="4"/>
  <c r="GA181" i="4"/>
  <c r="GI181" i="4"/>
  <c r="GQ181" i="4"/>
  <c r="O182" i="4"/>
  <c r="S182" i="4"/>
  <c r="W182" i="4"/>
  <c r="AA182" i="4"/>
  <c r="AE182" i="4"/>
  <c r="AI182" i="4"/>
  <c r="AM182" i="4"/>
  <c r="AQ182" i="4"/>
  <c r="AU182" i="4"/>
  <c r="AY182" i="4"/>
  <c r="BC182" i="4"/>
  <c r="BG182" i="4"/>
  <c r="BK182" i="4"/>
  <c r="BO182" i="4"/>
  <c r="BS182" i="4"/>
  <c r="BW182" i="4"/>
  <c r="CA182" i="4"/>
  <c r="CE182" i="4"/>
  <c r="CI182" i="4"/>
  <c r="CM182" i="4"/>
  <c r="CQ182" i="4"/>
  <c r="CU182" i="4"/>
  <c r="CY182" i="4"/>
  <c r="DC182" i="4"/>
  <c r="DG182" i="4"/>
  <c r="DK182" i="4"/>
  <c r="DO182" i="4"/>
  <c r="DS182" i="4"/>
  <c r="DW182" i="4"/>
  <c r="EA182" i="4"/>
  <c r="EE182" i="4"/>
  <c r="EI182" i="4"/>
  <c r="EM182" i="4"/>
  <c r="EQ182" i="4"/>
  <c r="EU182" i="4"/>
  <c r="EY182" i="4"/>
  <c r="FC182" i="4"/>
  <c r="FG182" i="4"/>
  <c r="FK182" i="4"/>
  <c r="FO182" i="4"/>
  <c r="FS182" i="4"/>
  <c r="FW182" i="4"/>
  <c r="GA182" i="4"/>
  <c r="GE182" i="4"/>
  <c r="GI182" i="4"/>
  <c r="GM182" i="4"/>
  <c r="GQ182" i="4"/>
  <c r="GU182" i="4"/>
  <c r="P182" i="4"/>
  <c r="T182" i="4"/>
  <c r="X182" i="4"/>
  <c r="AB182" i="4"/>
  <c r="AF182" i="4"/>
  <c r="AJ182" i="4"/>
  <c r="AN182" i="4"/>
  <c r="AR182" i="4"/>
  <c r="AV182" i="4"/>
  <c r="AZ182" i="4"/>
  <c r="BD182" i="4"/>
  <c r="BH182" i="4"/>
  <c r="BL182" i="4"/>
  <c r="BP182" i="4"/>
  <c r="BT182" i="4"/>
  <c r="BX182" i="4"/>
  <c r="CB182" i="4"/>
  <c r="CF182" i="4"/>
  <c r="CJ182" i="4"/>
  <c r="CN182" i="4"/>
  <c r="CR182" i="4"/>
  <c r="CV182" i="4"/>
  <c r="CZ182" i="4"/>
  <c r="DD182" i="4"/>
  <c r="DH182" i="4"/>
  <c r="DL182" i="4"/>
  <c r="DP182" i="4"/>
  <c r="DT182" i="4"/>
  <c r="DX182" i="4"/>
  <c r="EB182" i="4"/>
  <c r="EF182" i="4"/>
  <c r="EJ182" i="4"/>
  <c r="EN182" i="4"/>
  <c r="ER182" i="4"/>
  <c r="EV182" i="4"/>
  <c r="EZ182" i="4"/>
  <c r="FD182" i="4"/>
  <c r="FH182" i="4"/>
  <c r="FL182" i="4"/>
  <c r="FP182" i="4"/>
  <c r="FT182" i="4"/>
  <c r="FX182" i="4"/>
  <c r="GB182" i="4"/>
  <c r="GF182" i="4"/>
  <c r="GJ182" i="4"/>
  <c r="GN182" i="4"/>
  <c r="GR182" i="4"/>
  <c r="GV182" i="4"/>
  <c r="GW182" i="4"/>
  <c r="N182" i="4"/>
  <c r="R182" i="4"/>
  <c r="V182" i="4"/>
  <c r="Z182" i="4"/>
  <c r="AD182" i="4"/>
  <c r="AH182" i="4"/>
  <c r="AL182" i="4"/>
  <c r="AP182" i="4"/>
  <c r="AT182" i="4"/>
  <c r="AX182" i="4"/>
  <c r="BB182" i="4"/>
  <c r="BF182" i="4"/>
  <c r="BJ182" i="4"/>
  <c r="BN182" i="4"/>
  <c r="BR182" i="4"/>
  <c r="BV182" i="4"/>
  <c r="BZ182" i="4"/>
  <c r="CD182" i="4"/>
  <c r="CH182" i="4"/>
  <c r="CL182" i="4"/>
  <c r="CP182" i="4"/>
  <c r="CT182" i="4"/>
  <c r="CX182" i="4"/>
  <c r="DB182" i="4"/>
  <c r="DF182" i="4"/>
  <c r="DJ182" i="4"/>
  <c r="DN182" i="4"/>
  <c r="DR182" i="4"/>
  <c r="DV182" i="4"/>
  <c r="DZ182" i="4"/>
  <c r="ED182" i="4"/>
  <c r="EH182" i="4"/>
  <c r="EL182" i="4"/>
  <c r="EP182" i="4"/>
  <c r="ET182" i="4"/>
  <c r="EX182" i="4"/>
  <c r="FB182" i="4"/>
  <c r="FF182" i="4"/>
  <c r="FJ182" i="4"/>
  <c r="FN182" i="4"/>
  <c r="FR182" i="4"/>
  <c r="FV182" i="4"/>
  <c r="FZ182" i="4"/>
  <c r="GD182" i="4"/>
  <c r="GH182" i="4"/>
  <c r="GL182" i="4"/>
  <c r="GP182" i="4"/>
  <c r="GT182" i="4"/>
  <c r="K177" i="4"/>
  <c r="K176" i="4"/>
  <c r="F177" i="4"/>
  <c r="G64" i="7" l="1"/>
  <c r="G63" i="7"/>
  <c r="G62" i="7"/>
  <c r="G61" i="7"/>
  <c r="A178" i="4" l="1"/>
  <c r="GU178" i="4" s="1"/>
  <c r="A177" i="4"/>
  <c r="GP177" i="4" s="1"/>
  <c r="J174" i="4"/>
  <c r="O178" i="4" l="1"/>
  <c r="X178" i="4"/>
  <c r="AI178" i="4"/>
  <c r="AU178" i="4"/>
  <c r="BD178" i="4"/>
  <c r="BO178" i="4"/>
  <c r="CA178" i="4"/>
  <c r="CJ178" i="4"/>
  <c r="CU178" i="4"/>
  <c r="DG178" i="4"/>
  <c r="DP178" i="4"/>
  <c r="EA178" i="4"/>
  <c r="EM178" i="4"/>
  <c r="EV178" i="4"/>
  <c r="FG178" i="4"/>
  <c r="FS178" i="4"/>
  <c r="GB178" i="4"/>
  <c r="GM178" i="4"/>
  <c r="P178" i="4"/>
  <c r="AA178" i="4"/>
  <c r="AM178" i="4"/>
  <c r="AV178" i="4"/>
  <c r="BG178" i="4"/>
  <c r="BS178" i="4"/>
  <c r="CB178" i="4"/>
  <c r="CM178" i="4"/>
  <c r="CY178" i="4"/>
  <c r="DH178" i="4"/>
  <c r="DS178" i="4"/>
  <c r="EE178" i="4"/>
  <c r="EN178" i="4"/>
  <c r="EY178" i="4"/>
  <c r="FK178" i="4"/>
  <c r="FT178" i="4"/>
  <c r="GE178" i="4"/>
  <c r="GQ178" i="4"/>
  <c r="S178" i="4"/>
  <c r="AE178" i="4"/>
  <c r="AN178" i="4"/>
  <c r="AY178" i="4"/>
  <c r="BK178" i="4"/>
  <c r="BT178" i="4"/>
  <c r="CE178" i="4"/>
  <c r="CQ178" i="4"/>
  <c r="CZ178" i="4"/>
  <c r="DK178" i="4"/>
  <c r="DW178" i="4"/>
  <c r="EF178" i="4"/>
  <c r="EQ178" i="4"/>
  <c r="FC178" i="4"/>
  <c r="FL178" i="4"/>
  <c r="FW178" i="4"/>
  <c r="GI178" i="4"/>
  <c r="GR178" i="4"/>
  <c r="W178" i="4"/>
  <c r="AF178" i="4"/>
  <c r="AQ178" i="4"/>
  <c r="BC178" i="4"/>
  <c r="BL178" i="4"/>
  <c r="BW178" i="4"/>
  <c r="CI178" i="4"/>
  <c r="CR178" i="4"/>
  <c r="DC178" i="4"/>
  <c r="DO178" i="4"/>
  <c r="DX178" i="4"/>
  <c r="EI178" i="4"/>
  <c r="EU178" i="4"/>
  <c r="FD178" i="4"/>
  <c r="FO178" i="4"/>
  <c r="GA178" i="4"/>
  <c r="GJ178" i="4"/>
  <c r="Q177" i="4"/>
  <c r="V177" i="4"/>
  <c r="AA177" i="4"/>
  <c r="AG177" i="4"/>
  <c r="AL177" i="4"/>
  <c r="AQ177" i="4"/>
  <c r="AW177" i="4"/>
  <c r="BB177" i="4"/>
  <c r="BG177" i="4"/>
  <c r="BN177" i="4"/>
  <c r="BW177" i="4"/>
  <c r="CH177" i="4"/>
  <c r="CT177" i="4"/>
  <c r="DC177" i="4"/>
  <c r="DN177" i="4"/>
  <c r="DZ177" i="4"/>
  <c r="EI177" i="4"/>
  <c r="ET177" i="4"/>
  <c r="FF177" i="4"/>
  <c r="FO177" i="4"/>
  <c r="FZ177" i="4"/>
  <c r="GL177" i="4"/>
  <c r="GU177" i="4"/>
  <c r="O177" i="4"/>
  <c r="Z177" i="4"/>
  <c r="AE177" i="4"/>
  <c r="AP177" i="4"/>
  <c r="BA177" i="4"/>
  <c r="BK177" i="4"/>
  <c r="BV177" i="4"/>
  <c r="CP177" i="4"/>
  <c r="DK177" i="4"/>
  <c r="DV177" i="4"/>
  <c r="EQ177" i="4"/>
  <c r="FN177" i="4"/>
  <c r="FW177" i="4"/>
  <c r="GT177" i="4"/>
  <c r="M177" i="4"/>
  <c r="R177" i="4"/>
  <c r="W177" i="4"/>
  <c r="AC177" i="4"/>
  <c r="AH177" i="4"/>
  <c r="AM177" i="4"/>
  <c r="AS177" i="4"/>
  <c r="AX177" i="4"/>
  <c r="BC177" i="4"/>
  <c r="BI177" i="4"/>
  <c r="BO177" i="4"/>
  <c r="BZ177" i="4"/>
  <c r="CL177" i="4"/>
  <c r="CU177" i="4"/>
  <c r="DF177" i="4"/>
  <c r="DR177" i="4"/>
  <c r="EA177" i="4"/>
  <c r="EL177" i="4"/>
  <c r="EX177" i="4"/>
  <c r="FG177" i="4"/>
  <c r="FR177" i="4"/>
  <c r="GD177" i="4"/>
  <c r="GM177" i="4"/>
  <c r="GX177" i="4"/>
  <c r="U177" i="4"/>
  <c r="AK177" i="4"/>
  <c r="AU177" i="4"/>
  <c r="BF177" i="4"/>
  <c r="CE177" i="4"/>
  <c r="DB177" i="4"/>
  <c r="EH177" i="4"/>
  <c r="FB177" i="4"/>
  <c r="GH177" i="4"/>
  <c r="N177" i="4"/>
  <c r="S177" i="4"/>
  <c r="Y177" i="4"/>
  <c r="AD177" i="4"/>
  <c r="AI177" i="4"/>
  <c r="AO177" i="4"/>
  <c r="AT177" i="4"/>
  <c r="AY177" i="4"/>
  <c r="BE177" i="4"/>
  <c r="BJ177" i="4"/>
  <c r="BR177" i="4"/>
  <c r="CD177" i="4"/>
  <c r="CM177" i="4"/>
  <c r="CX177" i="4"/>
  <c r="DJ177" i="4"/>
  <c r="DS177" i="4"/>
  <c r="ED177" i="4"/>
  <c r="EP177" i="4"/>
  <c r="EY177" i="4"/>
  <c r="FJ177" i="4"/>
  <c r="FV177" i="4"/>
  <c r="GE177" i="4"/>
  <c r="GW177" i="4"/>
  <c r="GS177" i="4"/>
  <c r="GO177" i="4"/>
  <c r="GK177" i="4"/>
  <c r="GG177" i="4"/>
  <c r="GC177" i="4"/>
  <c r="FY177" i="4"/>
  <c r="FU177" i="4"/>
  <c r="FQ177" i="4"/>
  <c r="FM177" i="4"/>
  <c r="FI177" i="4"/>
  <c r="FE177" i="4"/>
  <c r="FA177" i="4"/>
  <c r="EW177" i="4"/>
  <c r="ES177" i="4"/>
  <c r="EO177" i="4"/>
  <c r="EK177" i="4"/>
  <c r="EG177" i="4"/>
  <c r="EC177" i="4"/>
  <c r="DY177" i="4"/>
  <c r="DU177" i="4"/>
  <c r="DQ177" i="4"/>
  <c r="DM177" i="4"/>
  <c r="DI177" i="4"/>
  <c r="DE177" i="4"/>
  <c r="DA177" i="4"/>
  <c r="CW177" i="4"/>
  <c r="CS177" i="4"/>
  <c r="CO177" i="4"/>
  <c r="CK177" i="4"/>
  <c r="CG177" i="4"/>
  <c r="CC177" i="4"/>
  <c r="BY177" i="4"/>
  <c r="BU177" i="4"/>
  <c r="BQ177" i="4"/>
  <c r="BM177" i="4"/>
  <c r="GV177" i="4"/>
  <c r="GR177" i="4"/>
  <c r="GN177" i="4"/>
  <c r="GJ177" i="4"/>
  <c r="GF177" i="4"/>
  <c r="GB177" i="4"/>
  <c r="FX177" i="4"/>
  <c r="FT177" i="4"/>
  <c r="FP177" i="4"/>
  <c r="FL177" i="4"/>
  <c r="FH177" i="4"/>
  <c r="FD177" i="4"/>
  <c r="EZ177" i="4"/>
  <c r="EV177" i="4"/>
  <c r="ER177" i="4"/>
  <c r="EN177" i="4"/>
  <c r="EJ177" i="4"/>
  <c r="EF177" i="4"/>
  <c r="EB177" i="4"/>
  <c r="DX177" i="4"/>
  <c r="DT177" i="4"/>
  <c r="DP177" i="4"/>
  <c r="DL177" i="4"/>
  <c r="DH177" i="4"/>
  <c r="DD177" i="4"/>
  <c r="CZ177" i="4"/>
  <c r="CV177" i="4"/>
  <c r="CR177" i="4"/>
  <c r="CN177" i="4"/>
  <c r="CJ177" i="4"/>
  <c r="CF177" i="4"/>
  <c r="CB177" i="4"/>
  <c r="BX177" i="4"/>
  <c r="BT177" i="4"/>
  <c r="BP177" i="4"/>
  <c r="P177" i="4"/>
  <c r="T177" i="4"/>
  <c r="X177" i="4"/>
  <c r="AB177" i="4"/>
  <c r="AF177" i="4"/>
  <c r="AJ177" i="4"/>
  <c r="AN177" i="4"/>
  <c r="AR177" i="4"/>
  <c r="AV177" i="4"/>
  <c r="AZ177" i="4"/>
  <c r="BD177" i="4"/>
  <c r="BH177" i="4"/>
  <c r="BL177" i="4"/>
  <c r="BS177" i="4"/>
  <c r="CA177" i="4"/>
  <c r="CI177" i="4"/>
  <c r="CQ177" i="4"/>
  <c r="CY177" i="4"/>
  <c r="DG177" i="4"/>
  <c r="DO177" i="4"/>
  <c r="DW177" i="4"/>
  <c r="EE177" i="4"/>
  <c r="EM177" i="4"/>
  <c r="EU177" i="4"/>
  <c r="FC177" i="4"/>
  <c r="FK177" i="4"/>
  <c r="FS177" i="4"/>
  <c r="GA177" i="4"/>
  <c r="GI177" i="4"/>
  <c r="GQ177" i="4"/>
  <c r="GX178" i="4"/>
  <c r="GT178" i="4"/>
  <c r="GP178" i="4"/>
  <c r="GL178" i="4"/>
  <c r="GH178" i="4"/>
  <c r="GD178" i="4"/>
  <c r="FZ178" i="4"/>
  <c r="FV178" i="4"/>
  <c r="FR178" i="4"/>
  <c r="FN178" i="4"/>
  <c r="FJ178" i="4"/>
  <c r="FF178" i="4"/>
  <c r="FB178" i="4"/>
  <c r="EX178" i="4"/>
  <c r="ET178" i="4"/>
  <c r="EP178" i="4"/>
  <c r="EL178" i="4"/>
  <c r="EH178" i="4"/>
  <c r="ED178" i="4"/>
  <c r="DZ178" i="4"/>
  <c r="DV178" i="4"/>
  <c r="DR178" i="4"/>
  <c r="DN178" i="4"/>
  <c r="DJ178" i="4"/>
  <c r="DF178" i="4"/>
  <c r="DB178" i="4"/>
  <c r="CX178" i="4"/>
  <c r="CT178" i="4"/>
  <c r="CP178" i="4"/>
  <c r="CL178" i="4"/>
  <c r="CH178" i="4"/>
  <c r="CD178" i="4"/>
  <c r="BZ178" i="4"/>
  <c r="BV178" i="4"/>
  <c r="BR178" i="4"/>
  <c r="BN178" i="4"/>
  <c r="BJ178" i="4"/>
  <c r="BF178" i="4"/>
  <c r="BB178" i="4"/>
  <c r="AX178" i="4"/>
  <c r="AT178" i="4"/>
  <c r="AP178" i="4"/>
  <c r="AL178" i="4"/>
  <c r="AH178" i="4"/>
  <c r="AD178" i="4"/>
  <c r="Z178" i="4"/>
  <c r="V178" i="4"/>
  <c r="R178" i="4"/>
  <c r="N178" i="4"/>
  <c r="GW178" i="4"/>
  <c r="GS178" i="4"/>
  <c r="GO178" i="4"/>
  <c r="GK178" i="4"/>
  <c r="GG178" i="4"/>
  <c r="GC178" i="4"/>
  <c r="FY178" i="4"/>
  <c r="FU178" i="4"/>
  <c r="FQ178" i="4"/>
  <c r="FM178" i="4"/>
  <c r="FI178" i="4"/>
  <c r="FE178" i="4"/>
  <c r="FA178" i="4"/>
  <c r="EW178" i="4"/>
  <c r="ES178" i="4"/>
  <c r="EO178" i="4"/>
  <c r="EK178" i="4"/>
  <c r="EG178" i="4"/>
  <c r="EC178" i="4"/>
  <c r="DY178" i="4"/>
  <c r="DU178" i="4"/>
  <c r="DQ178" i="4"/>
  <c r="DM178" i="4"/>
  <c r="DI178" i="4"/>
  <c r="DE178" i="4"/>
  <c r="DA178" i="4"/>
  <c r="CW178" i="4"/>
  <c r="CS178" i="4"/>
  <c r="CO178" i="4"/>
  <c r="CK178" i="4"/>
  <c r="CG178" i="4"/>
  <c r="CC178" i="4"/>
  <c r="BY178" i="4"/>
  <c r="BU178" i="4"/>
  <c r="BQ178" i="4"/>
  <c r="BM178" i="4"/>
  <c r="BI178" i="4"/>
  <c r="BE178" i="4"/>
  <c r="BA178" i="4"/>
  <c r="AW178" i="4"/>
  <c r="AS178" i="4"/>
  <c r="AO178" i="4"/>
  <c r="AK178" i="4"/>
  <c r="AG178" i="4"/>
  <c r="AC178" i="4"/>
  <c r="Y178" i="4"/>
  <c r="U178" i="4"/>
  <c r="Q178" i="4"/>
  <c r="M178" i="4"/>
  <c r="T178" i="4"/>
  <c r="AB178" i="4"/>
  <c r="AJ178" i="4"/>
  <c r="AR178" i="4"/>
  <c r="AZ178" i="4"/>
  <c r="BH178" i="4"/>
  <c r="BP178" i="4"/>
  <c r="BX178" i="4"/>
  <c r="CF178" i="4"/>
  <c r="CN178" i="4"/>
  <c r="CV178" i="4"/>
  <c r="DD178" i="4"/>
  <c r="DL178" i="4"/>
  <c r="DT178" i="4"/>
  <c r="EB178" i="4"/>
  <c r="EJ178" i="4"/>
  <c r="ER178" i="4"/>
  <c r="EZ178" i="4"/>
  <c r="FH178" i="4"/>
  <c r="FP178" i="4"/>
  <c r="FX178" i="4"/>
  <c r="GF178" i="4"/>
  <c r="GN178" i="4"/>
  <c r="GV178" i="4"/>
  <c r="K169" i="4"/>
  <c r="K168" i="4"/>
  <c r="G172" i="4" l="1"/>
  <c r="J172" i="4"/>
  <c r="J171" i="4"/>
  <c r="J170" i="4"/>
  <c r="J167" i="4"/>
  <c r="A176" i="4"/>
  <c r="CG176" i="4" s="1"/>
  <c r="A174" i="4"/>
  <c r="GG174" i="4" s="1"/>
  <c r="A169" i="4"/>
  <c r="GN169" i="4" s="1"/>
  <c r="A168" i="4"/>
  <c r="A172" i="4"/>
  <c r="GI172" i="4" s="1"/>
  <c r="A170" i="4"/>
  <c r="GX170" i="4" s="1"/>
  <c r="DM176" i="4" l="1"/>
  <c r="BA176" i="4"/>
  <c r="ES176" i="4"/>
  <c r="AK176" i="4"/>
  <c r="CO174" i="4"/>
  <c r="GR174" i="4"/>
  <c r="FW174" i="4"/>
  <c r="U174" i="4"/>
  <c r="DK174" i="4"/>
  <c r="BA174" i="4"/>
  <c r="AK174" i="4"/>
  <c r="EF174" i="4"/>
  <c r="BQ176" i="4"/>
  <c r="FY176" i="4"/>
  <c r="BT174" i="4"/>
  <c r="FA174" i="4"/>
  <c r="U176" i="4"/>
  <c r="CJ169" i="4"/>
  <c r="Q169" i="4"/>
  <c r="BE169" i="4"/>
  <c r="CV169" i="4"/>
  <c r="EM169" i="4"/>
  <c r="GC169" i="4"/>
  <c r="EA169" i="4"/>
  <c r="X169" i="4"/>
  <c r="BO169" i="4"/>
  <c r="DE169" i="4"/>
  <c r="EV169" i="4"/>
  <c r="GM169" i="4"/>
  <c r="AS169" i="4"/>
  <c r="FQ169" i="4"/>
  <c r="AJ169" i="4"/>
  <c r="CA169" i="4"/>
  <c r="DQ169" i="4"/>
  <c r="FH169" i="4"/>
  <c r="AF172" i="4"/>
  <c r="BK172" i="4"/>
  <c r="CJ172" i="4"/>
  <c r="DO172" i="4"/>
  <c r="FC172" i="4"/>
  <c r="O172" i="4"/>
  <c r="AQ172" i="4"/>
  <c r="BT172" i="4"/>
  <c r="CU172" i="4"/>
  <c r="DX172" i="4"/>
  <c r="GA172" i="4"/>
  <c r="S172" i="4"/>
  <c r="AU172" i="4"/>
  <c r="BW172" i="4"/>
  <c r="CZ172" i="4"/>
  <c r="EA172" i="4"/>
  <c r="GE172" i="4"/>
  <c r="AE172" i="4"/>
  <c r="BD172" i="4"/>
  <c r="CI172" i="4"/>
  <c r="DK172" i="4"/>
  <c r="EU172" i="4"/>
  <c r="BF170" i="4"/>
  <c r="CL170" i="4"/>
  <c r="DW170" i="4"/>
  <c r="FN170" i="4"/>
  <c r="O170" i="4"/>
  <c r="AE170" i="4"/>
  <c r="AU170" i="4"/>
  <c r="BK170" i="4"/>
  <c r="CA170" i="4"/>
  <c r="CQ170" i="4"/>
  <c r="DJ170" i="4"/>
  <c r="EE170" i="4"/>
  <c r="FB170" i="4"/>
  <c r="FV170" i="4"/>
  <c r="GQ170" i="4"/>
  <c r="AP170" i="4"/>
  <c r="DB170" i="4"/>
  <c r="R170" i="4"/>
  <c r="AH170" i="4"/>
  <c r="AX170" i="4"/>
  <c r="BN170" i="4"/>
  <c r="CD170" i="4"/>
  <c r="CT170" i="4"/>
  <c r="DN170" i="4"/>
  <c r="EH170" i="4"/>
  <c r="FC170" i="4"/>
  <c r="FZ170" i="4"/>
  <c r="GT170" i="4"/>
  <c r="Z170" i="4"/>
  <c r="BV170" i="4"/>
  <c r="ET170" i="4"/>
  <c r="GI170" i="4"/>
  <c r="W170" i="4"/>
  <c r="AM170" i="4"/>
  <c r="BC170" i="4"/>
  <c r="BS170" i="4"/>
  <c r="CI170" i="4"/>
  <c r="CY170" i="4"/>
  <c r="DV170" i="4"/>
  <c r="EP170" i="4"/>
  <c r="FK170" i="4"/>
  <c r="GH170" i="4"/>
  <c r="FG168" i="4"/>
  <c r="CU168" i="4"/>
  <c r="AI168" i="4"/>
  <c r="GV176" i="4"/>
  <c r="GX176" i="4"/>
  <c r="GP176" i="4"/>
  <c r="GH176" i="4"/>
  <c r="FZ176" i="4"/>
  <c r="FR176" i="4"/>
  <c r="FJ176" i="4"/>
  <c r="FB176" i="4"/>
  <c r="ET176" i="4"/>
  <c r="EL176" i="4"/>
  <c r="ED176" i="4"/>
  <c r="DV176" i="4"/>
  <c r="DN176" i="4"/>
  <c r="DF176" i="4"/>
  <c r="CX176" i="4"/>
  <c r="CP176" i="4"/>
  <c r="CH176" i="4"/>
  <c r="BZ176" i="4"/>
  <c r="BR176" i="4"/>
  <c r="BJ176" i="4"/>
  <c r="BB176" i="4"/>
  <c r="AT176" i="4"/>
  <c r="AL176" i="4"/>
  <c r="AD176" i="4"/>
  <c r="V176" i="4"/>
  <c r="N176" i="4"/>
  <c r="GT176" i="4"/>
  <c r="GL176" i="4"/>
  <c r="GD176" i="4"/>
  <c r="FV176" i="4"/>
  <c r="FN176" i="4"/>
  <c r="FF176" i="4"/>
  <c r="EX176" i="4"/>
  <c r="EP176" i="4"/>
  <c r="EH176" i="4"/>
  <c r="DZ176" i="4"/>
  <c r="DR176" i="4"/>
  <c r="DJ176" i="4"/>
  <c r="DB176" i="4"/>
  <c r="CT176" i="4"/>
  <c r="CL176" i="4"/>
  <c r="GS176" i="4"/>
  <c r="GK176" i="4"/>
  <c r="GC176" i="4"/>
  <c r="FU176" i="4"/>
  <c r="FM176" i="4"/>
  <c r="FE176" i="4"/>
  <c r="EW176" i="4"/>
  <c r="EO176" i="4"/>
  <c r="EG176" i="4"/>
  <c r="DY176" i="4"/>
  <c r="DQ176" i="4"/>
  <c r="DI176" i="4"/>
  <c r="DA176" i="4"/>
  <c r="CS176" i="4"/>
  <c r="CK176" i="4"/>
  <c r="CC176" i="4"/>
  <c r="BU176" i="4"/>
  <c r="BM176" i="4"/>
  <c r="BE176" i="4"/>
  <c r="AW176" i="4"/>
  <c r="AO176" i="4"/>
  <c r="AG176" i="4"/>
  <c r="Y176" i="4"/>
  <c r="Q176" i="4"/>
  <c r="AP176" i="4"/>
  <c r="BV176" i="4"/>
  <c r="CO176" i="4"/>
  <c r="DU176" i="4"/>
  <c r="GG176" i="4"/>
  <c r="S170" i="4"/>
  <c r="AA170" i="4"/>
  <c r="AI170" i="4"/>
  <c r="AQ170" i="4"/>
  <c r="AY170" i="4"/>
  <c r="BG170" i="4"/>
  <c r="BO170" i="4"/>
  <c r="BW170" i="4"/>
  <c r="CE170" i="4"/>
  <c r="CM170" i="4"/>
  <c r="CU170" i="4"/>
  <c r="DF170" i="4"/>
  <c r="DO170" i="4"/>
  <c r="DZ170" i="4"/>
  <c r="EL170" i="4"/>
  <c r="EU170" i="4"/>
  <c r="FF170" i="4"/>
  <c r="FR170" i="4"/>
  <c r="GA170" i="4"/>
  <c r="GL170" i="4"/>
  <c r="W172" i="4"/>
  <c r="AI172" i="4"/>
  <c r="AY172" i="4"/>
  <c r="BL172" i="4"/>
  <c r="CA172" i="4"/>
  <c r="CQ172" i="4"/>
  <c r="DC172" i="4"/>
  <c r="DP172" i="4"/>
  <c r="EI172" i="4"/>
  <c r="FK172" i="4"/>
  <c r="BG168" i="4"/>
  <c r="EA168" i="4"/>
  <c r="M174" i="4"/>
  <c r="AC174" i="4"/>
  <c r="AS174" i="4"/>
  <c r="BI174" i="4"/>
  <c r="CE174" i="4"/>
  <c r="CZ174" i="4"/>
  <c r="DU174" i="4"/>
  <c r="EQ174" i="4"/>
  <c r="FL174" i="4"/>
  <c r="M176" i="4"/>
  <c r="AC176" i="4"/>
  <c r="AS176" i="4"/>
  <c r="BI176" i="4"/>
  <c r="BY176" i="4"/>
  <c r="CW176" i="4"/>
  <c r="EC176" i="4"/>
  <c r="FI176" i="4"/>
  <c r="GO176" i="4"/>
  <c r="CM168" i="4"/>
  <c r="GE168" i="4"/>
  <c r="AA168" i="4"/>
  <c r="DS168" i="4"/>
  <c r="GM168" i="4"/>
  <c r="GU174" i="4"/>
  <c r="GS174" i="4"/>
  <c r="GI174" i="4"/>
  <c r="FX174" i="4"/>
  <c r="FM174" i="4"/>
  <c r="FC174" i="4"/>
  <c r="ER174" i="4"/>
  <c r="EG174" i="4"/>
  <c r="DW174" i="4"/>
  <c r="DL174" i="4"/>
  <c r="DA174" i="4"/>
  <c r="CQ174" i="4"/>
  <c r="CF174" i="4"/>
  <c r="BU174" i="4"/>
  <c r="BK174" i="4"/>
  <c r="BB174" i="4"/>
  <c r="AT174" i="4"/>
  <c r="AL174" i="4"/>
  <c r="AD174" i="4"/>
  <c r="V174" i="4"/>
  <c r="N174" i="4"/>
  <c r="GW174" i="4"/>
  <c r="GM174" i="4"/>
  <c r="GB174" i="4"/>
  <c r="FQ174" i="4"/>
  <c r="FG174" i="4"/>
  <c r="EV174" i="4"/>
  <c r="EK174" i="4"/>
  <c r="EA174" i="4"/>
  <c r="DP174" i="4"/>
  <c r="DE174" i="4"/>
  <c r="CU174" i="4"/>
  <c r="CJ174" i="4"/>
  <c r="BY174" i="4"/>
  <c r="BO174" i="4"/>
  <c r="BE174" i="4"/>
  <c r="AW174" i="4"/>
  <c r="AO174" i="4"/>
  <c r="AG174" i="4"/>
  <c r="Y174" i="4"/>
  <c r="Q174" i="4"/>
  <c r="Z174" i="4"/>
  <c r="AP174" i="4"/>
  <c r="BF174" i="4"/>
  <c r="CA174" i="4"/>
  <c r="CV174" i="4"/>
  <c r="DQ174" i="4"/>
  <c r="EM174" i="4"/>
  <c r="FH174" i="4"/>
  <c r="GC174" i="4"/>
  <c r="Z176" i="4"/>
  <c r="BF176" i="4"/>
  <c r="FA176" i="4"/>
  <c r="GW170" i="4"/>
  <c r="GU170" i="4"/>
  <c r="GM170" i="4"/>
  <c r="GE170" i="4"/>
  <c r="FW170" i="4"/>
  <c r="FO170" i="4"/>
  <c r="FG170" i="4"/>
  <c r="EY170" i="4"/>
  <c r="EQ170" i="4"/>
  <c r="EI170" i="4"/>
  <c r="EA170" i="4"/>
  <c r="DS170" i="4"/>
  <c r="DK170" i="4"/>
  <c r="DC170" i="4"/>
  <c r="N170" i="4"/>
  <c r="V170" i="4"/>
  <c r="AD170" i="4"/>
  <c r="AL170" i="4"/>
  <c r="AT170" i="4"/>
  <c r="BB170" i="4"/>
  <c r="BJ170" i="4"/>
  <c r="BR170" i="4"/>
  <c r="BZ170" i="4"/>
  <c r="CH170" i="4"/>
  <c r="CP170" i="4"/>
  <c r="CX170" i="4"/>
  <c r="DG170" i="4"/>
  <c r="DR170" i="4"/>
  <c r="ED170" i="4"/>
  <c r="EM170" i="4"/>
  <c r="EX170" i="4"/>
  <c r="FJ170" i="4"/>
  <c r="FS170" i="4"/>
  <c r="GD170" i="4"/>
  <c r="GP170" i="4"/>
  <c r="GQ172" i="4"/>
  <c r="FS172" i="4"/>
  <c r="EY172" i="4"/>
  <c r="EE172" i="4"/>
  <c r="DS172" i="4"/>
  <c r="DH172" i="4"/>
  <c r="CY172" i="4"/>
  <c r="CM172" i="4"/>
  <c r="CB172" i="4"/>
  <c r="BS172" i="4"/>
  <c r="BG172" i="4"/>
  <c r="AV172" i="4"/>
  <c r="AM172" i="4"/>
  <c r="AA172" i="4"/>
  <c r="P172" i="4"/>
  <c r="X172" i="4"/>
  <c r="AN172" i="4"/>
  <c r="BC172" i="4"/>
  <c r="BO172" i="4"/>
  <c r="CE172" i="4"/>
  <c r="CR172" i="4"/>
  <c r="DG172" i="4"/>
  <c r="DW172" i="4"/>
  <c r="EM172" i="4"/>
  <c r="FO172" i="4"/>
  <c r="GU172" i="4"/>
  <c r="BO168" i="4"/>
  <c r="EY168" i="4"/>
  <c r="R174" i="4"/>
  <c r="AH174" i="4"/>
  <c r="AX174" i="4"/>
  <c r="BP174" i="4"/>
  <c r="CK174" i="4"/>
  <c r="DG174" i="4"/>
  <c r="EB174" i="4"/>
  <c r="EW174" i="4"/>
  <c r="FS174" i="4"/>
  <c r="GN174" i="4"/>
  <c r="R176" i="4"/>
  <c r="AH176" i="4"/>
  <c r="AX176" i="4"/>
  <c r="BN176" i="4"/>
  <c r="CD176" i="4"/>
  <c r="DE176" i="4"/>
  <c r="EK176" i="4"/>
  <c r="FQ176" i="4"/>
  <c r="GW176" i="4"/>
  <c r="P169" i="4"/>
  <c r="AI169" i="4"/>
  <c r="BD169" i="4"/>
  <c r="BY169" i="4"/>
  <c r="CU169" i="4"/>
  <c r="DP169" i="4"/>
  <c r="EK169" i="4"/>
  <c r="FG169" i="4"/>
  <c r="GB169" i="4"/>
  <c r="GW169" i="4"/>
  <c r="Y169" i="4"/>
  <c r="AU169" i="4"/>
  <c r="BP169" i="4"/>
  <c r="CK169" i="4"/>
  <c r="DG169" i="4"/>
  <c r="EB169" i="4"/>
  <c r="EW169" i="4"/>
  <c r="FS169" i="4"/>
  <c r="GX168" i="4"/>
  <c r="GT168" i="4"/>
  <c r="GP168" i="4"/>
  <c r="GL168" i="4"/>
  <c r="GH168" i="4"/>
  <c r="GD168" i="4"/>
  <c r="FZ168" i="4"/>
  <c r="FV168" i="4"/>
  <c r="FR168" i="4"/>
  <c r="FN168" i="4"/>
  <c r="FJ168" i="4"/>
  <c r="FF168" i="4"/>
  <c r="FB168" i="4"/>
  <c r="EX168" i="4"/>
  <c r="ET168" i="4"/>
  <c r="EP168" i="4"/>
  <c r="EL168" i="4"/>
  <c r="EH168" i="4"/>
  <c r="ED168" i="4"/>
  <c r="DZ168" i="4"/>
  <c r="DV168" i="4"/>
  <c r="DR168" i="4"/>
  <c r="DN168" i="4"/>
  <c r="DJ168" i="4"/>
  <c r="DF168" i="4"/>
  <c r="DB168" i="4"/>
  <c r="CX168" i="4"/>
  <c r="CT168" i="4"/>
  <c r="CP168" i="4"/>
  <c r="CL168" i="4"/>
  <c r="CH168" i="4"/>
  <c r="CD168" i="4"/>
  <c r="BZ168" i="4"/>
  <c r="BV168" i="4"/>
  <c r="BR168" i="4"/>
  <c r="BN168" i="4"/>
  <c r="BJ168" i="4"/>
  <c r="BF168" i="4"/>
  <c r="BB168" i="4"/>
  <c r="AX168" i="4"/>
  <c r="AT168" i="4"/>
  <c r="AP168" i="4"/>
  <c r="AL168" i="4"/>
  <c r="AH168" i="4"/>
  <c r="AD168" i="4"/>
  <c r="Z168" i="4"/>
  <c r="V168" i="4"/>
  <c r="R168" i="4"/>
  <c r="GW168" i="4"/>
  <c r="GS168" i="4"/>
  <c r="GO168" i="4"/>
  <c r="GK168" i="4"/>
  <c r="GG168" i="4"/>
  <c r="GC168" i="4"/>
  <c r="FY168" i="4"/>
  <c r="FU168" i="4"/>
  <c r="FQ168" i="4"/>
  <c r="FM168" i="4"/>
  <c r="FI168" i="4"/>
  <c r="FE168" i="4"/>
  <c r="FA168" i="4"/>
  <c r="EW168" i="4"/>
  <c r="ES168" i="4"/>
  <c r="EO168" i="4"/>
  <c r="EK168" i="4"/>
  <c r="EG168" i="4"/>
  <c r="EC168" i="4"/>
  <c r="DY168" i="4"/>
  <c r="DU168" i="4"/>
  <c r="DQ168" i="4"/>
  <c r="DM168" i="4"/>
  <c r="DI168" i="4"/>
  <c r="DE168" i="4"/>
  <c r="DA168" i="4"/>
  <c r="CW168" i="4"/>
  <c r="CS168" i="4"/>
  <c r="CO168" i="4"/>
  <c r="CK168" i="4"/>
  <c r="CG168" i="4"/>
  <c r="CC168" i="4"/>
  <c r="BY168" i="4"/>
  <c r="BU168" i="4"/>
  <c r="BQ168" i="4"/>
  <c r="BM168" i="4"/>
  <c r="BI168" i="4"/>
  <c r="BE168" i="4"/>
  <c r="BA168" i="4"/>
  <c r="AW168" i="4"/>
  <c r="AS168" i="4"/>
  <c r="AO168" i="4"/>
  <c r="AK168" i="4"/>
  <c r="AG168" i="4"/>
  <c r="AC168" i="4"/>
  <c r="Y168" i="4"/>
  <c r="U168" i="4"/>
  <c r="Q168" i="4"/>
  <c r="M168" i="4"/>
  <c r="GR168" i="4"/>
  <c r="GJ168" i="4"/>
  <c r="GB168" i="4"/>
  <c r="FT168" i="4"/>
  <c r="FL168" i="4"/>
  <c r="FD168" i="4"/>
  <c r="EV168" i="4"/>
  <c r="EN168" i="4"/>
  <c r="EF168" i="4"/>
  <c r="DX168" i="4"/>
  <c r="DP168" i="4"/>
  <c r="DH168" i="4"/>
  <c r="CZ168" i="4"/>
  <c r="CR168" i="4"/>
  <c r="CJ168" i="4"/>
  <c r="CB168" i="4"/>
  <c r="BT168" i="4"/>
  <c r="BL168" i="4"/>
  <c r="BD168" i="4"/>
  <c r="AV168" i="4"/>
  <c r="AN168" i="4"/>
  <c r="AF168" i="4"/>
  <c r="X168" i="4"/>
  <c r="P168" i="4"/>
  <c r="GV168" i="4"/>
  <c r="GN168" i="4"/>
  <c r="FX168" i="4"/>
  <c r="FH168" i="4"/>
  <c r="ER168" i="4"/>
  <c r="EB168" i="4"/>
  <c r="DL168" i="4"/>
  <c r="CV168" i="4"/>
  <c r="CF168" i="4"/>
  <c r="BP168" i="4"/>
  <c r="AZ168" i="4"/>
  <c r="AJ168" i="4"/>
  <c r="T168" i="4"/>
  <c r="GQ168" i="4"/>
  <c r="GI168" i="4"/>
  <c r="GA168" i="4"/>
  <c r="FS168" i="4"/>
  <c r="FK168" i="4"/>
  <c r="FC168" i="4"/>
  <c r="EU168" i="4"/>
  <c r="EM168" i="4"/>
  <c r="EE168" i="4"/>
  <c r="DW168" i="4"/>
  <c r="DO168" i="4"/>
  <c r="DG168" i="4"/>
  <c r="CY168" i="4"/>
  <c r="CQ168" i="4"/>
  <c r="CI168" i="4"/>
  <c r="CA168" i="4"/>
  <c r="BS168" i="4"/>
  <c r="BK168" i="4"/>
  <c r="BC168" i="4"/>
  <c r="AU168" i="4"/>
  <c r="AM168" i="4"/>
  <c r="AE168" i="4"/>
  <c r="W168" i="4"/>
  <c r="O168" i="4"/>
  <c r="GF168" i="4"/>
  <c r="FP168" i="4"/>
  <c r="EZ168" i="4"/>
  <c r="EJ168" i="4"/>
  <c r="DT168" i="4"/>
  <c r="DD168" i="4"/>
  <c r="CN168" i="4"/>
  <c r="BX168" i="4"/>
  <c r="BH168" i="4"/>
  <c r="AR168" i="4"/>
  <c r="AB168" i="4"/>
  <c r="N168" i="4"/>
  <c r="AQ168" i="4"/>
  <c r="BW168" i="4"/>
  <c r="DC168" i="4"/>
  <c r="EI168" i="4"/>
  <c r="FO168" i="4"/>
  <c r="GU168" i="4"/>
  <c r="GX172" i="4"/>
  <c r="GT172" i="4"/>
  <c r="GP172" i="4"/>
  <c r="GL172" i="4"/>
  <c r="GH172" i="4"/>
  <c r="GD172" i="4"/>
  <c r="FZ172" i="4"/>
  <c r="FV172" i="4"/>
  <c r="FR172" i="4"/>
  <c r="FN172" i="4"/>
  <c r="FJ172" i="4"/>
  <c r="FF172" i="4"/>
  <c r="FB172" i="4"/>
  <c r="EX172" i="4"/>
  <c r="ET172" i="4"/>
  <c r="EP172" i="4"/>
  <c r="EL172" i="4"/>
  <c r="EH172" i="4"/>
  <c r="ED172" i="4"/>
  <c r="DZ172" i="4"/>
  <c r="DV172" i="4"/>
  <c r="DR172" i="4"/>
  <c r="DN172" i="4"/>
  <c r="DJ172" i="4"/>
  <c r="DF172" i="4"/>
  <c r="DB172" i="4"/>
  <c r="CX172" i="4"/>
  <c r="CT172" i="4"/>
  <c r="CP172" i="4"/>
  <c r="CL172" i="4"/>
  <c r="CH172" i="4"/>
  <c r="CD172" i="4"/>
  <c r="BZ172" i="4"/>
  <c r="BV172" i="4"/>
  <c r="BR172" i="4"/>
  <c r="BN172" i="4"/>
  <c r="BJ172" i="4"/>
  <c r="BF172" i="4"/>
  <c r="BB172" i="4"/>
  <c r="AX172" i="4"/>
  <c r="AT172" i="4"/>
  <c r="AP172" i="4"/>
  <c r="AL172" i="4"/>
  <c r="AH172" i="4"/>
  <c r="AD172" i="4"/>
  <c r="Z172" i="4"/>
  <c r="V172" i="4"/>
  <c r="R172" i="4"/>
  <c r="N172" i="4"/>
  <c r="GV172" i="4"/>
  <c r="GN172" i="4"/>
  <c r="GF172" i="4"/>
  <c r="FX172" i="4"/>
  <c r="FP172" i="4"/>
  <c r="FH172" i="4"/>
  <c r="EZ172" i="4"/>
  <c r="ER172" i="4"/>
  <c r="EJ172" i="4"/>
  <c r="GW172" i="4"/>
  <c r="GS172" i="4"/>
  <c r="GO172" i="4"/>
  <c r="GK172" i="4"/>
  <c r="GG172" i="4"/>
  <c r="GC172" i="4"/>
  <c r="FY172" i="4"/>
  <c r="FU172" i="4"/>
  <c r="FQ172" i="4"/>
  <c r="FM172" i="4"/>
  <c r="FI172" i="4"/>
  <c r="FE172" i="4"/>
  <c r="FA172" i="4"/>
  <c r="EW172" i="4"/>
  <c r="ES172" i="4"/>
  <c r="EO172" i="4"/>
  <c r="EK172" i="4"/>
  <c r="EG172" i="4"/>
  <c r="EC172" i="4"/>
  <c r="DY172" i="4"/>
  <c r="DU172" i="4"/>
  <c r="DQ172" i="4"/>
  <c r="DM172" i="4"/>
  <c r="DI172" i="4"/>
  <c r="DE172" i="4"/>
  <c r="DA172" i="4"/>
  <c r="CW172" i="4"/>
  <c r="CS172" i="4"/>
  <c r="CO172" i="4"/>
  <c r="CK172" i="4"/>
  <c r="CG172" i="4"/>
  <c r="CC172" i="4"/>
  <c r="BY172" i="4"/>
  <c r="BU172" i="4"/>
  <c r="BQ172" i="4"/>
  <c r="BM172" i="4"/>
  <c r="BI172" i="4"/>
  <c r="BE172" i="4"/>
  <c r="BA172" i="4"/>
  <c r="AW172" i="4"/>
  <c r="AS172" i="4"/>
  <c r="AO172" i="4"/>
  <c r="AK172" i="4"/>
  <c r="AG172" i="4"/>
  <c r="AC172" i="4"/>
  <c r="Y172" i="4"/>
  <c r="U172" i="4"/>
  <c r="Q172" i="4"/>
  <c r="M172" i="4"/>
  <c r="GR172" i="4"/>
  <c r="GJ172" i="4"/>
  <c r="GB172" i="4"/>
  <c r="FT172" i="4"/>
  <c r="FL172" i="4"/>
  <c r="FD172" i="4"/>
  <c r="EV172" i="4"/>
  <c r="EN172" i="4"/>
  <c r="EF172" i="4"/>
  <c r="T172" i="4"/>
  <c r="AB172" i="4"/>
  <c r="AJ172" i="4"/>
  <c r="AR172" i="4"/>
  <c r="AZ172" i="4"/>
  <c r="BH172" i="4"/>
  <c r="BP172" i="4"/>
  <c r="BX172" i="4"/>
  <c r="CF172" i="4"/>
  <c r="CN172" i="4"/>
  <c r="CV172" i="4"/>
  <c r="DD172" i="4"/>
  <c r="DL172" i="4"/>
  <c r="DT172" i="4"/>
  <c r="EB172" i="4"/>
  <c r="EQ172" i="4"/>
  <c r="FG172" i="4"/>
  <c r="FW172" i="4"/>
  <c r="GM172" i="4"/>
  <c r="S168" i="4"/>
  <c r="AY168" i="4"/>
  <c r="CE168" i="4"/>
  <c r="DK168" i="4"/>
  <c r="EQ168" i="4"/>
  <c r="FW168" i="4"/>
  <c r="P170" i="4"/>
  <c r="X170" i="4"/>
  <c r="AF170" i="4"/>
  <c r="AN170" i="4"/>
  <c r="AV170" i="4"/>
  <c r="BD170" i="4"/>
  <c r="BL170" i="4"/>
  <c r="BT170" i="4"/>
  <c r="BX170" i="4"/>
  <c r="CB170" i="4"/>
  <c r="CF170" i="4"/>
  <c r="CJ170" i="4"/>
  <c r="CN170" i="4"/>
  <c r="CR170" i="4"/>
  <c r="CV170" i="4"/>
  <c r="CZ170" i="4"/>
  <c r="DD170" i="4"/>
  <c r="DH170" i="4"/>
  <c r="DL170" i="4"/>
  <c r="DP170" i="4"/>
  <c r="DT170" i="4"/>
  <c r="DX170" i="4"/>
  <c r="EB170" i="4"/>
  <c r="EF170" i="4"/>
  <c r="EJ170" i="4"/>
  <c r="EN170" i="4"/>
  <c r="ER170" i="4"/>
  <c r="EV170" i="4"/>
  <c r="EZ170" i="4"/>
  <c r="FD170" i="4"/>
  <c r="FH170" i="4"/>
  <c r="FL170" i="4"/>
  <c r="FP170" i="4"/>
  <c r="FT170" i="4"/>
  <c r="FX170" i="4"/>
  <c r="GB170" i="4"/>
  <c r="GF170" i="4"/>
  <c r="GJ170" i="4"/>
  <c r="GN170" i="4"/>
  <c r="GR170" i="4"/>
  <c r="GV170" i="4"/>
  <c r="GX169" i="4"/>
  <c r="GT169" i="4"/>
  <c r="GP169" i="4"/>
  <c r="GL169" i="4"/>
  <c r="GH169" i="4"/>
  <c r="GD169" i="4"/>
  <c r="FZ169" i="4"/>
  <c r="FV169" i="4"/>
  <c r="FR169" i="4"/>
  <c r="FN169" i="4"/>
  <c r="FJ169" i="4"/>
  <c r="FF169" i="4"/>
  <c r="FB169" i="4"/>
  <c r="EX169" i="4"/>
  <c r="ET169" i="4"/>
  <c r="EP169" i="4"/>
  <c r="EL169" i="4"/>
  <c r="EH169" i="4"/>
  <c r="ED169" i="4"/>
  <c r="DZ169" i="4"/>
  <c r="DV169" i="4"/>
  <c r="DR169" i="4"/>
  <c r="DN169" i="4"/>
  <c r="DJ169" i="4"/>
  <c r="DF169" i="4"/>
  <c r="DB169" i="4"/>
  <c r="CX169" i="4"/>
  <c r="CT169" i="4"/>
  <c r="CP169" i="4"/>
  <c r="CL169" i="4"/>
  <c r="CH169" i="4"/>
  <c r="CD169" i="4"/>
  <c r="BZ169" i="4"/>
  <c r="BV169" i="4"/>
  <c r="BR169" i="4"/>
  <c r="BN169" i="4"/>
  <c r="BJ169" i="4"/>
  <c r="BF169" i="4"/>
  <c r="BB169" i="4"/>
  <c r="AX169" i="4"/>
  <c r="AT169" i="4"/>
  <c r="AP169" i="4"/>
  <c r="AL169" i="4"/>
  <c r="AH169" i="4"/>
  <c r="AD169" i="4"/>
  <c r="Z169" i="4"/>
  <c r="GV169" i="4"/>
  <c r="GQ169" i="4"/>
  <c r="GK169" i="4"/>
  <c r="GF169" i="4"/>
  <c r="GA169" i="4"/>
  <c r="FU169" i="4"/>
  <c r="FP169" i="4"/>
  <c r="FK169" i="4"/>
  <c r="FE169" i="4"/>
  <c r="EZ169" i="4"/>
  <c r="EU169" i="4"/>
  <c r="EO169" i="4"/>
  <c r="EJ169" i="4"/>
  <c r="EE169" i="4"/>
  <c r="DY169" i="4"/>
  <c r="DT169" i="4"/>
  <c r="DO169" i="4"/>
  <c r="DI169" i="4"/>
  <c r="DD169" i="4"/>
  <c r="CY169" i="4"/>
  <c r="CS169" i="4"/>
  <c r="CN169" i="4"/>
  <c r="CI169" i="4"/>
  <c r="CC169" i="4"/>
  <c r="BX169" i="4"/>
  <c r="BS169" i="4"/>
  <c r="BM169" i="4"/>
  <c r="BH169" i="4"/>
  <c r="BC169" i="4"/>
  <c r="AW169" i="4"/>
  <c r="AR169" i="4"/>
  <c r="AM169" i="4"/>
  <c r="AG169" i="4"/>
  <c r="AB169" i="4"/>
  <c r="W169" i="4"/>
  <c r="S169" i="4"/>
  <c r="O169" i="4"/>
  <c r="GU169" i="4"/>
  <c r="GO169" i="4"/>
  <c r="GJ169" i="4"/>
  <c r="GE169" i="4"/>
  <c r="FY169" i="4"/>
  <c r="FT169" i="4"/>
  <c r="FO169" i="4"/>
  <c r="FI169" i="4"/>
  <c r="FD169" i="4"/>
  <c r="EY169" i="4"/>
  <c r="ES169" i="4"/>
  <c r="EN169" i="4"/>
  <c r="EI169" i="4"/>
  <c r="EC169" i="4"/>
  <c r="DX169" i="4"/>
  <c r="DS169" i="4"/>
  <c r="DM169" i="4"/>
  <c r="DH169" i="4"/>
  <c r="DC169" i="4"/>
  <c r="CW169" i="4"/>
  <c r="CR169" i="4"/>
  <c r="CM169" i="4"/>
  <c r="CG169" i="4"/>
  <c r="CB169" i="4"/>
  <c r="BW169" i="4"/>
  <c r="BQ169" i="4"/>
  <c r="BL169" i="4"/>
  <c r="BG169" i="4"/>
  <c r="BA169" i="4"/>
  <c r="AV169" i="4"/>
  <c r="AQ169" i="4"/>
  <c r="AK169" i="4"/>
  <c r="AF169" i="4"/>
  <c r="AA169" i="4"/>
  <c r="V169" i="4"/>
  <c r="R169" i="4"/>
  <c r="N169" i="4"/>
  <c r="T169" i="4"/>
  <c r="AC169" i="4"/>
  <c r="AN169" i="4"/>
  <c r="AY169" i="4"/>
  <c r="BI169" i="4"/>
  <c r="BT169" i="4"/>
  <c r="CE169" i="4"/>
  <c r="CO169" i="4"/>
  <c r="CZ169" i="4"/>
  <c r="DK169" i="4"/>
  <c r="DU169" i="4"/>
  <c r="EF169" i="4"/>
  <c r="EQ169" i="4"/>
  <c r="FA169" i="4"/>
  <c r="FL169" i="4"/>
  <c r="FW169" i="4"/>
  <c r="GG169" i="4"/>
  <c r="GR169" i="4"/>
  <c r="T170" i="4"/>
  <c r="AB170" i="4"/>
  <c r="AJ170" i="4"/>
  <c r="AR170" i="4"/>
  <c r="AZ170" i="4"/>
  <c r="BH170" i="4"/>
  <c r="BP170" i="4"/>
  <c r="M170" i="4"/>
  <c r="Q170" i="4"/>
  <c r="U170" i="4"/>
  <c r="Y170" i="4"/>
  <c r="AC170" i="4"/>
  <c r="AG170" i="4"/>
  <c r="AK170" i="4"/>
  <c r="AO170" i="4"/>
  <c r="AS170" i="4"/>
  <c r="AW170" i="4"/>
  <c r="BA170" i="4"/>
  <c r="BE170" i="4"/>
  <c r="BI170" i="4"/>
  <c r="BM170" i="4"/>
  <c r="BQ170" i="4"/>
  <c r="BU170" i="4"/>
  <c r="BY170" i="4"/>
  <c r="CC170" i="4"/>
  <c r="CG170" i="4"/>
  <c r="CK170" i="4"/>
  <c r="CO170" i="4"/>
  <c r="CS170" i="4"/>
  <c r="CW170" i="4"/>
  <c r="DA170" i="4"/>
  <c r="DE170" i="4"/>
  <c r="DI170" i="4"/>
  <c r="DM170" i="4"/>
  <c r="DQ170" i="4"/>
  <c r="DU170" i="4"/>
  <c r="DY170" i="4"/>
  <c r="EC170" i="4"/>
  <c r="EG170" i="4"/>
  <c r="EK170" i="4"/>
  <c r="EO170" i="4"/>
  <c r="ES170" i="4"/>
  <c r="EW170" i="4"/>
  <c r="FA170" i="4"/>
  <c r="FE170" i="4"/>
  <c r="FI170" i="4"/>
  <c r="FM170" i="4"/>
  <c r="FQ170" i="4"/>
  <c r="FU170" i="4"/>
  <c r="FY170" i="4"/>
  <c r="GC170" i="4"/>
  <c r="GG170" i="4"/>
  <c r="GK170" i="4"/>
  <c r="GO170" i="4"/>
  <c r="GS170" i="4"/>
  <c r="M169" i="4"/>
  <c r="U169" i="4"/>
  <c r="AE169" i="4"/>
  <c r="AO169" i="4"/>
  <c r="AZ169" i="4"/>
  <c r="BK169" i="4"/>
  <c r="BU169" i="4"/>
  <c r="CF169" i="4"/>
  <c r="CQ169" i="4"/>
  <c r="DA169" i="4"/>
  <c r="DL169" i="4"/>
  <c r="DW169" i="4"/>
  <c r="EG169" i="4"/>
  <c r="ER169" i="4"/>
  <c r="FC169" i="4"/>
  <c r="FM169" i="4"/>
  <c r="FX169" i="4"/>
  <c r="GI169" i="4"/>
  <c r="GS169" i="4"/>
  <c r="O174" i="4"/>
  <c r="S174" i="4"/>
  <c r="W174" i="4"/>
  <c r="AA174" i="4"/>
  <c r="AE174" i="4"/>
  <c r="AI174" i="4"/>
  <c r="AM174" i="4"/>
  <c r="AQ174" i="4"/>
  <c r="AU174" i="4"/>
  <c r="AY174" i="4"/>
  <c r="BC174" i="4"/>
  <c r="BG174" i="4"/>
  <c r="BL174" i="4"/>
  <c r="BQ174" i="4"/>
  <c r="BW174" i="4"/>
  <c r="CB174" i="4"/>
  <c r="CG174" i="4"/>
  <c r="CM174" i="4"/>
  <c r="CR174" i="4"/>
  <c r="CW174" i="4"/>
  <c r="DC174" i="4"/>
  <c r="DH174" i="4"/>
  <c r="DM174" i="4"/>
  <c r="DS174" i="4"/>
  <c r="DX174" i="4"/>
  <c r="EC174" i="4"/>
  <c r="EI174" i="4"/>
  <c r="EN174" i="4"/>
  <c r="ES174" i="4"/>
  <c r="EY174" i="4"/>
  <c r="FD174" i="4"/>
  <c r="FI174" i="4"/>
  <c r="FO174" i="4"/>
  <c r="FT174" i="4"/>
  <c r="FY174" i="4"/>
  <c r="GE174" i="4"/>
  <c r="GJ174" i="4"/>
  <c r="GO174" i="4"/>
  <c r="GX174" i="4"/>
  <c r="GT174" i="4"/>
  <c r="GP174" i="4"/>
  <c r="GL174" i="4"/>
  <c r="GH174" i="4"/>
  <c r="GD174" i="4"/>
  <c r="FZ174" i="4"/>
  <c r="FV174" i="4"/>
  <c r="FR174" i="4"/>
  <c r="FN174" i="4"/>
  <c r="FJ174" i="4"/>
  <c r="FF174" i="4"/>
  <c r="FB174" i="4"/>
  <c r="EX174" i="4"/>
  <c r="ET174" i="4"/>
  <c r="EP174" i="4"/>
  <c r="EL174" i="4"/>
  <c r="EH174" i="4"/>
  <c r="ED174" i="4"/>
  <c r="DZ174" i="4"/>
  <c r="DV174" i="4"/>
  <c r="DR174" i="4"/>
  <c r="DN174" i="4"/>
  <c r="DJ174" i="4"/>
  <c r="DF174" i="4"/>
  <c r="DB174" i="4"/>
  <c r="CX174" i="4"/>
  <c r="CT174" i="4"/>
  <c r="CP174" i="4"/>
  <c r="CL174" i="4"/>
  <c r="CH174" i="4"/>
  <c r="CD174" i="4"/>
  <c r="BZ174" i="4"/>
  <c r="BV174" i="4"/>
  <c r="BR174" i="4"/>
  <c r="BN174" i="4"/>
  <c r="BJ174" i="4"/>
  <c r="P174" i="4"/>
  <c r="T174" i="4"/>
  <c r="X174" i="4"/>
  <c r="AB174" i="4"/>
  <c r="AF174" i="4"/>
  <c r="AJ174" i="4"/>
  <c r="AN174" i="4"/>
  <c r="AR174" i="4"/>
  <c r="AV174" i="4"/>
  <c r="AZ174" i="4"/>
  <c r="BD174" i="4"/>
  <c r="BH174" i="4"/>
  <c r="BM174" i="4"/>
  <c r="BS174" i="4"/>
  <c r="BX174" i="4"/>
  <c r="CC174" i="4"/>
  <c r="CI174" i="4"/>
  <c r="CN174" i="4"/>
  <c r="CS174" i="4"/>
  <c r="CY174" i="4"/>
  <c r="DD174" i="4"/>
  <c r="DI174" i="4"/>
  <c r="DO174" i="4"/>
  <c r="DT174" i="4"/>
  <c r="DY174" i="4"/>
  <c r="EE174" i="4"/>
  <c r="EJ174" i="4"/>
  <c r="EO174" i="4"/>
  <c r="EU174" i="4"/>
  <c r="EZ174" i="4"/>
  <c r="FE174" i="4"/>
  <c r="FK174" i="4"/>
  <c r="FP174" i="4"/>
  <c r="FU174" i="4"/>
  <c r="GA174" i="4"/>
  <c r="GF174" i="4"/>
  <c r="GK174" i="4"/>
  <c r="GQ174" i="4"/>
  <c r="GV174" i="4"/>
  <c r="O176" i="4"/>
  <c r="S176" i="4"/>
  <c r="W176" i="4"/>
  <c r="AA176" i="4"/>
  <c r="AE176" i="4"/>
  <c r="AI176" i="4"/>
  <c r="AM176" i="4"/>
  <c r="AQ176" i="4"/>
  <c r="AU176" i="4"/>
  <c r="AY176" i="4"/>
  <c r="BC176" i="4"/>
  <c r="BG176" i="4"/>
  <c r="BK176" i="4"/>
  <c r="BO176" i="4"/>
  <c r="BS176" i="4"/>
  <c r="BW176" i="4"/>
  <c r="CA176" i="4"/>
  <c r="CE176" i="4"/>
  <c r="CI176" i="4"/>
  <c r="CM176" i="4"/>
  <c r="CQ176" i="4"/>
  <c r="CU176" i="4"/>
  <c r="CY176" i="4"/>
  <c r="DC176" i="4"/>
  <c r="DG176" i="4"/>
  <c r="DK176" i="4"/>
  <c r="DO176" i="4"/>
  <c r="DS176" i="4"/>
  <c r="DW176" i="4"/>
  <c r="EA176" i="4"/>
  <c r="EE176" i="4"/>
  <c r="EI176" i="4"/>
  <c r="EM176" i="4"/>
  <c r="EQ176" i="4"/>
  <c r="EU176" i="4"/>
  <c r="EY176" i="4"/>
  <c r="FC176" i="4"/>
  <c r="FG176" i="4"/>
  <c r="FK176" i="4"/>
  <c r="FO176" i="4"/>
  <c r="FS176" i="4"/>
  <c r="FW176" i="4"/>
  <c r="GA176" i="4"/>
  <c r="GE176" i="4"/>
  <c r="GI176" i="4"/>
  <c r="GM176" i="4"/>
  <c r="GQ176" i="4"/>
  <c r="GU176" i="4"/>
  <c r="P176" i="4"/>
  <c r="T176" i="4"/>
  <c r="X176" i="4"/>
  <c r="AB176" i="4"/>
  <c r="AF176" i="4"/>
  <c r="AJ176" i="4"/>
  <c r="AN176" i="4"/>
  <c r="AR176" i="4"/>
  <c r="AV176" i="4"/>
  <c r="AZ176" i="4"/>
  <c r="BD176" i="4"/>
  <c r="BH176" i="4"/>
  <c r="BL176" i="4"/>
  <c r="BP176" i="4"/>
  <c r="BT176" i="4"/>
  <c r="BX176" i="4"/>
  <c r="CB176" i="4"/>
  <c r="CF176" i="4"/>
  <c r="CJ176" i="4"/>
  <c r="CN176" i="4"/>
  <c r="CR176" i="4"/>
  <c r="CV176" i="4"/>
  <c r="CZ176" i="4"/>
  <c r="DD176" i="4"/>
  <c r="DH176" i="4"/>
  <c r="DL176" i="4"/>
  <c r="DP176" i="4"/>
  <c r="DT176" i="4"/>
  <c r="DX176" i="4"/>
  <c r="EB176" i="4"/>
  <c r="EF176" i="4"/>
  <c r="EJ176" i="4"/>
  <c r="EN176" i="4"/>
  <c r="ER176" i="4"/>
  <c r="EV176" i="4"/>
  <c r="EZ176" i="4"/>
  <c r="FD176" i="4"/>
  <c r="FH176" i="4"/>
  <c r="FL176" i="4"/>
  <c r="FP176" i="4"/>
  <c r="FT176" i="4"/>
  <c r="FX176" i="4"/>
  <c r="GB176" i="4"/>
  <c r="GF176" i="4"/>
  <c r="GJ176" i="4"/>
  <c r="GN176" i="4"/>
  <c r="GR176" i="4"/>
  <c r="G160" i="4"/>
  <c r="J160" i="4"/>
  <c r="J159" i="4"/>
  <c r="A171" i="4"/>
  <c r="A160" i="4"/>
  <c r="A159" i="4"/>
  <c r="GR159" i="4" s="1"/>
  <c r="A167" i="4"/>
  <c r="GX160" i="4" l="1"/>
  <c r="GW160" i="4"/>
  <c r="GS160" i="4"/>
  <c r="GO160" i="4"/>
  <c r="GK160" i="4"/>
  <c r="GG160" i="4"/>
  <c r="GC160" i="4"/>
  <c r="FY160" i="4"/>
  <c r="FU160" i="4"/>
  <c r="FQ160" i="4"/>
  <c r="FM160" i="4"/>
  <c r="FI160" i="4"/>
  <c r="FE160" i="4"/>
  <c r="FA160" i="4"/>
  <c r="EW160" i="4"/>
  <c r="ES160" i="4"/>
  <c r="EO160" i="4"/>
  <c r="EK160" i="4"/>
  <c r="EG160" i="4"/>
  <c r="EC160" i="4"/>
  <c r="DY160" i="4"/>
  <c r="DU160" i="4"/>
  <c r="DQ160" i="4"/>
  <c r="DM160" i="4"/>
  <c r="DI160" i="4"/>
  <c r="DE160" i="4"/>
  <c r="DA160" i="4"/>
  <c r="CW160" i="4"/>
  <c r="CS160" i="4"/>
  <c r="CO160" i="4"/>
  <c r="CK160" i="4"/>
  <c r="CG160" i="4"/>
  <c r="CC160" i="4"/>
  <c r="BY160" i="4"/>
  <c r="BU160" i="4"/>
  <c r="BQ160" i="4"/>
  <c r="BM160" i="4"/>
  <c r="BI160" i="4"/>
  <c r="BE160" i="4"/>
  <c r="BA160" i="4"/>
  <c r="AW160" i="4"/>
  <c r="AS160" i="4"/>
  <c r="AO160" i="4"/>
  <c r="AK160" i="4"/>
  <c r="AG160" i="4"/>
  <c r="AC160" i="4"/>
  <c r="Y160" i="4"/>
  <c r="U160" i="4"/>
  <c r="Q160" i="4"/>
  <c r="M160" i="4"/>
  <c r="GU160" i="4"/>
  <c r="GQ160" i="4"/>
  <c r="GM160" i="4"/>
  <c r="GI160" i="4"/>
  <c r="GE160" i="4"/>
  <c r="GA160" i="4"/>
  <c r="FW160" i="4"/>
  <c r="FS160" i="4"/>
  <c r="FO160" i="4"/>
  <c r="FK160" i="4"/>
  <c r="FG160" i="4"/>
  <c r="FC160" i="4"/>
  <c r="EY160" i="4"/>
  <c r="EU160" i="4"/>
  <c r="EQ160" i="4"/>
  <c r="EM160" i="4"/>
  <c r="EI160" i="4"/>
  <c r="EE160" i="4"/>
  <c r="EA160" i="4"/>
  <c r="DW160" i="4"/>
  <c r="DS160" i="4"/>
  <c r="DO160" i="4"/>
  <c r="DK160" i="4"/>
  <c r="DG160" i="4"/>
  <c r="DC160" i="4"/>
  <c r="CY160" i="4"/>
  <c r="CU160" i="4"/>
  <c r="CQ160" i="4"/>
  <c r="CM160" i="4"/>
  <c r="CI160" i="4"/>
  <c r="CE160" i="4"/>
  <c r="CA160" i="4"/>
  <c r="BW160" i="4"/>
  <c r="BS160" i="4"/>
  <c r="BO160" i="4"/>
  <c r="BK160" i="4"/>
  <c r="S160" i="4"/>
  <c r="AA160" i="4"/>
  <c r="AI160" i="4"/>
  <c r="AQ160" i="4"/>
  <c r="AY160" i="4"/>
  <c r="BG160" i="4"/>
  <c r="O160" i="4"/>
  <c r="W160" i="4"/>
  <c r="AE160" i="4"/>
  <c r="AM160" i="4"/>
  <c r="AU160" i="4"/>
  <c r="BC160" i="4"/>
  <c r="O159" i="4"/>
  <c r="S159" i="4"/>
  <c r="W159" i="4"/>
  <c r="AA159" i="4"/>
  <c r="AE159" i="4"/>
  <c r="AI159" i="4"/>
  <c r="AM159" i="4"/>
  <c r="AQ159" i="4"/>
  <c r="AU159" i="4"/>
  <c r="AY159" i="4"/>
  <c r="BC159" i="4"/>
  <c r="BG159" i="4"/>
  <c r="BK159" i="4"/>
  <c r="BO159" i="4"/>
  <c r="BS159" i="4"/>
  <c r="BY159" i="4"/>
  <c r="CG159" i="4"/>
  <c r="CO159" i="4"/>
  <c r="CW159" i="4"/>
  <c r="DE159" i="4"/>
  <c r="DM159" i="4"/>
  <c r="DU159" i="4"/>
  <c r="EC159" i="4"/>
  <c r="EK159" i="4"/>
  <c r="ES159" i="4"/>
  <c r="FA159" i="4"/>
  <c r="FI159" i="4"/>
  <c r="FT159" i="4"/>
  <c r="GJ159" i="4"/>
  <c r="M159" i="4"/>
  <c r="Q159" i="4"/>
  <c r="U159" i="4"/>
  <c r="Y159" i="4"/>
  <c r="AC159" i="4"/>
  <c r="AG159" i="4"/>
  <c r="AK159" i="4"/>
  <c r="AO159" i="4"/>
  <c r="AS159" i="4"/>
  <c r="AW159" i="4"/>
  <c r="BA159" i="4"/>
  <c r="BE159" i="4"/>
  <c r="BI159" i="4"/>
  <c r="BM159" i="4"/>
  <c r="BQ159" i="4"/>
  <c r="BU159" i="4"/>
  <c r="CC159" i="4"/>
  <c r="CK159" i="4"/>
  <c r="CS159" i="4"/>
  <c r="DA159" i="4"/>
  <c r="DI159" i="4"/>
  <c r="DQ159" i="4"/>
  <c r="DY159" i="4"/>
  <c r="EG159" i="4"/>
  <c r="EO159" i="4"/>
  <c r="EW159" i="4"/>
  <c r="FE159" i="4"/>
  <c r="FM159" i="4"/>
  <c r="GB159" i="4"/>
  <c r="GX171" i="4"/>
  <c r="GV171" i="4"/>
  <c r="GT171" i="4"/>
  <c r="GR171" i="4"/>
  <c r="GP171" i="4"/>
  <c r="GN171" i="4"/>
  <c r="GL171" i="4"/>
  <c r="GJ171" i="4"/>
  <c r="GH171" i="4"/>
  <c r="GF171" i="4"/>
  <c r="GD171" i="4"/>
  <c r="GB171" i="4"/>
  <c r="FZ171" i="4"/>
  <c r="FX171" i="4"/>
  <c r="FV171" i="4"/>
  <c r="FT171" i="4"/>
  <c r="FR171" i="4"/>
  <c r="FP171" i="4"/>
  <c r="FN171" i="4"/>
  <c r="FL171" i="4"/>
  <c r="FJ171" i="4"/>
  <c r="FH171" i="4"/>
  <c r="FF171" i="4"/>
  <c r="FD171" i="4"/>
  <c r="FB171" i="4"/>
  <c r="EZ171" i="4"/>
  <c r="EX171" i="4"/>
  <c r="EV171" i="4"/>
  <c r="ET171" i="4"/>
  <c r="ER171" i="4"/>
  <c r="EP171" i="4"/>
  <c r="EN171" i="4"/>
  <c r="EL171" i="4"/>
  <c r="EJ171" i="4"/>
  <c r="EH171" i="4"/>
  <c r="EF171" i="4"/>
  <c r="ED171" i="4"/>
  <c r="EB171" i="4"/>
  <c r="DZ171" i="4"/>
  <c r="DX171" i="4"/>
  <c r="DV171" i="4"/>
  <c r="DT171" i="4"/>
  <c r="DR171" i="4"/>
  <c r="DP171" i="4"/>
  <c r="DN171" i="4"/>
  <c r="DL171" i="4"/>
  <c r="DJ171" i="4"/>
  <c r="DH171" i="4"/>
  <c r="DF171" i="4"/>
  <c r="DD171" i="4"/>
  <c r="DB171" i="4"/>
  <c r="CZ171" i="4"/>
  <c r="CX171" i="4"/>
  <c r="CV171" i="4"/>
  <c r="CT171" i="4"/>
  <c r="CR171" i="4"/>
  <c r="CP171" i="4"/>
  <c r="CN171" i="4"/>
  <c r="CL171" i="4"/>
  <c r="CJ171" i="4"/>
  <c r="CH171" i="4"/>
  <c r="CF171" i="4"/>
  <c r="CD171" i="4"/>
  <c r="CB171" i="4"/>
  <c r="BZ171" i="4"/>
  <c r="BX171" i="4"/>
  <c r="BV171" i="4"/>
  <c r="BT171" i="4"/>
  <c r="BR171" i="4"/>
  <c r="BP171" i="4"/>
  <c r="BN171" i="4"/>
  <c r="BL171" i="4"/>
  <c r="BJ171" i="4"/>
  <c r="BH171" i="4"/>
  <c r="BF171" i="4"/>
  <c r="BD171" i="4"/>
  <c r="BB171" i="4"/>
  <c r="AZ171" i="4"/>
  <c r="AX171" i="4"/>
  <c r="AV171" i="4"/>
  <c r="AT171" i="4"/>
  <c r="AR171" i="4"/>
  <c r="AP171" i="4"/>
  <c r="AN171" i="4"/>
  <c r="AL171" i="4"/>
  <c r="GW171" i="4"/>
  <c r="GS171" i="4"/>
  <c r="GO171" i="4"/>
  <c r="GK171" i="4"/>
  <c r="GG171" i="4"/>
  <c r="GC171" i="4"/>
  <c r="FY171" i="4"/>
  <c r="FU171" i="4"/>
  <c r="FQ171" i="4"/>
  <c r="FM171" i="4"/>
  <c r="FI171" i="4"/>
  <c r="FE171" i="4"/>
  <c r="FA171" i="4"/>
  <c r="EW171" i="4"/>
  <c r="ES171" i="4"/>
  <c r="EO171" i="4"/>
  <c r="EK171" i="4"/>
  <c r="EG171" i="4"/>
  <c r="EC171" i="4"/>
  <c r="DY171" i="4"/>
  <c r="DU171" i="4"/>
  <c r="DQ171" i="4"/>
  <c r="DM171" i="4"/>
  <c r="DI171" i="4"/>
  <c r="DE171" i="4"/>
  <c r="DA171" i="4"/>
  <c r="CW171" i="4"/>
  <c r="CS171" i="4"/>
  <c r="CO171" i="4"/>
  <c r="CK171" i="4"/>
  <c r="CG171" i="4"/>
  <c r="CC171" i="4"/>
  <c r="BY171" i="4"/>
  <c r="BU171" i="4"/>
  <c r="BQ171" i="4"/>
  <c r="BM171" i="4"/>
  <c r="BI171" i="4"/>
  <c r="BE171" i="4"/>
  <c r="BA171" i="4"/>
  <c r="AW171" i="4"/>
  <c r="AS171" i="4"/>
  <c r="AO171" i="4"/>
  <c r="AK171" i="4"/>
  <c r="AI171" i="4"/>
  <c r="AG171" i="4"/>
  <c r="AE171" i="4"/>
  <c r="AC171" i="4"/>
  <c r="AA171" i="4"/>
  <c r="Y171" i="4"/>
  <c r="W171" i="4"/>
  <c r="U171" i="4"/>
  <c r="S171" i="4"/>
  <c r="Q171" i="4"/>
  <c r="O171" i="4"/>
  <c r="M171" i="4"/>
  <c r="GQ171" i="4"/>
  <c r="GI171" i="4"/>
  <c r="GA171" i="4"/>
  <c r="FS171" i="4"/>
  <c r="FK171" i="4"/>
  <c r="FC171" i="4"/>
  <c r="EU171" i="4"/>
  <c r="EM171" i="4"/>
  <c r="EE171" i="4"/>
  <c r="DW171" i="4"/>
  <c r="DO171" i="4"/>
  <c r="DG171" i="4"/>
  <c r="CY171" i="4"/>
  <c r="CQ171" i="4"/>
  <c r="CI171" i="4"/>
  <c r="CA171" i="4"/>
  <c r="BS171" i="4"/>
  <c r="BK171" i="4"/>
  <c r="BC171" i="4"/>
  <c r="AU171" i="4"/>
  <c r="AM171" i="4"/>
  <c r="AH171" i="4"/>
  <c r="AD171" i="4"/>
  <c r="Z171" i="4"/>
  <c r="V171" i="4"/>
  <c r="R171" i="4"/>
  <c r="N171" i="4"/>
  <c r="T171" i="4"/>
  <c r="AB171" i="4"/>
  <c r="AJ171" i="4"/>
  <c r="AY171" i="4"/>
  <c r="BO171" i="4"/>
  <c r="CE171" i="4"/>
  <c r="CU171" i="4"/>
  <c r="DK171" i="4"/>
  <c r="EA171" i="4"/>
  <c r="EQ171" i="4"/>
  <c r="FG171" i="4"/>
  <c r="FW171" i="4"/>
  <c r="GM171" i="4"/>
  <c r="GW159" i="4"/>
  <c r="GU159" i="4"/>
  <c r="GS159" i="4"/>
  <c r="GQ159" i="4"/>
  <c r="GO159" i="4"/>
  <c r="GM159" i="4"/>
  <c r="GK159" i="4"/>
  <c r="GI159" i="4"/>
  <c r="GG159" i="4"/>
  <c r="GE159" i="4"/>
  <c r="GC159" i="4"/>
  <c r="GA159" i="4"/>
  <c r="FY159" i="4"/>
  <c r="FW159" i="4"/>
  <c r="FU159" i="4"/>
  <c r="FS159" i="4"/>
  <c r="FQ159" i="4"/>
  <c r="FO159" i="4"/>
  <c r="GX159" i="4"/>
  <c r="GT159" i="4"/>
  <c r="GP159" i="4"/>
  <c r="GL159" i="4"/>
  <c r="GH159" i="4"/>
  <c r="GD159" i="4"/>
  <c r="FZ159" i="4"/>
  <c r="FV159" i="4"/>
  <c r="FR159" i="4"/>
  <c r="FN159" i="4"/>
  <c r="FL159" i="4"/>
  <c r="FJ159" i="4"/>
  <c r="FH159" i="4"/>
  <c r="FF159" i="4"/>
  <c r="FD159" i="4"/>
  <c r="FB159" i="4"/>
  <c r="EZ159" i="4"/>
  <c r="EX159" i="4"/>
  <c r="EV159" i="4"/>
  <c r="ET159" i="4"/>
  <c r="ER159" i="4"/>
  <c r="EP159" i="4"/>
  <c r="EN159" i="4"/>
  <c r="EL159" i="4"/>
  <c r="EJ159" i="4"/>
  <c r="EH159" i="4"/>
  <c r="EF159" i="4"/>
  <c r="ED159" i="4"/>
  <c r="EB159" i="4"/>
  <c r="DZ159" i="4"/>
  <c r="DX159" i="4"/>
  <c r="DV159" i="4"/>
  <c r="DT159" i="4"/>
  <c r="DR159" i="4"/>
  <c r="DP159" i="4"/>
  <c r="DN159" i="4"/>
  <c r="DL159" i="4"/>
  <c r="DJ159" i="4"/>
  <c r="DH159" i="4"/>
  <c r="DF159" i="4"/>
  <c r="DD159" i="4"/>
  <c r="DB159" i="4"/>
  <c r="CZ159" i="4"/>
  <c r="CX159" i="4"/>
  <c r="CV159" i="4"/>
  <c r="CT159" i="4"/>
  <c r="CR159" i="4"/>
  <c r="CP159" i="4"/>
  <c r="CN159" i="4"/>
  <c r="CL159" i="4"/>
  <c r="CJ159" i="4"/>
  <c r="CH159" i="4"/>
  <c r="CF159" i="4"/>
  <c r="CD159" i="4"/>
  <c r="CB159" i="4"/>
  <c r="BZ159" i="4"/>
  <c r="BX159" i="4"/>
  <c r="BV159" i="4"/>
  <c r="N159" i="4"/>
  <c r="P159" i="4"/>
  <c r="R159" i="4"/>
  <c r="T159" i="4"/>
  <c r="V159" i="4"/>
  <c r="X159" i="4"/>
  <c r="Z159" i="4"/>
  <c r="AB159" i="4"/>
  <c r="AD159" i="4"/>
  <c r="AF159" i="4"/>
  <c r="AH159" i="4"/>
  <c r="AJ159" i="4"/>
  <c r="AL159" i="4"/>
  <c r="AN159" i="4"/>
  <c r="AP159" i="4"/>
  <c r="AR159" i="4"/>
  <c r="AT159" i="4"/>
  <c r="AV159" i="4"/>
  <c r="AX159" i="4"/>
  <c r="AZ159" i="4"/>
  <c r="BB159" i="4"/>
  <c r="BD159" i="4"/>
  <c r="BF159" i="4"/>
  <c r="BH159" i="4"/>
  <c r="BJ159" i="4"/>
  <c r="BL159" i="4"/>
  <c r="BN159" i="4"/>
  <c r="BP159" i="4"/>
  <c r="BR159" i="4"/>
  <c r="BT159" i="4"/>
  <c r="BW159" i="4"/>
  <c r="CA159" i="4"/>
  <c r="CE159" i="4"/>
  <c r="CI159" i="4"/>
  <c r="CM159" i="4"/>
  <c r="CQ159" i="4"/>
  <c r="CU159" i="4"/>
  <c r="CY159" i="4"/>
  <c r="DC159" i="4"/>
  <c r="DG159" i="4"/>
  <c r="DK159" i="4"/>
  <c r="DO159" i="4"/>
  <c r="DS159" i="4"/>
  <c r="DW159" i="4"/>
  <c r="EA159" i="4"/>
  <c r="EE159" i="4"/>
  <c r="EI159" i="4"/>
  <c r="EM159" i="4"/>
  <c r="EQ159" i="4"/>
  <c r="EU159" i="4"/>
  <c r="EY159" i="4"/>
  <c r="FC159" i="4"/>
  <c r="FG159" i="4"/>
  <c r="FK159" i="4"/>
  <c r="FP159" i="4"/>
  <c r="FX159" i="4"/>
  <c r="GF159" i="4"/>
  <c r="GN159" i="4"/>
  <c r="GV159" i="4"/>
  <c r="P171" i="4"/>
  <c r="X171" i="4"/>
  <c r="AF171" i="4"/>
  <c r="AQ171" i="4"/>
  <c r="BG171" i="4"/>
  <c r="BW171" i="4"/>
  <c r="CM171" i="4"/>
  <c r="DC171" i="4"/>
  <c r="DS171" i="4"/>
  <c r="EI171" i="4"/>
  <c r="EY171" i="4"/>
  <c r="FO171" i="4"/>
  <c r="GE171" i="4"/>
  <c r="GU171" i="4"/>
  <c r="N160" i="4"/>
  <c r="P160" i="4"/>
  <c r="R160" i="4"/>
  <c r="T160" i="4"/>
  <c r="V160" i="4"/>
  <c r="X160" i="4"/>
  <c r="Z160" i="4"/>
  <c r="AB160" i="4"/>
  <c r="AD160" i="4"/>
  <c r="AF160" i="4"/>
  <c r="AH160" i="4"/>
  <c r="AJ160" i="4"/>
  <c r="AL160" i="4"/>
  <c r="AN160" i="4"/>
  <c r="AP160" i="4"/>
  <c r="AR160" i="4"/>
  <c r="AT160" i="4"/>
  <c r="AV160" i="4"/>
  <c r="AX160" i="4"/>
  <c r="AZ160" i="4"/>
  <c r="BB160" i="4"/>
  <c r="BD160" i="4"/>
  <c r="BF160" i="4"/>
  <c r="BH160" i="4"/>
  <c r="BJ160" i="4"/>
  <c r="BL160" i="4"/>
  <c r="BN160" i="4"/>
  <c r="BP160" i="4"/>
  <c r="BR160" i="4"/>
  <c r="BT160" i="4"/>
  <c r="BV160" i="4"/>
  <c r="BX160" i="4"/>
  <c r="BZ160" i="4"/>
  <c r="CB160" i="4"/>
  <c r="CD160" i="4"/>
  <c r="CF160" i="4"/>
  <c r="CH160" i="4"/>
  <c r="CJ160" i="4"/>
  <c r="CL160" i="4"/>
  <c r="CN160" i="4"/>
  <c r="CP160" i="4"/>
  <c r="CR160" i="4"/>
  <c r="CT160" i="4"/>
  <c r="CV160" i="4"/>
  <c r="CX160" i="4"/>
  <c r="CZ160" i="4"/>
  <c r="DB160" i="4"/>
  <c r="DD160" i="4"/>
  <c r="DF160" i="4"/>
  <c r="DH160" i="4"/>
  <c r="DJ160" i="4"/>
  <c r="DL160" i="4"/>
  <c r="DN160" i="4"/>
  <c r="DP160" i="4"/>
  <c r="DR160" i="4"/>
  <c r="DT160" i="4"/>
  <c r="DV160" i="4"/>
  <c r="DX160" i="4"/>
  <c r="DZ160" i="4"/>
  <c r="EB160" i="4"/>
  <c r="ED160" i="4"/>
  <c r="EF160" i="4"/>
  <c r="EH160" i="4"/>
  <c r="EJ160" i="4"/>
  <c r="EL160" i="4"/>
  <c r="EN160" i="4"/>
  <c r="EP160" i="4"/>
  <c r="ER160" i="4"/>
  <c r="ET160" i="4"/>
  <c r="EV160" i="4"/>
  <c r="EX160" i="4"/>
  <c r="EZ160" i="4"/>
  <c r="FB160" i="4"/>
  <c r="FD160" i="4"/>
  <c r="FF160" i="4"/>
  <c r="FH160" i="4"/>
  <c r="FJ160" i="4"/>
  <c r="FL160" i="4"/>
  <c r="FN160" i="4"/>
  <c r="FP160" i="4"/>
  <c r="FR160" i="4"/>
  <c r="FT160" i="4"/>
  <c r="FV160" i="4"/>
  <c r="FX160" i="4"/>
  <c r="FZ160" i="4"/>
  <c r="GB160" i="4"/>
  <c r="GD160" i="4"/>
  <c r="GF160" i="4"/>
  <c r="GH160" i="4"/>
  <c r="GJ160" i="4"/>
  <c r="GL160" i="4"/>
  <c r="GN160" i="4"/>
  <c r="GP160" i="4"/>
  <c r="GR160" i="4"/>
  <c r="GT160" i="4"/>
  <c r="GV160" i="4"/>
  <c r="GX167" i="4"/>
  <c r="GV167" i="4"/>
  <c r="GT167" i="4"/>
  <c r="GR167" i="4"/>
  <c r="GP167" i="4"/>
  <c r="GN167" i="4"/>
  <c r="GL167" i="4"/>
  <c r="GJ167" i="4"/>
  <c r="GH167" i="4"/>
  <c r="GF167" i="4"/>
  <c r="GD167" i="4"/>
  <c r="GB167" i="4"/>
  <c r="FZ167" i="4"/>
  <c r="FX167" i="4"/>
  <c r="FV167" i="4"/>
  <c r="FT167" i="4"/>
  <c r="FR167" i="4"/>
  <c r="FP167" i="4"/>
  <c r="FN167" i="4"/>
  <c r="FL167" i="4"/>
  <c r="FJ167" i="4"/>
  <c r="FH167" i="4"/>
  <c r="FF167" i="4"/>
  <c r="FD167" i="4"/>
  <c r="FB167" i="4"/>
  <c r="EZ167" i="4"/>
  <c r="EX167" i="4"/>
  <c r="EV167" i="4"/>
  <c r="ET167" i="4"/>
  <c r="ER167" i="4"/>
  <c r="EP167" i="4"/>
  <c r="EN167" i="4"/>
  <c r="EL167" i="4"/>
  <c r="EJ167" i="4"/>
  <c r="EH167" i="4"/>
  <c r="EF167" i="4"/>
  <c r="ED167" i="4"/>
  <c r="EB167" i="4"/>
  <c r="DZ167" i="4"/>
  <c r="DX167" i="4"/>
  <c r="DV167" i="4"/>
  <c r="DT167" i="4"/>
  <c r="DR167" i="4"/>
  <c r="DP167" i="4"/>
  <c r="DN167" i="4"/>
  <c r="DL167" i="4"/>
  <c r="DJ167" i="4"/>
  <c r="DH167" i="4"/>
  <c r="DF167" i="4"/>
  <c r="DD167" i="4"/>
  <c r="DB167" i="4"/>
  <c r="CZ167" i="4"/>
  <c r="CX167" i="4"/>
  <c r="CV167" i="4"/>
  <c r="CT167" i="4"/>
  <c r="CR167" i="4"/>
  <c r="CP167" i="4"/>
  <c r="CN167" i="4"/>
  <c r="CL167" i="4"/>
  <c r="CJ167" i="4"/>
  <c r="CH167" i="4"/>
  <c r="CF167" i="4"/>
  <c r="CD167" i="4"/>
  <c r="CB167" i="4"/>
  <c r="BZ167" i="4"/>
  <c r="BX167" i="4"/>
  <c r="BV167" i="4"/>
  <c r="BT167" i="4"/>
  <c r="BR167" i="4"/>
  <c r="BP167" i="4"/>
  <c r="BN167" i="4"/>
  <c r="BL167" i="4"/>
  <c r="BJ167" i="4"/>
  <c r="BH167" i="4"/>
  <c r="BF167" i="4"/>
  <c r="BD167" i="4"/>
  <c r="BB167" i="4"/>
  <c r="AZ167" i="4"/>
  <c r="AX167" i="4"/>
  <c r="AV167" i="4"/>
  <c r="AT167" i="4"/>
  <c r="AR167" i="4"/>
  <c r="AP167" i="4"/>
  <c r="AN167" i="4"/>
  <c r="AL167" i="4"/>
  <c r="N167" i="4"/>
  <c r="P167" i="4"/>
  <c r="R167" i="4"/>
  <c r="T167" i="4"/>
  <c r="V167" i="4"/>
  <c r="X167" i="4"/>
  <c r="Z167" i="4"/>
  <c r="AB167" i="4"/>
  <c r="AD167" i="4"/>
  <c r="AF167" i="4"/>
  <c r="AH167" i="4"/>
  <c r="AJ167" i="4"/>
  <c r="AM167" i="4"/>
  <c r="AQ167" i="4"/>
  <c r="AU167" i="4"/>
  <c r="AY167" i="4"/>
  <c r="BC167" i="4"/>
  <c r="BG167" i="4"/>
  <c r="BK167" i="4"/>
  <c r="BO167" i="4"/>
  <c r="BS167" i="4"/>
  <c r="BW167" i="4"/>
  <c r="CA167" i="4"/>
  <c r="CE167" i="4"/>
  <c r="CI167" i="4"/>
  <c r="CM167" i="4"/>
  <c r="CQ167" i="4"/>
  <c r="CU167" i="4"/>
  <c r="CY167" i="4"/>
  <c r="DC167" i="4"/>
  <c r="DG167" i="4"/>
  <c r="DK167" i="4"/>
  <c r="DO167" i="4"/>
  <c r="DS167" i="4"/>
  <c r="DW167" i="4"/>
  <c r="EA167" i="4"/>
  <c r="EE167" i="4"/>
  <c r="EI167" i="4"/>
  <c r="EM167" i="4"/>
  <c r="EQ167" i="4"/>
  <c r="EU167" i="4"/>
  <c r="EY167" i="4"/>
  <c r="FC167" i="4"/>
  <c r="FG167" i="4"/>
  <c r="FK167" i="4"/>
  <c r="FO167" i="4"/>
  <c r="FS167" i="4"/>
  <c r="FW167" i="4"/>
  <c r="GA167" i="4"/>
  <c r="GE167" i="4"/>
  <c r="GI167" i="4"/>
  <c r="GM167" i="4"/>
  <c r="GQ167" i="4"/>
  <c r="GU167" i="4"/>
  <c r="M167" i="4"/>
  <c r="O167" i="4"/>
  <c r="Q167" i="4"/>
  <c r="S167" i="4"/>
  <c r="U167" i="4"/>
  <c r="W167" i="4"/>
  <c r="Y167" i="4"/>
  <c r="AA167" i="4"/>
  <c r="AC167" i="4"/>
  <c r="AE167" i="4"/>
  <c r="AG167" i="4"/>
  <c r="AI167" i="4"/>
  <c r="AK167" i="4"/>
  <c r="AO167" i="4"/>
  <c r="AS167" i="4"/>
  <c r="AW167" i="4"/>
  <c r="BA167" i="4"/>
  <c r="BE167" i="4"/>
  <c r="BI167" i="4"/>
  <c r="BM167" i="4"/>
  <c r="BQ167" i="4"/>
  <c r="BU167" i="4"/>
  <c r="BY167" i="4"/>
  <c r="CC167" i="4"/>
  <c r="CG167" i="4"/>
  <c r="CK167" i="4"/>
  <c r="CO167" i="4"/>
  <c r="CS167" i="4"/>
  <c r="CW167" i="4"/>
  <c r="DA167" i="4"/>
  <c r="DE167" i="4"/>
  <c r="DI167" i="4"/>
  <c r="DM167" i="4"/>
  <c r="DQ167" i="4"/>
  <c r="DU167" i="4"/>
  <c r="DY167" i="4"/>
  <c r="EC167" i="4"/>
  <c r="EG167" i="4"/>
  <c r="EK167" i="4"/>
  <c r="EO167" i="4"/>
  <c r="ES167" i="4"/>
  <c r="EW167" i="4"/>
  <c r="FA167" i="4"/>
  <c r="FE167" i="4"/>
  <c r="FI167" i="4"/>
  <c r="FM167" i="4"/>
  <c r="FQ167" i="4"/>
  <c r="FU167" i="4"/>
  <c r="FY167" i="4"/>
  <c r="GC167" i="4"/>
  <c r="GG167" i="4"/>
  <c r="GK167" i="4"/>
  <c r="GO167" i="4"/>
  <c r="GS167" i="4"/>
  <c r="GW167" i="4"/>
  <c r="J166" i="4"/>
  <c r="J165" i="4"/>
  <c r="G166" i="4"/>
  <c r="J162" i="4" l="1"/>
  <c r="A162" i="4"/>
  <c r="J158" i="4"/>
  <c r="A158" i="4"/>
  <c r="J157" i="4"/>
  <c r="J156" i="4"/>
  <c r="G157" i="4"/>
  <c r="J154" i="4"/>
  <c r="A154" i="4"/>
  <c r="GW154" i="4" s="1"/>
  <c r="I163" i="4"/>
  <c r="I161" i="4"/>
  <c r="I155" i="4"/>
  <c r="A223" i="4"/>
  <c r="A166" i="4"/>
  <c r="GX166" i="4" s="1"/>
  <c r="A165" i="4"/>
  <c r="GX165" i="4" s="1"/>
  <c r="A157" i="4"/>
  <c r="A156" i="4"/>
  <c r="GX156" i="4" s="1"/>
  <c r="A163" i="4"/>
  <c r="A161" i="4"/>
  <c r="GX161" i="4" s="1"/>
  <c r="A224" i="4"/>
  <c r="GX162" i="4" l="1"/>
  <c r="GV162" i="4"/>
  <c r="GT162" i="4"/>
  <c r="GR162" i="4"/>
  <c r="GP162" i="4"/>
  <c r="GN162" i="4"/>
  <c r="GL162" i="4"/>
  <c r="GJ162" i="4"/>
  <c r="GH162" i="4"/>
  <c r="GF162" i="4"/>
  <c r="GD162" i="4"/>
  <c r="GB162" i="4"/>
  <c r="FZ162" i="4"/>
  <c r="FX162" i="4"/>
  <c r="FV162" i="4"/>
  <c r="FT162" i="4"/>
  <c r="FR162" i="4"/>
  <c r="FP162" i="4"/>
  <c r="FN162" i="4"/>
  <c r="FL162" i="4"/>
  <c r="FJ162" i="4"/>
  <c r="FH162" i="4"/>
  <c r="FF162" i="4"/>
  <c r="FD162" i="4"/>
  <c r="FB162" i="4"/>
  <c r="EZ162" i="4"/>
  <c r="EX162" i="4"/>
  <c r="EV162" i="4"/>
  <c r="ET162" i="4"/>
  <c r="ER162" i="4"/>
  <c r="EP162" i="4"/>
  <c r="EN162" i="4"/>
  <c r="EL162" i="4"/>
  <c r="EJ162" i="4"/>
  <c r="EH162" i="4"/>
  <c r="EF162" i="4"/>
  <c r="ED162" i="4"/>
  <c r="EB162" i="4"/>
  <c r="DZ162" i="4"/>
  <c r="DX162" i="4"/>
  <c r="DV162" i="4"/>
  <c r="DT162" i="4"/>
  <c r="DR162" i="4"/>
  <c r="DP162" i="4"/>
  <c r="DN162" i="4"/>
  <c r="DL162" i="4"/>
  <c r="DJ162" i="4"/>
  <c r="DH162" i="4"/>
  <c r="DF162" i="4"/>
  <c r="DD162" i="4"/>
  <c r="DB162" i="4"/>
  <c r="CZ162" i="4"/>
  <c r="CX162" i="4"/>
  <c r="CV162" i="4"/>
  <c r="CT162" i="4"/>
  <c r="CR162" i="4"/>
  <c r="CP162" i="4"/>
  <c r="CN162" i="4"/>
  <c r="CL162" i="4"/>
  <c r="CJ162" i="4"/>
  <c r="CH162" i="4"/>
  <c r="CF162" i="4"/>
  <c r="CD162" i="4"/>
  <c r="CB162" i="4"/>
  <c r="BZ162" i="4"/>
  <c r="BX162" i="4"/>
  <c r="BV162" i="4"/>
  <c r="BT162" i="4"/>
  <c r="BR162" i="4"/>
  <c r="BP162" i="4"/>
  <c r="BN162" i="4"/>
  <c r="BL162" i="4"/>
  <c r="BJ162" i="4"/>
  <c r="BH162" i="4"/>
  <c r="BF162" i="4"/>
  <c r="BD162" i="4"/>
  <c r="BB162" i="4"/>
  <c r="AZ162" i="4"/>
  <c r="AX162" i="4"/>
  <c r="AV162" i="4"/>
  <c r="AT162" i="4"/>
  <c r="AR162" i="4"/>
  <c r="AP162" i="4"/>
  <c r="AN162" i="4"/>
  <c r="AL162" i="4"/>
  <c r="N162" i="4"/>
  <c r="P162" i="4"/>
  <c r="R162" i="4"/>
  <c r="T162" i="4"/>
  <c r="V162" i="4"/>
  <c r="X162" i="4"/>
  <c r="Z162" i="4"/>
  <c r="AB162" i="4"/>
  <c r="AD162" i="4"/>
  <c r="AF162" i="4"/>
  <c r="AH162" i="4"/>
  <c r="AJ162" i="4"/>
  <c r="AM162" i="4"/>
  <c r="AQ162" i="4"/>
  <c r="AU162" i="4"/>
  <c r="AY162" i="4"/>
  <c r="BC162" i="4"/>
  <c r="BG162" i="4"/>
  <c r="BK162" i="4"/>
  <c r="BO162" i="4"/>
  <c r="BS162" i="4"/>
  <c r="BW162" i="4"/>
  <c r="CA162" i="4"/>
  <c r="CE162" i="4"/>
  <c r="CI162" i="4"/>
  <c r="CM162" i="4"/>
  <c r="CQ162" i="4"/>
  <c r="CU162" i="4"/>
  <c r="CY162" i="4"/>
  <c r="DC162" i="4"/>
  <c r="DG162" i="4"/>
  <c r="DK162" i="4"/>
  <c r="DO162" i="4"/>
  <c r="DS162" i="4"/>
  <c r="DW162" i="4"/>
  <c r="EA162" i="4"/>
  <c r="EE162" i="4"/>
  <c r="EI162" i="4"/>
  <c r="EM162" i="4"/>
  <c r="EQ162" i="4"/>
  <c r="EU162" i="4"/>
  <c r="EY162" i="4"/>
  <c r="FC162" i="4"/>
  <c r="FG162" i="4"/>
  <c r="FK162" i="4"/>
  <c r="FO162" i="4"/>
  <c r="FS162" i="4"/>
  <c r="FW162" i="4"/>
  <c r="GA162" i="4"/>
  <c r="GE162" i="4"/>
  <c r="GI162" i="4"/>
  <c r="GM162" i="4"/>
  <c r="GQ162" i="4"/>
  <c r="GU162" i="4"/>
  <c r="M162" i="4"/>
  <c r="O162" i="4"/>
  <c r="Q162" i="4"/>
  <c r="S162" i="4"/>
  <c r="U162" i="4"/>
  <c r="W162" i="4"/>
  <c r="Y162" i="4"/>
  <c r="AA162" i="4"/>
  <c r="AC162" i="4"/>
  <c r="AE162" i="4"/>
  <c r="AG162" i="4"/>
  <c r="AI162" i="4"/>
  <c r="AK162" i="4"/>
  <c r="AO162" i="4"/>
  <c r="AS162" i="4"/>
  <c r="AW162" i="4"/>
  <c r="BA162" i="4"/>
  <c r="BE162" i="4"/>
  <c r="BI162" i="4"/>
  <c r="BM162" i="4"/>
  <c r="BQ162" i="4"/>
  <c r="BU162" i="4"/>
  <c r="BY162" i="4"/>
  <c r="CC162" i="4"/>
  <c r="CG162" i="4"/>
  <c r="CK162" i="4"/>
  <c r="CO162" i="4"/>
  <c r="CS162" i="4"/>
  <c r="CW162" i="4"/>
  <c r="DA162" i="4"/>
  <c r="DE162" i="4"/>
  <c r="DI162" i="4"/>
  <c r="DM162" i="4"/>
  <c r="DQ162" i="4"/>
  <c r="DU162" i="4"/>
  <c r="DY162" i="4"/>
  <c r="EC162" i="4"/>
  <c r="EG162" i="4"/>
  <c r="EK162" i="4"/>
  <c r="EO162" i="4"/>
  <c r="ES162" i="4"/>
  <c r="EW162" i="4"/>
  <c r="FA162" i="4"/>
  <c r="FE162" i="4"/>
  <c r="FI162" i="4"/>
  <c r="FM162" i="4"/>
  <c r="FQ162" i="4"/>
  <c r="FU162" i="4"/>
  <c r="FY162" i="4"/>
  <c r="GC162" i="4"/>
  <c r="GG162" i="4"/>
  <c r="GK162" i="4"/>
  <c r="GO162" i="4"/>
  <c r="GS162" i="4"/>
  <c r="GW162" i="4"/>
  <c r="GX158" i="4"/>
  <c r="GV158" i="4"/>
  <c r="GT158" i="4"/>
  <c r="GR158" i="4"/>
  <c r="GP158" i="4"/>
  <c r="GN158" i="4"/>
  <c r="GL158" i="4"/>
  <c r="GJ158" i="4"/>
  <c r="GH158" i="4"/>
  <c r="GF158" i="4"/>
  <c r="GD158" i="4"/>
  <c r="GB158" i="4"/>
  <c r="FZ158" i="4"/>
  <c r="FX158" i="4"/>
  <c r="FV158" i="4"/>
  <c r="FT158" i="4"/>
  <c r="FR158" i="4"/>
  <c r="FP158" i="4"/>
  <c r="FN158" i="4"/>
  <c r="FL158" i="4"/>
  <c r="FJ158" i="4"/>
  <c r="FH158" i="4"/>
  <c r="FF158" i="4"/>
  <c r="FD158" i="4"/>
  <c r="FB158" i="4"/>
  <c r="EZ158" i="4"/>
  <c r="EX158" i="4"/>
  <c r="EV158" i="4"/>
  <c r="ET158" i="4"/>
  <c r="ER158" i="4"/>
  <c r="EP158" i="4"/>
  <c r="EN158" i="4"/>
  <c r="EL158" i="4"/>
  <c r="EJ158" i="4"/>
  <c r="EH158" i="4"/>
  <c r="EF158" i="4"/>
  <c r="ED158" i="4"/>
  <c r="EB158" i="4"/>
  <c r="DZ158" i="4"/>
  <c r="DX158" i="4"/>
  <c r="DV158" i="4"/>
  <c r="DT158" i="4"/>
  <c r="DR158" i="4"/>
  <c r="DP158" i="4"/>
  <c r="DN158" i="4"/>
  <c r="DL158" i="4"/>
  <c r="DJ158" i="4"/>
  <c r="DH158" i="4"/>
  <c r="DF158" i="4"/>
  <c r="DD158" i="4"/>
  <c r="DB158" i="4"/>
  <c r="CZ158" i="4"/>
  <c r="CX158" i="4"/>
  <c r="CV158" i="4"/>
  <c r="CT158" i="4"/>
  <c r="CR158" i="4"/>
  <c r="CP158" i="4"/>
  <c r="CN158" i="4"/>
  <c r="CL158" i="4"/>
  <c r="CJ158" i="4"/>
  <c r="CH158" i="4"/>
  <c r="CF158" i="4"/>
  <c r="CD158" i="4"/>
  <c r="CB158" i="4"/>
  <c r="BZ158" i="4"/>
  <c r="BX158" i="4"/>
  <c r="BV158" i="4"/>
  <c r="BT158" i="4"/>
  <c r="BR158" i="4"/>
  <c r="BP158" i="4"/>
  <c r="BN158" i="4"/>
  <c r="BL158" i="4"/>
  <c r="BJ158" i="4"/>
  <c r="BH158" i="4"/>
  <c r="BF158" i="4"/>
  <c r="BD158" i="4"/>
  <c r="BB158" i="4"/>
  <c r="AZ158" i="4"/>
  <c r="AX158" i="4"/>
  <c r="AV158" i="4"/>
  <c r="AT158" i="4"/>
  <c r="AR158" i="4"/>
  <c r="GW158" i="4"/>
  <c r="GU158" i="4"/>
  <c r="GS158" i="4"/>
  <c r="GQ158" i="4"/>
  <c r="GO158" i="4"/>
  <c r="GM158" i="4"/>
  <c r="GK158" i="4"/>
  <c r="GI158" i="4"/>
  <c r="GG158" i="4"/>
  <c r="GE158" i="4"/>
  <c r="GC158" i="4"/>
  <c r="GA158" i="4"/>
  <c r="FY158" i="4"/>
  <c r="FW158" i="4"/>
  <c r="FU158" i="4"/>
  <c r="FS158" i="4"/>
  <c r="FQ158" i="4"/>
  <c r="FO158" i="4"/>
  <c r="FM158" i="4"/>
  <c r="FK158" i="4"/>
  <c r="FI158" i="4"/>
  <c r="FG158" i="4"/>
  <c r="FE158" i="4"/>
  <c r="FC158" i="4"/>
  <c r="FA158" i="4"/>
  <c r="EY158" i="4"/>
  <c r="EW158" i="4"/>
  <c r="EU158" i="4"/>
  <c r="ES158" i="4"/>
  <c r="EQ158" i="4"/>
  <c r="EO158" i="4"/>
  <c r="EM158" i="4"/>
  <c r="EK158" i="4"/>
  <c r="EI158" i="4"/>
  <c r="EG158" i="4"/>
  <c r="EE158" i="4"/>
  <c r="EC158" i="4"/>
  <c r="EA158" i="4"/>
  <c r="DY158" i="4"/>
  <c r="DW158" i="4"/>
  <c r="DU158" i="4"/>
  <c r="DS158" i="4"/>
  <c r="DQ158" i="4"/>
  <c r="DO158" i="4"/>
  <c r="DM158" i="4"/>
  <c r="DK158" i="4"/>
  <c r="DI158" i="4"/>
  <c r="DG158" i="4"/>
  <c r="DE158" i="4"/>
  <c r="DC158" i="4"/>
  <c r="DA158" i="4"/>
  <c r="CY158" i="4"/>
  <c r="CW158" i="4"/>
  <c r="CU158" i="4"/>
  <c r="CS158" i="4"/>
  <c r="CQ158" i="4"/>
  <c r="CO158" i="4"/>
  <c r="CM158" i="4"/>
  <c r="CK158" i="4"/>
  <c r="CI158" i="4"/>
  <c r="CG158" i="4"/>
  <c r="CE158" i="4"/>
  <c r="CC158" i="4"/>
  <c r="CA158" i="4"/>
  <c r="BY158" i="4"/>
  <c r="BW158" i="4"/>
  <c r="BU158" i="4"/>
  <c r="BS158" i="4"/>
  <c r="BQ158" i="4"/>
  <c r="BO158" i="4"/>
  <c r="BM158" i="4"/>
  <c r="BK158" i="4"/>
  <c r="BI158" i="4"/>
  <c r="BG158" i="4"/>
  <c r="BE158" i="4"/>
  <c r="BC158" i="4"/>
  <c r="BA158" i="4"/>
  <c r="AY158" i="4"/>
  <c r="AW158" i="4"/>
  <c r="AU158" i="4"/>
  <c r="AS158" i="4"/>
  <c r="AQ158" i="4"/>
  <c r="AO158" i="4"/>
  <c r="AM158" i="4"/>
  <c r="AK158" i="4"/>
  <c r="N158" i="4"/>
  <c r="P158" i="4"/>
  <c r="R158" i="4"/>
  <c r="T158" i="4"/>
  <c r="V158" i="4"/>
  <c r="X158" i="4"/>
  <c r="Z158" i="4"/>
  <c r="AB158" i="4"/>
  <c r="AD158" i="4"/>
  <c r="AF158" i="4"/>
  <c r="AH158" i="4"/>
  <c r="AJ158" i="4"/>
  <c r="AN158" i="4"/>
  <c r="M158" i="4"/>
  <c r="O158" i="4"/>
  <c r="Q158" i="4"/>
  <c r="S158" i="4"/>
  <c r="U158" i="4"/>
  <c r="W158" i="4"/>
  <c r="Y158" i="4"/>
  <c r="AA158" i="4"/>
  <c r="AC158" i="4"/>
  <c r="AE158" i="4"/>
  <c r="AG158" i="4"/>
  <c r="AI158" i="4"/>
  <c r="AL158" i="4"/>
  <c r="AP158" i="4"/>
  <c r="O154" i="4"/>
  <c r="S154" i="4"/>
  <c r="W154" i="4"/>
  <c r="AA154" i="4"/>
  <c r="AE154" i="4"/>
  <c r="AI154" i="4"/>
  <c r="AO154" i="4"/>
  <c r="AW154" i="4"/>
  <c r="BE154" i="4"/>
  <c r="BM154" i="4"/>
  <c r="BU154" i="4"/>
  <c r="CC154" i="4"/>
  <c r="CK154" i="4"/>
  <c r="CS154" i="4"/>
  <c r="DA154" i="4"/>
  <c r="DI154" i="4"/>
  <c r="DQ154" i="4"/>
  <c r="DY154" i="4"/>
  <c r="EG154" i="4"/>
  <c r="EO154" i="4"/>
  <c r="EW154" i="4"/>
  <c r="FE154" i="4"/>
  <c r="FM154" i="4"/>
  <c r="FU154" i="4"/>
  <c r="GC154" i="4"/>
  <c r="GK154" i="4"/>
  <c r="GS154" i="4"/>
  <c r="M154" i="4"/>
  <c r="Q154" i="4"/>
  <c r="U154" i="4"/>
  <c r="Y154" i="4"/>
  <c r="AC154" i="4"/>
  <c r="AG154" i="4"/>
  <c r="AK154" i="4"/>
  <c r="AS154" i="4"/>
  <c r="BA154" i="4"/>
  <c r="BI154" i="4"/>
  <c r="BQ154" i="4"/>
  <c r="BY154" i="4"/>
  <c r="CG154" i="4"/>
  <c r="CO154" i="4"/>
  <c r="CW154" i="4"/>
  <c r="DE154" i="4"/>
  <c r="DM154" i="4"/>
  <c r="DU154" i="4"/>
  <c r="EC154" i="4"/>
  <c r="EK154" i="4"/>
  <c r="ES154" i="4"/>
  <c r="FA154" i="4"/>
  <c r="FI154" i="4"/>
  <c r="FQ154" i="4"/>
  <c r="FY154" i="4"/>
  <c r="GG154" i="4"/>
  <c r="GO154" i="4"/>
  <c r="GX154" i="4"/>
  <c r="GV154" i="4"/>
  <c r="GT154" i="4"/>
  <c r="GR154" i="4"/>
  <c r="GP154" i="4"/>
  <c r="GN154" i="4"/>
  <c r="GL154" i="4"/>
  <c r="GJ154" i="4"/>
  <c r="GH154" i="4"/>
  <c r="GF154" i="4"/>
  <c r="GD154" i="4"/>
  <c r="GB154" i="4"/>
  <c r="FZ154" i="4"/>
  <c r="FX154" i="4"/>
  <c r="FV154" i="4"/>
  <c r="FT154" i="4"/>
  <c r="FR154" i="4"/>
  <c r="FP154" i="4"/>
  <c r="FN154" i="4"/>
  <c r="FL154" i="4"/>
  <c r="FJ154" i="4"/>
  <c r="FH154" i="4"/>
  <c r="FF154" i="4"/>
  <c r="FD154" i="4"/>
  <c r="FB154" i="4"/>
  <c r="EZ154" i="4"/>
  <c r="EX154" i="4"/>
  <c r="EV154" i="4"/>
  <c r="ET154" i="4"/>
  <c r="ER154" i="4"/>
  <c r="EP154" i="4"/>
  <c r="EN154" i="4"/>
  <c r="EL154" i="4"/>
  <c r="EJ154" i="4"/>
  <c r="EH154" i="4"/>
  <c r="EF154" i="4"/>
  <c r="ED154" i="4"/>
  <c r="EB154" i="4"/>
  <c r="DZ154" i="4"/>
  <c r="DX154" i="4"/>
  <c r="DV154" i="4"/>
  <c r="DT154" i="4"/>
  <c r="DR154" i="4"/>
  <c r="DP154" i="4"/>
  <c r="DN154" i="4"/>
  <c r="DL154" i="4"/>
  <c r="DJ154" i="4"/>
  <c r="DH154" i="4"/>
  <c r="DF154" i="4"/>
  <c r="DD154" i="4"/>
  <c r="DB154" i="4"/>
  <c r="CZ154" i="4"/>
  <c r="CX154" i="4"/>
  <c r="CV154" i="4"/>
  <c r="CT154" i="4"/>
  <c r="CR154" i="4"/>
  <c r="CP154" i="4"/>
  <c r="CN154" i="4"/>
  <c r="CL154" i="4"/>
  <c r="CJ154" i="4"/>
  <c r="CH154" i="4"/>
  <c r="CF154" i="4"/>
  <c r="CD154" i="4"/>
  <c r="CB154" i="4"/>
  <c r="BZ154" i="4"/>
  <c r="BX154" i="4"/>
  <c r="BV154" i="4"/>
  <c r="BT154" i="4"/>
  <c r="BR154" i="4"/>
  <c r="BP154" i="4"/>
  <c r="BN154" i="4"/>
  <c r="BL154" i="4"/>
  <c r="BJ154" i="4"/>
  <c r="BH154" i="4"/>
  <c r="BF154" i="4"/>
  <c r="BD154" i="4"/>
  <c r="BB154" i="4"/>
  <c r="AZ154" i="4"/>
  <c r="AX154" i="4"/>
  <c r="AV154" i="4"/>
  <c r="AT154" i="4"/>
  <c r="AR154" i="4"/>
  <c r="AP154" i="4"/>
  <c r="AN154" i="4"/>
  <c r="AL154" i="4"/>
  <c r="N154" i="4"/>
  <c r="P154" i="4"/>
  <c r="R154" i="4"/>
  <c r="T154" i="4"/>
  <c r="V154" i="4"/>
  <c r="X154" i="4"/>
  <c r="Z154" i="4"/>
  <c r="AB154" i="4"/>
  <c r="AD154" i="4"/>
  <c r="AF154" i="4"/>
  <c r="AH154" i="4"/>
  <c r="AJ154" i="4"/>
  <c r="AM154" i="4"/>
  <c r="AQ154" i="4"/>
  <c r="AU154" i="4"/>
  <c r="AY154" i="4"/>
  <c r="BC154" i="4"/>
  <c r="BG154" i="4"/>
  <c r="BK154" i="4"/>
  <c r="BO154" i="4"/>
  <c r="BS154" i="4"/>
  <c r="BW154" i="4"/>
  <c r="CA154" i="4"/>
  <c r="CE154" i="4"/>
  <c r="CI154" i="4"/>
  <c r="CM154" i="4"/>
  <c r="CQ154" i="4"/>
  <c r="CU154" i="4"/>
  <c r="CY154" i="4"/>
  <c r="DC154" i="4"/>
  <c r="DG154" i="4"/>
  <c r="DK154" i="4"/>
  <c r="DO154" i="4"/>
  <c r="DS154" i="4"/>
  <c r="DW154" i="4"/>
  <c r="EA154" i="4"/>
  <c r="EE154" i="4"/>
  <c r="EI154" i="4"/>
  <c r="EM154" i="4"/>
  <c r="EQ154" i="4"/>
  <c r="EU154" i="4"/>
  <c r="EY154" i="4"/>
  <c r="FC154" i="4"/>
  <c r="FG154" i="4"/>
  <c r="FK154" i="4"/>
  <c r="FO154" i="4"/>
  <c r="FS154" i="4"/>
  <c r="FW154" i="4"/>
  <c r="GA154" i="4"/>
  <c r="GE154" i="4"/>
  <c r="GI154" i="4"/>
  <c r="GM154" i="4"/>
  <c r="GQ154" i="4"/>
  <c r="GU154" i="4"/>
  <c r="O166" i="4"/>
  <c r="S166" i="4"/>
  <c r="W166" i="4"/>
  <c r="AA166" i="4"/>
  <c r="AE166" i="4"/>
  <c r="AI166" i="4"/>
  <c r="AM166" i="4"/>
  <c r="AQ166" i="4"/>
  <c r="AU166" i="4"/>
  <c r="AY166" i="4"/>
  <c r="BC166" i="4"/>
  <c r="BG166" i="4"/>
  <c r="BK166" i="4"/>
  <c r="BO166" i="4"/>
  <c r="BS166" i="4"/>
  <c r="BW166" i="4"/>
  <c r="CA166" i="4"/>
  <c r="CE166" i="4"/>
  <c r="CI166" i="4"/>
  <c r="CM166" i="4"/>
  <c r="CQ166" i="4"/>
  <c r="CU166" i="4"/>
  <c r="CY166" i="4"/>
  <c r="DC166" i="4"/>
  <c r="DG166" i="4"/>
  <c r="DK166" i="4"/>
  <c r="DO166" i="4"/>
  <c r="DS166" i="4"/>
  <c r="DW166" i="4"/>
  <c r="EA166" i="4"/>
  <c r="EE166" i="4"/>
  <c r="EI166" i="4"/>
  <c r="EM166" i="4"/>
  <c r="M166" i="4"/>
  <c r="Q166" i="4"/>
  <c r="U166" i="4"/>
  <c r="Y166" i="4"/>
  <c r="AC166" i="4"/>
  <c r="AG166" i="4"/>
  <c r="AK166" i="4"/>
  <c r="AO166" i="4"/>
  <c r="AS166" i="4"/>
  <c r="AW166" i="4"/>
  <c r="BA166" i="4"/>
  <c r="BE166" i="4"/>
  <c r="BI166" i="4"/>
  <c r="BM166" i="4"/>
  <c r="BQ166" i="4"/>
  <c r="BU166" i="4"/>
  <c r="BY166" i="4"/>
  <c r="CC166" i="4"/>
  <c r="CG166" i="4"/>
  <c r="CK166" i="4"/>
  <c r="CO166" i="4"/>
  <c r="CS166" i="4"/>
  <c r="CW166" i="4"/>
  <c r="DA166" i="4"/>
  <c r="DE166" i="4"/>
  <c r="DI166" i="4"/>
  <c r="DM166" i="4"/>
  <c r="DQ166" i="4"/>
  <c r="DU166" i="4"/>
  <c r="DY166" i="4"/>
  <c r="EC166" i="4"/>
  <c r="EG166" i="4"/>
  <c r="EK166" i="4"/>
  <c r="M161" i="4"/>
  <c r="O161" i="4"/>
  <c r="Q161" i="4"/>
  <c r="S161" i="4"/>
  <c r="U161" i="4"/>
  <c r="W161" i="4"/>
  <c r="Y161" i="4"/>
  <c r="AA161" i="4"/>
  <c r="AC161" i="4"/>
  <c r="AE161" i="4"/>
  <c r="AG161" i="4"/>
  <c r="AI161" i="4"/>
  <c r="AK161" i="4"/>
  <c r="AM161" i="4"/>
  <c r="AO161" i="4"/>
  <c r="AQ161" i="4"/>
  <c r="AS161" i="4"/>
  <c r="AU161" i="4"/>
  <c r="AW161" i="4"/>
  <c r="AY161" i="4"/>
  <c r="BA161" i="4"/>
  <c r="BC161" i="4"/>
  <c r="BE161" i="4"/>
  <c r="BG161" i="4"/>
  <c r="BI161" i="4"/>
  <c r="BK161" i="4"/>
  <c r="BM161" i="4"/>
  <c r="BO161" i="4"/>
  <c r="BQ161" i="4"/>
  <c r="BS161" i="4"/>
  <c r="BU161" i="4"/>
  <c r="BW161" i="4"/>
  <c r="BY161" i="4"/>
  <c r="CA161" i="4"/>
  <c r="CC161" i="4"/>
  <c r="CE161" i="4"/>
  <c r="CG161" i="4"/>
  <c r="CI161" i="4"/>
  <c r="CK161" i="4"/>
  <c r="CM161" i="4"/>
  <c r="CO161" i="4"/>
  <c r="CQ161" i="4"/>
  <c r="CS161" i="4"/>
  <c r="CU161" i="4"/>
  <c r="CW161" i="4"/>
  <c r="CY161" i="4"/>
  <c r="DA161" i="4"/>
  <c r="DC161" i="4"/>
  <c r="DE161" i="4"/>
  <c r="DG161" i="4"/>
  <c r="DI161" i="4"/>
  <c r="DK161" i="4"/>
  <c r="DM161" i="4"/>
  <c r="DO161" i="4"/>
  <c r="DQ161" i="4"/>
  <c r="DS161" i="4"/>
  <c r="DU161" i="4"/>
  <c r="DW161" i="4"/>
  <c r="DY161" i="4"/>
  <c r="EA161" i="4"/>
  <c r="EC161" i="4"/>
  <c r="EE161" i="4"/>
  <c r="EG161" i="4"/>
  <c r="EI161" i="4"/>
  <c r="EK161" i="4"/>
  <c r="EM161" i="4"/>
  <c r="EO161" i="4"/>
  <c r="EQ161" i="4"/>
  <c r="ES161" i="4"/>
  <c r="EU161" i="4"/>
  <c r="EW161" i="4"/>
  <c r="EY161" i="4"/>
  <c r="FA161" i="4"/>
  <c r="FC161" i="4"/>
  <c r="FE161" i="4"/>
  <c r="FG161" i="4"/>
  <c r="FI161" i="4"/>
  <c r="FK161" i="4"/>
  <c r="FM161" i="4"/>
  <c r="FO161" i="4"/>
  <c r="FQ161" i="4"/>
  <c r="FS161" i="4"/>
  <c r="FU161" i="4"/>
  <c r="FW161" i="4"/>
  <c r="FY161" i="4"/>
  <c r="GA161" i="4"/>
  <c r="GC161" i="4"/>
  <c r="GE161" i="4"/>
  <c r="GG161" i="4"/>
  <c r="GI161" i="4"/>
  <c r="GK161" i="4"/>
  <c r="GM161" i="4"/>
  <c r="GO161" i="4"/>
  <c r="GQ161" i="4"/>
  <c r="GS161" i="4"/>
  <c r="GU161" i="4"/>
  <c r="GW161" i="4"/>
  <c r="GW163" i="4"/>
  <c r="GU163" i="4"/>
  <c r="GS163" i="4"/>
  <c r="GQ163" i="4"/>
  <c r="GO163" i="4"/>
  <c r="GM163" i="4"/>
  <c r="GK163" i="4"/>
  <c r="GI163" i="4"/>
  <c r="GG163" i="4"/>
  <c r="GE163" i="4"/>
  <c r="GC163" i="4"/>
  <c r="GA163" i="4"/>
  <c r="FY163" i="4"/>
  <c r="FW163" i="4"/>
  <c r="FU163" i="4"/>
  <c r="FS163" i="4"/>
  <c r="FQ163" i="4"/>
  <c r="FO163" i="4"/>
  <c r="FM163" i="4"/>
  <c r="FK163" i="4"/>
  <c r="FI163" i="4"/>
  <c r="FG163" i="4"/>
  <c r="FE163" i="4"/>
  <c r="FC163" i="4"/>
  <c r="FA163" i="4"/>
  <c r="EY163" i="4"/>
  <c r="EW163" i="4"/>
  <c r="EU163" i="4"/>
  <c r="ES163" i="4"/>
  <c r="EQ163" i="4"/>
  <c r="EO163" i="4"/>
  <c r="EM163" i="4"/>
  <c r="EK163" i="4"/>
  <c r="GX163" i="4"/>
  <c r="GV163" i="4"/>
  <c r="GT163" i="4"/>
  <c r="GR163" i="4"/>
  <c r="GP163" i="4"/>
  <c r="GN163" i="4"/>
  <c r="GL163" i="4"/>
  <c r="GJ163" i="4"/>
  <c r="GH163" i="4"/>
  <c r="GF163" i="4"/>
  <c r="GD163" i="4"/>
  <c r="GB163" i="4"/>
  <c r="FZ163" i="4"/>
  <c r="FX163" i="4"/>
  <c r="FV163" i="4"/>
  <c r="FT163" i="4"/>
  <c r="FR163" i="4"/>
  <c r="FP163" i="4"/>
  <c r="FN163" i="4"/>
  <c r="FL163" i="4"/>
  <c r="FJ163" i="4"/>
  <c r="FH163" i="4"/>
  <c r="FF163" i="4"/>
  <c r="FD163" i="4"/>
  <c r="FB163" i="4"/>
  <c r="EZ163" i="4"/>
  <c r="EX163" i="4"/>
  <c r="EV163" i="4"/>
  <c r="ET163" i="4"/>
  <c r="ER163" i="4"/>
  <c r="EP163" i="4"/>
  <c r="EN163" i="4"/>
  <c r="EL163" i="4"/>
  <c r="EJ163" i="4"/>
  <c r="EH163" i="4"/>
  <c r="EF163" i="4"/>
  <c r="ED163" i="4"/>
  <c r="EB163" i="4"/>
  <c r="DZ163" i="4"/>
  <c r="N163" i="4"/>
  <c r="P163" i="4"/>
  <c r="R163" i="4"/>
  <c r="T163" i="4"/>
  <c r="V163" i="4"/>
  <c r="X163" i="4"/>
  <c r="Z163" i="4"/>
  <c r="AB163" i="4"/>
  <c r="AD163" i="4"/>
  <c r="AF163" i="4"/>
  <c r="AH163" i="4"/>
  <c r="AJ163" i="4"/>
  <c r="AL163" i="4"/>
  <c r="AN163" i="4"/>
  <c r="AP163" i="4"/>
  <c r="AR163" i="4"/>
  <c r="AT163" i="4"/>
  <c r="AV163" i="4"/>
  <c r="AX163" i="4"/>
  <c r="AZ163" i="4"/>
  <c r="BB163" i="4"/>
  <c r="BD163" i="4"/>
  <c r="BF163" i="4"/>
  <c r="BH163" i="4"/>
  <c r="BJ163" i="4"/>
  <c r="BL163" i="4"/>
  <c r="BN163" i="4"/>
  <c r="BP163" i="4"/>
  <c r="BR163" i="4"/>
  <c r="BT163" i="4"/>
  <c r="BV163" i="4"/>
  <c r="BX163" i="4"/>
  <c r="BZ163" i="4"/>
  <c r="CB163" i="4"/>
  <c r="CD163" i="4"/>
  <c r="CF163" i="4"/>
  <c r="CH163" i="4"/>
  <c r="CJ163" i="4"/>
  <c r="CL163" i="4"/>
  <c r="CN163" i="4"/>
  <c r="CP163" i="4"/>
  <c r="CR163" i="4"/>
  <c r="CT163" i="4"/>
  <c r="CV163" i="4"/>
  <c r="CX163" i="4"/>
  <c r="CZ163" i="4"/>
  <c r="DB163" i="4"/>
  <c r="DD163" i="4"/>
  <c r="DF163" i="4"/>
  <c r="DH163" i="4"/>
  <c r="DJ163" i="4"/>
  <c r="DL163" i="4"/>
  <c r="DN163" i="4"/>
  <c r="DP163" i="4"/>
  <c r="DR163" i="4"/>
  <c r="DT163" i="4"/>
  <c r="DV163" i="4"/>
  <c r="DX163" i="4"/>
  <c r="EA163" i="4"/>
  <c r="EE163" i="4"/>
  <c r="EI163" i="4"/>
  <c r="N161" i="4"/>
  <c r="P161" i="4"/>
  <c r="R161" i="4"/>
  <c r="T161" i="4"/>
  <c r="V161" i="4"/>
  <c r="X161" i="4"/>
  <c r="Z161" i="4"/>
  <c r="AB161" i="4"/>
  <c r="AD161" i="4"/>
  <c r="AF161" i="4"/>
  <c r="AH161" i="4"/>
  <c r="AJ161" i="4"/>
  <c r="AL161" i="4"/>
  <c r="AN161" i="4"/>
  <c r="AP161" i="4"/>
  <c r="AR161" i="4"/>
  <c r="AT161" i="4"/>
  <c r="AV161" i="4"/>
  <c r="AX161" i="4"/>
  <c r="AZ161" i="4"/>
  <c r="BB161" i="4"/>
  <c r="BD161" i="4"/>
  <c r="BF161" i="4"/>
  <c r="BH161" i="4"/>
  <c r="BJ161" i="4"/>
  <c r="BL161" i="4"/>
  <c r="BN161" i="4"/>
  <c r="BP161" i="4"/>
  <c r="BR161" i="4"/>
  <c r="BT161" i="4"/>
  <c r="BV161" i="4"/>
  <c r="BX161" i="4"/>
  <c r="BZ161" i="4"/>
  <c r="CB161" i="4"/>
  <c r="CD161" i="4"/>
  <c r="CF161" i="4"/>
  <c r="CH161" i="4"/>
  <c r="CJ161" i="4"/>
  <c r="CL161" i="4"/>
  <c r="CN161" i="4"/>
  <c r="CP161" i="4"/>
  <c r="CR161" i="4"/>
  <c r="CT161" i="4"/>
  <c r="CV161" i="4"/>
  <c r="CX161" i="4"/>
  <c r="CZ161" i="4"/>
  <c r="DB161" i="4"/>
  <c r="DD161" i="4"/>
  <c r="DF161" i="4"/>
  <c r="DH161" i="4"/>
  <c r="DJ161" i="4"/>
  <c r="DL161" i="4"/>
  <c r="DN161" i="4"/>
  <c r="DP161" i="4"/>
  <c r="DR161" i="4"/>
  <c r="DT161" i="4"/>
  <c r="DV161" i="4"/>
  <c r="DX161" i="4"/>
  <c r="DZ161" i="4"/>
  <c r="EB161" i="4"/>
  <c r="ED161" i="4"/>
  <c r="EF161" i="4"/>
  <c r="EH161" i="4"/>
  <c r="EJ161" i="4"/>
  <c r="EL161" i="4"/>
  <c r="EN161" i="4"/>
  <c r="EP161" i="4"/>
  <c r="ER161" i="4"/>
  <c r="ET161" i="4"/>
  <c r="EV161" i="4"/>
  <c r="EX161" i="4"/>
  <c r="EZ161" i="4"/>
  <c r="FB161" i="4"/>
  <c r="FD161" i="4"/>
  <c r="FF161" i="4"/>
  <c r="FH161" i="4"/>
  <c r="FJ161" i="4"/>
  <c r="FL161" i="4"/>
  <c r="FN161" i="4"/>
  <c r="FP161" i="4"/>
  <c r="FR161" i="4"/>
  <c r="FT161" i="4"/>
  <c r="FV161" i="4"/>
  <c r="FX161" i="4"/>
  <c r="FZ161" i="4"/>
  <c r="GB161" i="4"/>
  <c r="GD161" i="4"/>
  <c r="GF161" i="4"/>
  <c r="GH161" i="4"/>
  <c r="GJ161" i="4"/>
  <c r="GL161" i="4"/>
  <c r="GN161" i="4"/>
  <c r="GP161" i="4"/>
  <c r="GR161" i="4"/>
  <c r="GT161" i="4"/>
  <c r="GV161" i="4"/>
  <c r="M163" i="4"/>
  <c r="O163" i="4"/>
  <c r="Q163" i="4"/>
  <c r="S163" i="4"/>
  <c r="U163" i="4"/>
  <c r="W163" i="4"/>
  <c r="Y163" i="4"/>
  <c r="AA163" i="4"/>
  <c r="AC163" i="4"/>
  <c r="AE163" i="4"/>
  <c r="AG163" i="4"/>
  <c r="AI163" i="4"/>
  <c r="AK163" i="4"/>
  <c r="AM163" i="4"/>
  <c r="AO163" i="4"/>
  <c r="AQ163" i="4"/>
  <c r="AS163" i="4"/>
  <c r="AU163" i="4"/>
  <c r="AW163" i="4"/>
  <c r="AY163" i="4"/>
  <c r="BA163" i="4"/>
  <c r="BC163" i="4"/>
  <c r="BE163" i="4"/>
  <c r="BG163" i="4"/>
  <c r="BI163" i="4"/>
  <c r="BK163" i="4"/>
  <c r="BM163" i="4"/>
  <c r="BO163" i="4"/>
  <c r="BQ163" i="4"/>
  <c r="BS163" i="4"/>
  <c r="BU163" i="4"/>
  <c r="BW163" i="4"/>
  <c r="BY163" i="4"/>
  <c r="CA163" i="4"/>
  <c r="CC163" i="4"/>
  <c r="CE163" i="4"/>
  <c r="CG163" i="4"/>
  <c r="CI163" i="4"/>
  <c r="CK163" i="4"/>
  <c r="CM163" i="4"/>
  <c r="CO163" i="4"/>
  <c r="CQ163" i="4"/>
  <c r="CS163" i="4"/>
  <c r="CU163" i="4"/>
  <c r="CW163" i="4"/>
  <c r="CY163" i="4"/>
  <c r="DA163" i="4"/>
  <c r="DC163" i="4"/>
  <c r="DE163" i="4"/>
  <c r="DG163" i="4"/>
  <c r="DI163" i="4"/>
  <c r="DK163" i="4"/>
  <c r="DM163" i="4"/>
  <c r="DO163" i="4"/>
  <c r="DQ163" i="4"/>
  <c r="DS163" i="4"/>
  <c r="DU163" i="4"/>
  <c r="DW163" i="4"/>
  <c r="DY163" i="4"/>
  <c r="EC163" i="4"/>
  <c r="EG163" i="4"/>
  <c r="M156" i="4"/>
  <c r="O156" i="4"/>
  <c r="Q156" i="4"/>
  <c r="S156" i="4"/>
  <c r="U156" i="4"/>
  <c r="W156" i="4"/>
  <c r="Y156" i="4"/>
  <c r="AA156" i="4"/>
  <c r="AC156" i="4"/>
  <c r="AE156" i="4"/>
  <c r="AG156" i="4"/>
  <c r="AI156" i="4"/>
  <c r="AK156" i="4"/>
  <c r="AM156" i="4"/>
  <c r="AO156" i="4"/>
  <c r="AQ156" i="4"/>
  <c r="AS156" i="4"/>
  <c r="AU156" i="4"/>
  <c r="AW156" i="4"/>
  <c r="AY156" i="4"/>
  <c r="BA156" i="4"/>
  <c r="BC156" i="4"/>
  <c r="BE156" i="4"/>
  <c r="BG156" i="4"/>
  <c r="BI156" i="4"/>
  <c r="BK156" i="4"/>
  <c r="BM156" i="4"/>
  <c r="BO156" i="4"/>
  <c r="BQ156" i="4"/>
  <c r="BS156" i="4"/>
  <c r="BU156" i="4"/>
  <c r="BW156" i="4"/>
  <c r="BY156" i="4"/>
  <c r="CA156" i="4"/>
  <c r="CC156" i="4"/>
  <c r="CE156" i="4"/>
  <c r="CG156" i="4"/>
  <c r="CI156" i="4"/>
  <c r="CK156" i="4"/>
  <c r="CM156" i="4"/>
  <c r="CO156" i="4"/>
  <c r="CQ156" i="4"/>
  <c r="CS156" i="4"/>
  <c r="CU156" i="4"/>
  <c r="CW156" i="4"/>
  <c r="CY156" i="4"/>
  <c r="DA156" i="4"/>
  <c r="DC156" i="4"/>
  <c r="DE156" i="4"/>
  <c r="DG156" i="4"/>
  <c r="DI156" i="4"/>
  <c r="DK156" i="4"/>
  <c r="DM156" i="4"/>
  <c r="DO156" i="4"/>
  <c r="DQ156" i="4"/>
  <c r="DS156" i="4"/>
  <c r="DU156" i="4"/>
  <c r="DW156" i="4"/>
  <c r="DY156" i="4"/>
  <c r="EA156" i="4"/>
  <c r="EC156" i="4"/>
  <c r="EE156" i="4"/>
  <c r="EG156" i="4"/>
  <c r="EI156" i="4"/>
  <c r="EK156" i="4"/>
  <c r="EM156" i="4"/>
  <c r="EO156" i="4"/>
  <c r="EQ156" i="4"/>
  <c r="ES156" i="4"/>
  <c r="EU156" i="4"/>
  <c r="EW156" i="4"/>
  <c r="EY156" i="4"/>
  <c r="FA156" i="4"/>
  <c r="FC156" i="4"/>
  <c r="FE156" i="4"/>
  <c r="FG156" i="4"/>
  <c r="FI156" i="4"/>
  <c r="FK156" i="4"/>
  <c r="FM156" i="4"/>
  <c r="FO156" i="4"/>
  <c r="FQ156" i="4"/>
  <c r="FS156" i="4"/>
  <c r="FU156" i="4"/>
  <c r="FW156" i="4"/>
  <c r="FY156" i="4"/>
  <c r="GA156" i="4"/>
  <c r="GC156" i="4"/>
  <c r="GE156" i="4"/>
  <c r="GG156" i="4"/>
  <c r="GI156" i="4"/>
  <c r="GK156" i="4"/>
  <c r="GM156" i="4"/>
  <c r="GO156" i="4"/>
  <c r="GQ156" i="4"/>
  <c r="GS156" i="4"/>
  <c r="GU156" i="4"/>
  <c r="GW156" i="4"/>
  <c r="GW157" i="4"/>
  <c r="GU157" i="4"/>
  <c r="GS157" i="4"/>
  <c r="GQ157" i="4"/>
  <c r="GO157" i="4"/>
  <c r="GM157" i="4"/>
  <c r="GK157" i="4"/>
  <c r="GI157" i="4"/>
  <c r="GG157" i="4"/>
  <c r="GE157" i="4"/>
  <c r="GC157" i="4"/>
  <c r="GA157" i="4"/>
  <c r="FY157" i="4"/>
  <c r="FW157" i="4"/>
  <c r="FU157" i="4"/>
  <c r="FS157" i="4"/>
  <c r="FQ157" i="4"/>
  <c r="FO157" i="4"/>
  <c r="FM157" i="4"/>
  <c r="FK157" i="4"/>
  <c r="FI157" i="4"/>
  <c r="FG157" i="4"/>
  <c r="FE157" i="4"/>
  <c r="FC157" i="4"/>
  <c r="FA157" i="4"/>
  <c r="EY157" i="4"/>
  <c r="EW157" i="4"/>
  <c r="EU157" i="4"/>
  <c r="ES157" i="4"/>
  <c r="EQ157" i="4"/>
  <c r="EO157" i="4"/>
  <c r="EM157" i="4"/>
  <c r="EK157" i="4"/>
  <c r="EI157" i="4"/>
  <c r="EG157" i="4"/>
  <c r="EE157" i="4"/>
  <c r="EC157" i="4"/>
  <c r="EA157" i="4"/>
  <c r="DY157" i="4"/>
  <c r="DW157" i="4"/>
  <c r="DU157" i="4"/>
  <c r="GX157" i="4"/>
  <c r="GV157" i="4"/>
  <c r="GT157" i="4"/>
  <c r="GR157" i="4"/>
  <c r="GP157" i="4"/>
  <c r="GN157" i="4"/>
  <c r="GL157" i="4"/>
  <c r="GJ157" i="4"/>
  <c r="GH157" i="4"/>
  <c r="GF157" i="4"/>
  <c r="GD157" i="4"/>
  <c r="GB157" i="4"/>
  <c r="FZ157" i="4"/>
  <c r="FX157" i="4"/>
  <c r="FV157" i="4"/>
  <c r="FT157" i="4"/>
  <c r="FR157" i="4"/>
  <c r="FP157" i="4"/>
  <c r="FN157" i="4"/>
  <c r="FL157" i="4"/>
  <c r="FJ157" i="4"/>
  <c r="FH157" i="4"/>
  <c r="FF157" i="4"/>
  <c r="FD157" i="4"/>
  <c r="FB157" i="4"/>
  <c r="EZ157" i="4"/>
  <c r="EX157" i="4"/>
  <c r="EV157" i="4"/>
  <c r="ET157" i="4"/>
  <c r="ER157" i="4"/>
  <c r="EP157" i="4"/>
  <c r="EN157" i="4"/>
  <c r="EL157" i="4"/>
  <c r="EJ157" i="4"/>
  <c r="EH157" i="4"/>
  <c r="EF157" i="4"/>
  <c r="ED157" i="4"/>
  <c r="EB157" i="4"/>
  <c r="DZ157" i="4"/>
  <c r="DX157" i="4"/>
  <c r="DV157" i="4"/>
  <c r="DT157" i="4"/>
  <c r="DR157" i="4"/>
  <c r="DP157" i="4"/>
  <c r="DN157" i="4"/>
  <c r="DL157" i="4"/>
  <c r="DJ157" i="4"/>
  <c r="DH157" i="4"/>
  <c r="DF157" i="4"/>
  <c r="DD157" i="4"/>
  <c r="DB157" i="4"/>
  <c r="CZ157" i="4"/>
  <c r="CX157" i="4"/>
  <c r="CV157" i="4"/>
  <c r="CT157" i="4"/>
  <c r="CR157" i="4"/>
  <c r="CP157" i="4"/>
  <c r="CN157" i="4"/>
  <c r="CL157" i="4"/>
  <c r="CJ157" i="4"/>
  <c r="CH157" i="4"/>
  <c r="CF157" i="4"/>
  <c r="CD157" i="4"/>
  <c r="CB157" i="4"/>
  <c r="BZ157" i="4"/>
  <c r="BX157" i="4"/>
  <c r="BV157" i="4"/>
  <c r="BT157" i="4"/>
  <c r="BR157" i="4"/>
  <c r="BP157" i="4"/>
  <c r="BN157" i="4"/>
  <c r="BL157" i="4"/>
  <c r="BJ157" i="4"/>
  <c r="N157" i="4"/>
  <c r="P157" i="4"/>
  <c r="R157" i="4"/>
  <c r="T157" i="4"/>
  <c r="V157" i="4"/>
  <c r="X157" i="4"/>
  <c r="Z157" i="4"/>
  <c r="AB157" i="4"/>
  <c r="AD157" i="4"/>
  <c r="AF157" i="4"/>
  <c r="AH157" i="4"/>
  <c r="AJ157" i="4"/>
  <c r="AL157" i="4"/>
  <c r="AN157" i="4"/>
  <c r="AP157" i="4"/>
  <c r="AR157" i="4"/>
  <c r="AT157" i="4"/>
  <c r="AV157" i="4"/>
  <c r="AX157" i="4"/>
  <c r="AZ157" i="4"/>
  <c r="BB157" i="4"/>
  <c r="BD157" i="4"/>
  <c r="BF157" i="4"/>
  <c r="BH157" i="4"/>
  <c r="BK157" i="4"/>
  <c r="BO157" i="4"/>
  <c r="BS157" i="4"/>
  <c r="BW157" i="4"/>
  <c r="CA157" i="4"/>
  <c r="CE157" i="4"/>
  <c r="CI157" i="4"/>
  <c r="CM157" i="4"/>
  <c r="CQ157" i="4"/>
  <c r="CU157" i="4"/>
  <c r="CY157" i="4"/>
  <c r="DC157" i="4"/>
  <c r="DG157" i="4"/>
  <c r="DK157" i="4"/>
  <c r="DO157" i="4"/>
  <c r="DS157" i="4"/>
  <c r="N156" i="4"/>
  <c r="P156" i="4"/>
  <c r="R156" i="4"/>
  <c r="T156" i="4"/>
  <c r="V156" i="4"/>
  <c r="X156" i="4"/>
  <c r="Z156" i="4"/>
  <c r="AB156" i="4"/>
  <c r="AD156" i="4"/>
  <c r="AF156" i="4"/>
  <c r="AH156" i="4"/>
  <c r="AJ156" i="4"/>
  <c r="AL156" i="4"/>
  <c r="AN156" i="4"/>
  <c r="AP156" i="4"/>
  <c r="AR156" i="4"/>
  <c r="AT156" i="4"/>
  <c r="AV156" i="4"/>
  <c r="AX156" i="4"/>
  <c r="AZ156" i="4"/>
  <c r="BB156" i="4"/>
  <c r="BD156" i="4"/>
  <c r="BF156" i="4"/>
  <c r="BH156" i="4"/>
  <c r="BJ156" i="4"/>
  <c r="BL156" i="4"/>
  <c r="BN156" i="4"/>
  <c r="BP156" i="4"/>
  <c r="BR156" i="4"/>
  <c r="BT156" i="4"/>
  <c r="BV156" i="4"/>
  <c r="BX156" i="4"/>
  <c r="BZ156" i="4"/>
  <c r="CB156" i="4"/>
  <c r="CD156" i="4"/>
  <c r="CF156" i="4"/>
  <c r="CH156" i="4"/>
  <c r="CJ156" i="4"/>
  <c r="CL156" i="4"/>
  <c r="CN156" i="4"/>
  <c r="CP156" i="4"/>
  <c r="CR156" i="4"/>
  <c r="CT156" i="4"/>
  <c r="CV156" i="4"/>
  <c r="CX156" i="4"/>
  <c r="CZ156" i="4"/>
  <c r="DB156" i="4"/>
  <c r="DD156" i="4"/>
  <c r="DF156" i="4"/>
  <c r="DH156" i="4"/>
  <c r="DJ156" i="4"/>
  <c r="DL156" i="4"/>
  <c r="DN156" i="4"/>
  <c r="DP156" i="4"/>
  <c r="DR156" i="4"/>
  <c r="DT156" i="4"/>
  <c r="DV156" i="4"/>
  <c r="DX156" i="4"/>
  <c r="DZ156" i="4"/>
  <c r="EB156" i="4"/>
  <c r="ED156" i="4"/>
  <c r="EF156" i="4"/>
  <c r="EH156" i="4"/>
  <c r="EJ156" i="4"/>
  <c r="EL156" i="4"/>
  <c r="EN156" i="4"/>
  <c r="EP156" i="4"/>
  <c r="ER156" i="4"/>
  <c r="ET156" i="4"/>
  <c r="EV156" i="4"/>
  <c r="EX156" i="4"/>
  <c r="EZ156" i="4"/>
  <c r="FB156" i="4"/>
  <c r="FD156" i="4"/>
  <c r="FF156" i="4"/>
  <c r="FH156" i="4"/>
  <c r="FJ156" i="4"/>
  <c r="FL156" i="4"/>
  <c r="FN156" i="4"/>
  <c r="FP156" i="4"/>
  <c r="FR156" i="4"/>
  <c r="FT156" i="4"/>
  <c r="FV156" i="4"/>
  <c r="FX156" i="4"/>
  <c r="FZ156" i="4"/>
  <c r="GB156" i="4"/>
  <c r="GD156" i="4"/>
  <c r="GF156" i="4"/>
  <c r="GH156" i="4"/>
  <c r="GJ156" i="4"/>
  <c r="GL156" i="4"/>
  <c r="GN156" i="4"/>
  <c r="GP156" i="4"/>
  <c r="GR156" i="4"/>
  <c r="GT156" i="4"/>
  <c r="GV156" i="4"/>
  <c r="M157" i="4"/>
  <c r="O157" i="4"/>
  <c r="Q157" i="4"/>
  <c r="S157" i="4"/>
  <c r="U157" i="4"/>
  <c r="W157" i="4"/>
  <c r="Y157" i="4"/>
  <c r="AA157" i="4"/>
  <c r="AC157" i="4"/>
  <c r="AE157" i="4"/>
  <c r="AG157" i="4"/>
  <c r="AI157" i="4"/>
  <c r="AK157" i="4"/>
  <c r="AM157" i="4"/>
  <c r="AO157" i="4"/>
  <c r="AQ157" i="4"/>
  <c r="AS157" i="4"/>
  <c r="AU157" i="4"/>
  <c r="AW157" i="4"/>
  <c r="AY157" i="4"/>
  <c r="BA157" i="4"/>
  <c r="BC157" i="4"/>
  <c r="BE157" i="4"/>
  <c r="BG157" i="4"/>
  <c r="BI157" i="4"/>
  <c r="BM157" i="4"/>
  <c r="BQ157" i="4"/>
  <c r="BU157" i="4"/>
  <c r="BY157" i="4"/>
  <c r="CC157" i="4"/>
  <c r="CG157" i="4"/>
  <c r="CK157" i="4"/>
  <c r="CO157" i="4"/>
  <c r="CS157" i="4"/>
  <c r="CW157" i="4"/>
  <c r="DA157" i="4"/>
  <c r="DE157" i="4"/>
  <c r="DI157" i="4"/>
  <c r="DM157" i="4"/>
  <c r="DQ157" i="4"/>
  <c r="M165" i="4"/>
  <c r="O165" i="4"/>
  <c r="Q165" i="4"/>
  <c r="S165" i="4"/>
  <c r="U165" i="4"/>
  <c r="W165" i="4"/>
  <c r="Y165" i="4"/>
  <c r="AA165" i="4"/>
  <c r="AC165" i="4"/>
  <c r="AE165" i="4"/>
  <c r="AG165" i="4"/>
  <c r="AI165" i="4"/>
  <c r="AK165" i="4"/>
  <c r="AM165" i="4"/>
  <c r="AO165" i="4"/>
  <c r="AQ165" i="4"/>
  <c r="AS165" i="4"/>
  <c r="AU165" i="4"/>
  <c r="AW165" i="4"/>
  <c r="AY165" i="4"/>
  <c r="BA165" i="4"/>
  <c r="BC165" i="4"/>
  <c r="BE165" i="4"/>
  <c r="BG165" i="4"/>
  <c r="BI165" i="4"/>
  <c r="BK165" i="4"/>
  <c r="BM165" i="4"/>
  <c r="BO165" i="4"/>
  <c r="BQ165" i="4"/>
  <c r="BS165" i="4"/>
  <c r="BU165" i="4"/>
  <c r="BW165" i="4"/>
  <c r="BY165" i="4"/>
  <c r="CA165" i="4"/>
  <c r="CC165" i="4"/>
  <c r="CE165" i="4"/>
  <c r="CG165" i="4"/>
  <c r="CI165" i="4"/>
  <c r="CK165" i="4"/>
  <c r="CM165" i="4"/>
  <c r="CO165" i="4"/>
  <c r="CQ165" i="4"/>
  <c r="CS165" i="4"/>
  <c r="CU165" i="4"/>
  <c r="CW165" i="4"/>
  <c r="CY165" i="4"/>
  <c r="DA165" i="4"/>
  <c r="DC165" i="4"/>
  <c r="DE165" i="4"/>
  <c r="DG165" i="4"/>
  <c r="DI165" i="4"/>
  <c r="DK165" i="4"/>
  <c r="DM165" i="4"/>
  <c r="DO165" i="4"/>
  <c r="DQ165" i="4"/>
  <c r="DS165" i="4"/>
  <c r="DU165" i="4"/>
  <c r="DW165" i="4"/>
  <c r="DY165" i="4"/>
  <c r="EA165" i="4"/>
  <c r="EC165" i="4"/>
  <c r="EE165" i="4"/>
  <c r="EG165" i="4"/>
  <c r="EI165" i="4"/>
  <c r="EK165" i="4"/>
  <c r="EM165" i="4"/>
  <c r="EO165" i="4"/>
  <c r="EQ165" i="4"/>
  <c r="ES165" i="4"/>
  <c r="EU165" i="4"/>
  <c r="EW165" i="4"/>
  <c r="EY165" i="4"/>
  <c r="FA165" i="4"/>
  <c r="FC165" i="4"/>
  <c r="FE165" i="4"/>
  <c r="FG165" i="4"/>
  <c r="FI165" i="4"/>
  <c r="FK165" i="4"/>
  <c r="FM165" i="4"/>
  <c r="FO165" i="4"/>
  <c r="FQ165" i="4"/>
  <c r="FS165" i="4"/>
  <c r="FU165" i="4"/>
  <c r="FW165" i="4"/>
  <c r="FY165" i="4"/>
  <c r="GA165" i="4"/>
  <c r="GC165" i="4"/>
  <c r="GE165" i="4"/>
  <c r="GG165" i="4"/>
  <c r="GI165" i="4"/>
  <c r="GK165" i="4"/>
  <c r="GM165" i="4"/>
  <c r="GO165" i="4"/>
  <c r="GQ165" i="4"/>
  <c r="GS165" i="4"/>
  <c r="GU165" i="4"/>
  <c r="GW165" i="4"/>
  <c r="N165" i="4"/>
  <c r="P165" i="4"/>
  <c r="R165" i="4"/>
  <c r="T165" i="4"/>
  <c r="V165" i="4"/>
  <c r="X165" i="4"/>
  <c r="Z165" i="4"/>
  <c r="AB165" i="4"/>
  <c r="AD165" i="4"/>
  <c r="AF165" i="4"/>
  <c r="AH165" i="4"/>
  <c r="AJ165" i="4"/>
  <c r="AL165" i="4"/>
  <c r="AN165" i="4"/>
  <c r="AP165" i="4"/>
  <c r="AR165" i="4"/>
  <c r="AT165" i="4"/>
  <c r="AV165" i="4"/>
  <c r="AX165" i="4"/>
  <c r="AZ165" i="4"/>
  <c r="BB165" i="4"/>
  <c r="BD165" i="4"/>
  <c r="BF165" i="4"/>
  <c r="BH165" i="4"/>
  <c r="BJ165" i="4"/>
  <c r="BL165" i="4"/>
  <c r="BN165" i="4"/>
  <c r="BP165" i="4"/>
  <c r="BR165" i="4"/>
  <c r="BT165" i="4"/>
  <c r="BV165" i="4"/>
  <c r="BX165" i="4"/>
  <c r="BZ165" i="4"/>
  <c r="CB165" i="4"/>
  <c r="CD165" i="4"/>
  <c r="CF165" i="4"/>
  <c r="CH165" i="4"/>
  <c r="CJ165" i="4"/>
  <c r="CL165" i="4"/>
  <c r="CN165" i="4"/>
  <c r="CP165" i="4"/>
  <c r="CR165" i="4"/>
  <c r="CT165" i="4"/>
  <c r="CV165" i="4"/>
  <c r="CX165" i="4"/>
  <c r="CZ165" i="4"/>
  <c r="DB165" i="4"/>
  <c r="DD165" i="4"/>
  <c r="DF165" i="4"/>
  <c r="DH165" i="4"/>
  <c r="DJ165" i="4"/>
  <c r="DL165" i="4"/>
  <c r="DN165" i="4"/>
  <c r="DP165" i="4"/>
  <c r="DR165" i="4"/>
  <c r="DT165" i="4"/>
  <c r="DV165" i="4"/>
  <c r="DX165" i="4"/>
  <c r="DZ165" i="4"/>
  <c r="EB165" i="4"/>
  <c r="ED165" i="4"/>
  <c r="EF165" i="4"/>
  <c r="EH165" i="4"/>
  <c r="EJ165" i="4"/>
  <c r="EL165" i="4"/>
  <c r="EN165" i="4"/>
  <c r="EP165" i="4"/>
  <c r="ER165" i="4"/>
  <c r="ET165" i="4"/>
  <c r="EV165" i="4"/>
  <c r="EX165" i="4"/>
  <c r="EZ165" i="4"/>
  <c r="FB165" i="4"/>
  <c r="FD165" i="4"/>
  <c r="FF165" i="4"/>
  <c r="FH165" i="4"/>
  <c r="FJ165" i="4"/>
  <c r="FL165" i="4"/>
  <c r="FN165" i="4"/>
  <c r="FP165" i="4"/>
  <c r="FR165" i="4"/>
  <c r="FT165" i="4"/>
  <c r="FV165" i="4"/>
  <c r="FX165" i="4"/>
  <c r="FZ165" i="4"/>
  <c r="GB165" i="4"/>
  <c r="GD165" i="4"/>
  <c r="GF165" i="4"/>
  <c r="GH165" i="4"/>
  <c r="GJ165" i="4"/>
  <c r="GL165" i="4"/>
  <c r="GN165" i="4"/>
  <c r="GP165" i="4"/>
  <c r="GR165" i="4"/>
  <c r="GT165" i="4"/>
  <c r="GV165" i="4"/>
  <c r="EO166" i="4"/>
  <c r="EQ166" i="4"/>
  <c r="ES166" i="4"/>
  <c r="EU166" i="4"/>
  <c r="EW166" i="4"/>
  <c r="EY166" i="4"/>
  <c r="FA166" i="4"/>
  <c r="FC166" i="4"/>
  <c r="FE166" i="4"/>
  <c r="FG166" i="4"/>
  <c r="FI166" i="4"/>
  <c r="FK166" i="4"/>
  <c r="FM166" i="4"/>
  <c r="FO166" i="4"/>
  <c r="FQ166" i="4"/>
  <c r="FS166" i="4"/>
  <c r="FU166" i="4"/>
  <c r="FW166" i="4"/>
  <c r="FY166" i="4"/>
  <c r="GA166" i="4"/>
  <c r="GC166" i="4"/>
  <c r="GE166" i="4"/>
  <c r="GG166" i="4"/>
  <c r="GI166" i="4"/>
  <c r="GK166" i="4"/>
  <c r="GM166" i="4"/>
  <c r="GO166" i="4"/>
  <c r="GQ166" i="4"/>
  <c r="GS166" i="4"/>
  <c r="GU166" i="4"/>
  <c r="GW166" i="4"/>
  <c r="GX223" i="4"/>
  <c r="GV223" i="4"/>
  <c r="GT223" i="4"/>
  <c r="GR223" i="4"/>
  <c r="GP223" i="4"/>
  <c r="GN223" i="4"/>
  <c r="GL223" i="4"/>
  <c r="GJ223" i="4"/>
  <c r="GH223" i="4"/>
  <c r="GF223" i="4"/>
  <c r="GD223" i="4"/>
  <c r="GB223" i="4"/>
  <c r="FZ223" i="4"/>
  <c r="FX223" i="4"/>
  <c r="FV223" i="4"/>
  <c r="FT223" i="4"/>
  <c r="FR223" i="4"/>
  <c r="FP223" i="4"/>
  <c r="FN223" i="4"/>
  <c r="FL223" i="4"/>
  <c r="FJ223" i="4"/>
  <c r="FH223" i="4"/>
  <c r="FF223" i="4"/>
  <c r="FD223" i="4"/>
  <c r="FB223" i="4"/>
  <c r="EZ223" i="4"/>
  <c r="EX223" i="4"/>
  <c r="EV223" i="4"/>
  <c r="ET223" i="4"/>
  <c r="ER223" i="4"/>
  <c r="EP223" i="4"/>
  <c r="EN223" i="4"/>
  <c r="EL223" i="4"/>
  <c r="EJ223" i="4"/>
  <c r="EH223" i="4"/>
  <c r="EF223" i="4"/>
  <c r="ED223" i="4"/>
  <c r="EB223" i="4"/>
  <c r="DZ223" i="4"/>
  <c r="DX223" i="4"/>
  <c r="DV223" i="4"/>
  <c r="DT223" i="4"/>
  <c r="DR223" i="4"/>
  <c r="DP223" i="4"/>
  <c r="DN223" i="4"/>
  <c r="DL223" i="4"/>
  <c r="DJ223" i="4"/>
  <c r="DH223" i="4"/>
  <c r="DF223" i="4"/>
  <c r="DD223" i="4"/>
  <c r="DB223" i="4"/>
  <c r="CZ223" i="4"/>
  <c r="CX223" i="4"/>
  <c r="CV223" i="4"/>
  <c r="CT223" i="4"/>
  <c r="CR223" i="4"/>
  <c r="CP223" i="4"/>
  <c r="CN223" i="4"/>
  <c r="CL223" i="4"/>
  <c r="CJ223" i="4"/>
  <c r="CH223" i="4"/>
  <c r="CF223" i="4"/>
  <c r="CD223" i="4"/>
  <c r="CB223" i="4"/>
  <c r="BZ223" i="4"/>
  <c r="BX223" i="4"/>
  <c r="BV223" i="4"/>
  <c r="BT223" i="4"/>
  <c r="BR223" i="4"/>
  <c r="BP223" i="4"/>
  <c r="BN223" i="4"/>
  <c r="BL223" i="4"/>
  <c r="BJ223" i="4"/>
  <c r="BH223" i="4"/>
  <c r="BF223" i="4"/>
  <c r="BD223" i="4"/>
  <c r="BB223" i="4"/>
  <c r="AZ223" i="4"/>
  <c r="AX223" i="4"/>
  <c r="AV223" i="4"/>
  <c r="AT223" i="4"/>
  <c r="AR223" i="4"/>
  <c r="AP223" i="4"/>
  <c r="AN223" i="4"/>
  <c r="AL223" i="4"/>
  <c r="N223" i="4"/>
  <c r="P223" i="4"/>
  <c r="R223" i="4"/>
  <c r="T223" i="4"/>
  <c r="V223" i="4"/>
  <c r="X223" i="4"/>
  <c r="Z223" i="4"/>
  <c r="AB223" i="4"/>
  <c r="AD223" i="4"/>
  <c r="AF223" i="4"/>
  <c r="AH223" i="4"/>
  <c r="AJ223" i="4"/>
  <c r="AM223" i="4"/>
  <c r="AQ223" i="4"/>
  <c r="AU223" i="4"/>
  <c r="AY223" i="4"/>
  <c r="BC223" i="4"/>
  <c r="BG223" i="4"/>
  <c r="BK223" i="4"/>
  <c r="BO223" i="4"/>
  <c r="BS223" i="4"/>
  <c r="BW223" i="4"/>
  <c r="CA223" i="4"/>
  <c r="CE223" i="4"/>
  <c r="CI223" i="4"/>
  <c r="CM223" i="4"/>
  <c r="CQ223" i="4"/>
  <c r="CU223" i="4"/>
  <c r="CY223" i="4"/>
  <c r="DC223" i="4"/>
  <c r="DG223" i="4"/>
  <c r="DK223" i="4"/>
  <c r="DO223" i="4"/>
  <c r="DS223" i="4"/>
  <c r="DW223" i="4"/>
  <c r="EA223" i="4"/>
  <c r="EE223" i="4"/>
  <c r="EI223" i="4"/>
  <c r="EM223" i="4"/>
  <c r="EQ223" i="4"/>
  <c r="EU223" i="4"/>
  <c r="EY223" i="4"/>
  <c r="FC223" i="4"/>
  <c r="FG223" i="4"/>
  <c r="FK223" i="4"/>
  <c r="FO223" i="4"/>
  <c r="FS223" i="4"/>
  <c r="FW223" i="4"/>
  <c r="GA223" i="4"/>
  <c r="GE223" i="4"/>
  <c r="GI223" i="4"/>
  <c r="GM223" i="4"/>
  <c r="GQ223" i="4"/>
  <c r="GU223" i="4"/>
  <c r="N166" i="4"/>
  <c r="P166" i="4"/>
  <c r="R166" i="4"/>
  <c r="T166" i="4"/>
  <c r="V166" i="4"/>
  <c r="X166" i="4"/>
  <c r="Z166" i="4"/>
  <c r="AB166" i="4"/>
  <c r="AD166" i="4"/>
  <c r="AF166" i="4"/>
  <c r="AH166" i="4"/>
  <c r="AJ166" i="4"/>
  <c r="AL166" i="4"/>
  <c r="AN166" i="4"/>
  <c r="AP166" i="4"/>
  <c r="AR166" i="4"/>
  <c r="AT166" i="4"/>
  <c r="AV166" i="4"/>
  <c r="AX166" i="4"/>
  <c r="AZ166" i="4"/>
  <c r="BB166" i="4"/>
  <c r="BD166" i="4"/>
  <c r="BF166" i="4"/>
  <c r="BH166" i="4"/>
  <c r="BJ166" i="4"/>
  <c r="BL166" i="4"/>
  <c r="BN166" i="4"/>
  <c r="BP166" i="4"/>
  <c r="BR166" i="4"/>
  <c r="BT166" i="4"/>
  <c r="BV166" i="4"/>
  <c r="BX166" i="4"/>
  <c r="BZ166" i="4"/>
  <c r="CB166" i="4"/>
  <c r="CD166" i="4"/>
  <c r="CF166" i="4"/>
  <c r="CH166" i="4"/>
  <c r="CJ166" i="4"/>
  <c r="CL166" i="4"/>
  <c r="CN166" i="4"/>
  <c r="CP166" i="4"/>
  <c r="CR166" i="4"/>
  <c r="CT166" i="4"/>
  <c r="CV166" i="4"/>
  <c r="CX166" i="4"/>
  <c r="CZ166" i="4"/>
  <c r="DB166" i="4"/>
  <c r="DD166" i="4"/>
  <c r="DF166" i="4"/>
  <c r="DH166" i="4"/>
  <c r="DJ166" i="4"/>
  <c r="DL166" i="4"/>
  <c r="DN166" i="4"/>
  <c r="DP166" i="4"/>
  <c r="DR166" i="4"/>
  <c r="DT166" i="4"/>
  <c r="DV166" i="4"/>
  <c r="DX166" i="4"/>
  <c r="DZ166" i="4"/>
  <c r="EB166" i="4"/>
  <c r="ED166" i="4"/>
  <c r="EF166" i="4"/>
  <c r="EH166" i="4"/>
  <c r="EJ166" i="4"/>
  <c r="EL166" i="4"/>
  <c r="EN166" i="4"/>
  <c r="EP166" i="4"/>
  <c r="ER166" i="4"/>
  <c r="ET166" i="4"/>
  <c r="EV166" i="4"/>
  <c r="EX166" i="4"/>
  <c r="EZ166" i="4"/>
  <c r="FB166" i="4"/>
  <c r="FD166" i="4"/>
  <c r="FF166" i="4"/>
  <c r="FH166" i="4"/>
  <c r="FJ166" i="4"/>
  <c r="FL166" i="4"/>
  <c r="FN166" i="4"/>
  <c r="FP166" i="4"/>
  <c r="FR166" i="4"/>
  <c r="FT166" i="4"/>
  <c r="FV166" i="4"/>
  <c r="FX166" i="4"/>
  <c r="FZ166" i="4"/>
  <c r="GB166" i="4"/>
  <c r="GD166" i="4"/>
  <c r="GF166" i="4"/>
  <c r="GH166" i="4"/>
  <c r="GJ166" i="4"/>
  <c r="GL166" i="4"/>
  <c r="GN166" i="4"/>
  <c r="GP166" i="4"/>
  <c r="GR166" i="4"/>
  <c r="GT166" i="4"/>
  <c r="GV166" i="4"/>
  <c r="M223" i="4"/>
  <c r="O223" i="4"/>
  <c r="Q223" i="4"/>
  <c r="S223" i="4"/>
  <c r="U223" i="4"/>
  <c r="W223" i="4"/>
  <c r="Y223" i="4"/>
  <c r="AA223" i="4"/>
  <c r="AC223" i="4"/>
  <c r="AE223" i="4"/>
  <c r="AG223" i="4"/>
  <c r="AI223" i="4"/>
  <c r="AK223" i="4"/>
  <c r="AO223" i="4"/>
  <c r="AS223" i="4"/>
  <c r="AW223" i="4"/>
  <c r="BA223" i="4"/>
  <c r="BE223" i="4"/>
  <c r="BI223" i="4"/>
  <c r="BM223" i="4"/>
  <c r="BQ223" i="4"/>
  <c r="BU223" i="4"/>
  <c r="BY223" i="4"/>
  <c r="CC223" i="4"/>
  <c r="CG223" i="4"/>
  <c r="CK223" i="4"/>
  <c r="CO223" i="4"/>
  <c r="CS223" i="4"/>
  <c r="CW223" i="4"/>
  <c r="DA223" i="4"/>
  <c r="DE223" i="4"/>
  <c r="DI223" i="4"/>
  <c r="DM223" i="4"/>
  <c r="DQ223" i="4"/>
  <c r="DU223" i="4"/>
  <c r="DY223" i="4"/>
  <c r="EC223" i="4"/>
  <c r="EG223" i="4"/>
  <c r="EK223" i="4"/>
  <c r="EO223" i="4"/>
  <c r="ES223" i="4"/>
  <c r="EW223" i="4"/>
  <c r="FA223" i="4"/>
  <c r="FE223" i="4"/>
  <c r="FI223" i="4"/>
  <c r="FM223" i="4"/>
  <c r="FQ223" i="4"/>
  <c r="FU223" i="4"/>
  <c r="FY223" i="4"/>
  <c r="GC223" i="4"/>
  <c r="GG223" i="4"/>
  <c r="GK223" i="4"/>
  <c r="GO223" i="4"/>
  <c r="GS223" i="4"/>
  <c r="GW223" i="4"/>
  <c r="K153" i="4"/>
  <c r="K152" i="4"/>
  <c r="K151" i="4"/>
  <c r="K150" i="4"/>
  <c r="G103" i="7" l="1"/>
  <c r="G102" i="7"/>
  <c r="H36" i="13" l="1"/>
  <c r="G149" i="4" l="1"/>
  <c r="J149" i="4"/>
  <c r="A149" i="4"/>
  <c r="J148" i="4"/>
  <c r="A148" i="4"/>
  <c r="J147" i="4"/>
  <c r="J146" i="4"/>
  <c r="G147" i="4"/>
  <c r="I145" i="4"/>
  <c r="A151" i="4"/>
  <c r="A147" i="4"/>
  <c r="GX147" i="4" s="1"/>
  <c r="A146" i="4"/>
  <c r="A150" i="4"/>
  <c r="GX150" i="4" s="1"/>
  <c r="GX149" i="4" l="1"/>
  <c r="GV149" i="4"/>
  <c r="GT149" i="4"/>
  <c r="GR149" i="4"/>
  <c r="GP149" i="4"/>
  <c r="GN149" i="4"/>
  <c r="GL149" i="4"/>
  <c r="GJ149" i="4"/>
  <c r="GH149" i="4"/>
  <c r="GF149" i="4"/>
  <c r="GD149" i="4"/>
  <c r="GB149" i="4"/>
  <c r="FZ149" i="4"/>
  <c r="FX149" i="4"/>
  <c r="FV149" i="4"/>
  <c r="FT149" i="4"/>
  <c r="FR149" i="4"/>
  <c r="FP149" i="4"/>
  <c r="FN149" i="4"/>
  <c r="FL149" i="4"/>
  <c r="FJ149" i="4"/>
  <c r="FH149" i="4"/>
  <c r="FF149" i="4"/>
  <c r="FD149" i="4"/>
  <c r="FB149" i="4"/>
  <c r="EZ149" i="4"/>
  <c r="EX149" i="4"/>
  <c r="EV149" i="4"/>
  <c r="ET149" i="4"/>
  <c r="ER149" i="4"/>
  <c r="EP149" i="4"/>
  <c r="EN149" i="4"/>
  <c r="EL149" i="4"/>
  <c r="EJ149" i="4"/>
  <c r="EH149" i="4"/>
  <c r="EF149" i="4"/>
  <c r="ED149" i="4"/>
  <c r="EB149" i="4"/>
  <c r="DZ149" i="4"/>
  <c r="DX149" i="4"/>
  <c r="DV149" i="4"/>
  <c r="DT149" i="4"/>
  <c r="DR149" i="4"/>
  <c r="DP149" i="4"/>
  <c r="DN149" i="4"/>
  <c r="DL149" i="4"/>
  <c r="DJ149" i="4"/>
  <c r="DH149" i="4"/>
  <c r="DF149" i="4"/>
  <c r="DD149" i="4"/>
  <c r="DB149" i="4"/>
  <c r="CZ149" i="4"/>
  <c r="CX149" i="4"/>
  <c r="CV149" i="4"/>
  <c r="CT149" i="4"/>
  <c r="CR149" i="4"/>
  <c r="CP149" i="4"/>
  <c r="CN149" i="4"/>
  <c r="CL149" i="4"/>
  <c r="CJ149" i="4"/>
  <c r="CH149" i="4"/>
  <c r="CF149" i="4"/>
  <c r="CD149" i="4"/>
  <c r="CB149" i="4"/>
  <c r="BZ149" i="4"/>
  <c r="BX149" i="4"/>
  <c r="BV149" i="4"/>
  <c r="BT149" i="4"/>
  <c r="BR149" i="4"/>
  <c r="BP149" i="4"/>
  <c r="BN149" i="4"/>
  <c r="BL149" i="4"/>
  <c r="BJ149" i="4"/>
  <c r="BH149" i="4"/>
  <c r="BF149" i="4"/>
  <c r="BD149" i="4"/>
  <c r="BB149" i="4"/>
  <c r="AZ149" i="4"/>
  <c r="AX149" i="4"/>
  <c r="AV149" i="4"/>
  <c r="AT149" i="4"/>
  <c r="AR149" i="4"/>
  <c r="AP149" i="4"/>
  <c r="AN149" i="4"/>
  <c r="AL149" i="4"/>
  <c r="N149" i="4"/>
  <c r="P149" i="4"/>
  <c r="R149" i="4"/>
  <c r="T149" i="4"/>
  <c r="V149" i="4"/>
  <c r="X149" i="4"/>
  <c r="Z149" i="4"/>
  <c r="AB149" i="4"/>
  <c r="AD149" i="4"/>
  <c r="AF149" i="4"/>
  <c r="AH149" i="4"/>
  <c r="AJ149" i="4"/>
  <c r="AM149" i="4"/>
  <c r="AQ149" i="4"/>
  <c r="AU149" i="4"/>
  <c r="AY149" i="4"/>
  <c r="BC149" i="4"/>
  <c r="BG149" i="4"/>
  <c r="BK149" i="4"/>
  <c r="BO149" i="4"/>
  <c r="BS149" i="4"/>
  <c r="BW149" i="4"/>
  <c r="CA149" i="4"/>
  <c r="CE149" i="4"/>
  <c r="CI149" i="4"/>
  <c r="CM149" i="4"/>
  <c r="CQ149" i="4"/>
  <c r="CU149" i="4"/>
  <c r="CY149" i="4"/>
  <c r="DC149" i="4"/>
  <c r="DG149" i="4"/>
  <c r="DK149" i="4"/>
  <c r="DO149" i="4"/>
  <c r="DS149" i="4"/>
  <c r="DW149" i="4"/>
  <c r="EA149" i="4"/>
  <c r="EE149" i="4"/>
  <c r="EI149" i="4"/>
  <c r="EM149" i="4"/>
  <c r="EQ149" i="4"/>
  <c r="EU149" i="4"/>
  <c r="EY149" i="4"/>
  <c r="FC149" i="4"/>
  <c r="FG149" i="4"/>
  <c r="FK149" i="4"/>
  <c r="FO149" i="4"/>
  <c r="FS149" i="4"/>
  <c r="FW149" i="4"/>
  <c r="GA149" i="4"/>
  <c r="GE149" i="4"/>
  <c r="GI149" i="4"/>
  <c r="GM149" i="4"/>
  <c r="GQ149" i="4"/>
  <c r="GU149" i="4"/>
  <c r="M149" i="4"/>
  <c r="O149" i="4"/>
  <c r="Q149" i="4"/>
  <c r="S149" i="4"/>
  <c r="U149" i="4"/>
  <c r="W149" i="4"/>
  <c r="Y149" i="4"/>
  <c r="AA149" i="4"/>
  <c r="AC149" i="4"/>
  <c r="AE149" i="4"/>
  <c r="AG149" i="4"/>
  <c r="AI149" i="4"/>
  <c r="AK149" i="4"/>
  <c r="AO149" i="4"/>
  <c r="AS149" i="4"/>
  <c r="AW149" i="4"/>
  <c r="BA149" i="4"/>
  <c r="BE149" i="4"/>
  <c r="BI149" i="4"/>
  <c r="BM149" i="4"/>
  <c r="BQ149" i="4"/>
  <c r="BU149" i="4"/>
  <c r="BY149" i="4"/>
  <c r="CC149" i="4"/>
  <c r="CG149" i="4"/>
  <c r="CK149" i="4"/>
  <c r="CO149" i="4"/>
  <c r="CS149" i="4"/>
  <c r="CW149" i="4"/>
  <c r="DA149" i="4"/>
  <c r="DE149" i="4"/>
  <c r="DI149" i="4"/>
  <c r="DM149" i="4"/>
  <c r="DQ149" i="4"/>
  <c r="DU149" i="4"/>
  <c r="DY149" i="4"/>
  <c r="EC149" i="4"/>
  <c r="EG149" i="4"/>
  <c r="EK149" i="4"/>
  <c r="EO149" i="4"/>
  <c r="ES149" i="4"/>
  <c r="EW149" i="4"/>
  <c r="FA149" i="4"/>
  <c r="FE149" i="4"/>
  <c r="FI149" i="4"/>
  <c r="FM149" i="4"/>
  <c r="FQ149" i="4"/>
  <c r="FU149" i="4"/>
  <c r="FY149" i="4"/>
  <c r="GC149" i="4"/>
  <c r="GG149" i="4"/>
  <c r="GK149" i="4"/>
  <c r="GO149" i="4"/>
  <c r="GS149" i="4"/>
  <c r="GW149" i="4"/>
  <c r="GX148" i="4"/>
  <c r="GV148" i="4"/>
  <c r="GT148" i="4"/>
  <c r="GR148" i="4"/>
  <c r="GP148" i="4"/>
  <c r="GN148" i="4"/>
  <c r="GL148" i="4"/>
  <c r="GJ148" i="4"/>
  <c r="GH148" i="4"/>
  <c r="GF148" i="4"/>
  <c r="GD148" i="4"/>
  <c r="GB148" i="4"/>
  <c r="FZ148" i="4"/>
  <c r="FX148" i="4"/>
  <c r="FV148" i="4"/>
  <c r="FT148" i="4"/>
  <c r="FR148" i="4"/>
  <c r="FP148" i="4"/>
  <c r="FN148" i="4"/>
  <c r="FL148" i="4"/>
  <c r="FJ148" i="4"/>
  <c r="FH148" i="4"/>
  <c r="FF148" i="4"/>
  <c r="FD148" i="4"/>
  <c r="FB148" i="4"/>
  <c r="EZ148" i="4"/>
  <c r="EX148" i="4"/>
  <c r="EV148" i="4"/>
  <c r="ET148" i="4"/>
  <c r="ER148" i="4"/>
  <c r="EP148" i="4"/>
  <c r="EN148" i="4"/>
  <c r="EL148" i="4"/>
  <c r="EJ148" i="4"/>
  <c r="EH148" i="4"/>
  <c r="EF148" i="4"/>
  <c r="ED148" i="4"/>
  <c r="EB148" i="4"/>
  <c r="DZ148" i="4"/>
  <c r="DX148" i="4"/>
  <c r="DV148" i="4"/>
  <c r="DT148" i="4"/>
  <c r="DR148" i="4"/>
  <c r="DP148" i="4"/>
  <c r="DN148" i="4"/>
  <c r="DL148" i="4"/>
  <c r="DJ148" i="4"/>
  <c r="DH148" i="4"/>
  <c r="DF148" i="4"/>
  <c r="DD148" i="4"/>
  <c r="DB148" i="4"/>
  <c r="CZ148" i="4"/>
  <c r="CX148" i="4"/>
  <c r="CV148" i="4"/>
  <c r="CT148" i="4"/>
  <c r="CR148" i="4"/>
  <c r="CP148" i="4"/>
  <c r="CN148" i="4"/>
  <c r="CL148" i="4"/>
  <c r="CJ148" i="4"/>
  <c r="CH148" i="4"/>
  <c r="CF148" i="4"/>
  <c r="CD148" i="4"/>
  <c r="CB148" i="4"/>
  <c r="BZ148" i="4"/>
  <c r="BX148" i="4"/>
  <c r="BV148" i="4"/>
  <c r="BT148" i="4"/>
  <c r="BR148" i="4"/>
  <c r="BP148" i="4"/>
  <c r="BN148" i="4"/>
  <c r="BL148" i="4"/>
  <c r="BJ148" i="4"/>
  <c r="BH148" i="4"/>
  <c r="BF148" i="4"/>
  <c r="BD148" i="4"/>
  <c r="BB148" i="4"/>
  <c r="AZ148" i="4"/>
  <c r="AX148" i="4"/>
  <c r="AV148" i="4"/>
  <c r="AT148" i="4"/>
  <c r="AR148" i="4"/>
  <c r="AP148" i="4"/>
  <c r="AN148" i="4"/>
  <c r="AL148" i="4"/>
  <c r="N148" i="4"/>
  <c r="P148" i="4"/>
  <c r="R148" i="4"/>
  <c r="T148" i="4"/>
  <c r="V148" i="4"/>
  <c r="X148" i="4"/>
  <c r="Z148" i="4"/>
  <c r="AB148" i="4"/>
  <c r="AD148" i="4"/>
  <c r="AF148" i="4"/>
  <c r="AH148" i="4"/>
  <c r="AJ148" i="4"/>
  <c r="AM148" i="4"/>
  <c r="AQ148" i="4"/>
  <c r="AU148" i="4"/>
  <c r="AY148" i="4"/>
  <c r="BC148" i="4"/>
  <c r="BG148" i="4"/>
  <c r="BK148" i="4"/>
  <c r="BO148" i="4"/>
  <c r="BS148" i="4"/>
  <c r="BW148" i="4"/>
  <c r="CA148" i="4"/>
  <c r="CE148" i="4"/>
  <c r="CI148" i="4"/>
  <c r="CM148" i="4"/>
  <c r="CQ148" i="4"/>
  <c r="CU148" i="4"/>
  <c r="CY148" i="4"/>
  <c r="DC148" i="4"/>
  <c r="DG148" i="4"/>
  <c r="DK148" i="4"/>
  <c r="DO148" i="4"/>
  <c r="DS148" i="4"/>
  <c r="DW148" i="4"/>
  <c r="EA148" i="4"/>
  <c r="EE148" i="4"/>
  <c r="EI148" i="4"/>
  <c r="EM148" i="4"/>
  <c r="EQ148" i="4"/>
  <c r="EU148" i="4"/>
  <c r="EY148" i="4"/>
  <c r="FC148" i="4"/>
  <c r="FG148" i="4"/>
  <c r="FK148" i="4"/>
  <c r="FO148" i="4"/>
  <c r="FS148" i="4"/>
  <c r="FW148" i="4"/>
  <c r="GA148" i="4"/>
  <c r="GE148" i="4"/>
  <c r="GI148" i="4"/>
  <c r="GM148" i="4"/>
  <c r="GQ148" i="4"/>
  <c r="GU148" i="4"/>
  <c r="M148" i="4"/>
  <c r="O148" i="4"/>
  <c r="Q148" i="4"/>
  <c r="S148" i="4"/>
  <c r="U148" i="4"/>
  <c r="W148" i="4"/>
  <c r="Y148" i="4"/>
  <c r="AA148" i="4"/>
  <c r="AC148" i="4"/>
  <c r="AE148" i="4"/>
  <c r="AG148" i="4"/>
  <c r="AI148" i="4"/>
  <c r="AK148" i="4"/>
  <c r="AO148" i="4"/>
  <c r="AS148" i="4"/>
  <c r="AW148" i="4"/>
  <c r="BA148" i="4"/>
  <c r="BE148" i="4"/>
  <c r="BI148" i="4"/>
  <c r="BM148" i="4"/>
  <c r="BQ148" i="4"/>
  <c r="BU148" i="4"/>
  <c r="BY148" i="4"/>
  <c r="CC148" i="4"/>
  <c r="CG148" i="4"/>
  <c r="CK148" i="4"/>
  <c r="CO148" i="4"/>
  <c r="CS148" i="4"/>
  <c r="CW148" i="4"/>
  <c r="DA148" i="4"/>
  <c r="DE148" i="4"/>
  <c r="DI148" i="4"/>
  <c r="DM148" i="4"/>
  <c r="DQ148" i="4"/>
  <c r="DU148" i="4"/>
  <c r="DY148" i="4"/>
  <c r="EC148" i="4"/>
  <c r="EG148" i="4"/>
  <c r="EK148" i="4"/>
  <c r="EO148" i="4"/>
  <c r="ES148" i="4"/>
  <c r="EW148" i="4"/>
  <c r="FA148" i="4"/>
  <c r="FE148" i="4"/>
  <c r="FI148" i="4"/>
  <c r="FM148" i="4"/>
  <c r="FQ148" i="4"/>
  <c r="FU148" i="4"/>
  <c r="FY148" i="4"/>
  <c r="GC148" i="4"/>
  <c r="GG148" i="4"/>
  <c r="GK148" i="4"/>
  <c r="GO148" i="4"/>
  <c r="GS148" i="4"/>
  <c r="GW148" i="4"/>
  <c r="O147" i="4"/>
  <c r="S147" i="4"/>
  <c r="W147" i="4"/>
  <c r="AA147" i="4"/>
  <c r="AE147" i="4"/>
  <c r="AI147" i="4"/>
  <c r="AM147" i="4"/>
  <c r="AQ147" i="4"/>
  <c r="AU147" i="4"/>
  <c r="AY147" i="4"/>
  <c r="BC147" i="4"/>
  <c r="BG147" i="4"/>
  <c r="BK147" i="4"/>
  <c r="BO147" i="4"/>
  <c r="BS147" i="4"/>
  <c r="BW147" i="4"/>
  <c r="CA147" i="4"/>
  <c r="CE147" i="4"/>
  <c r="CI147" i="4"/>
  <c r="CM147" i="4"/>
  <c r="CQ147" i="4"/>
  <c r="CU147" i="4"/>
  <c r="CY147" i="4"/>
  <c r="DC147" i="4"/>
  <c r="DG147" i="4"/>
  <c r="DK147" i="4"/>
  <c r="DO147" i="4"/>
  <c r="DS147" i="4"/>
  <c r="DW147" i="4"/>
  <c r="EA147" i="4"/>
  <c r="EE147" i="4"/>
  <c r="EI147" i="4"/>
  <c r="EM147" i="4"/>
  <c r="EQ147" i="4"/>
  <c r="EU147" i="4"/>
  <c r="EY147" i="4"/>
  <c r="FC147" i="4"/>
  <c r="FG147" i="4"/>
  <c r="FK147" i="4"/>
  <c r="FO147" i="4"/>
  <c r="FS147" i="4"/>
  <c r="FW147" i="4"/>
  <c r="GA147" i="4"/>
  <c r="GE147" i="4"/>
  <c r="GI147" i="4"/>
  <c r="GM147" i="4"/>
  <c r="GQ147" i="4"/>
  <c r="GU147" i="4"/>
  <c r="M147" i="4"/>
  <c r="Q147" i="4"/>
  <c r="U147" i="4"/>
  <c r="Y147" i="4"/>
  <c r="AC147" i="4"/>
  <c r="AG147" i="4"/>
  <c r="AK147" i="4"/>
  <c r="AO147" i="4"/>
  <c r="AS147" i="4"/>
  <c r="AW147" i="4"/>
  <c r="BA147" i="4"/>
  <c r="BE147" i="4"/>
  <c r="BI147" i="4"/>
  <c r="BM147" i="4"/>
  <c r="BQ147" i="4"/>
  <c r="BU147" i="4"/>
  <c r="BY147" i="4"/>
  <c r="CC147" i="4"/>
  <c r="CG147" i="4"/>
  <c r="CK147" i="4"/>
  <c r="CO147" i="4"/>
  <c r="CS147" i="4"/>
  <c r="CW147" i="4"/>
  <c r="DA147" i="4"/>
  <c r="DE147" i="4"/>
  <c r="DI147" i="4"/>
  <c r="DM147" i="4"/>
  <c r="DQ147" i="4"/>
  <c r="DU147" i="4"/>
  <c r="DY147" i="4"/>
  <c r="EC147" i="4"/>
  <c r="EG147" i="4"/>
  <c r="EK147" i="4"/>
  <c r="EO147" i="4"/>
  <c r="ES147" i="4"/>
  <c r="EW147" i="4"/>
  <c r="FA147" i="4"/>
  <c r="FE147" i="4"/>
  <c r="FI147" i="4"/>
  <c r="FM147" i="4"/>
  <c r="FQ147" i="4"/>
  <c r="FU147" i="4"/>
  <c r="FY147" i="4"/>
  <c r="GC147" i="4"/>
  <c r="GG147" i="4"/>
  <c r="GK147" i="4"/>
  <c r="GO147" i="4"/>
  <c r="GS147" i="4"/>
  <c r="GW147" i="4"/>
  <c r="M150" i="4"/>
  <c r="O150" i="4"/>
  <c r="Q150" i="4"/>
  <c r="S150" i="4"/>
  <c r="U150" i="4"/>
  <c r="W150" i="4"/>
  <c r="Y150" i="4"/>
  <c r="AA150" i="4"/>
  <c r="AC150" i="4"/>
  <c r="AE150" i="4"/>
  <c r="AG150" i="4"/>
  <c r="AI150" i="4"/>
  <c r="AK150" i="4"/>
  <c r="AM150" i="4"/>
  <c r="AO150" i="4"/>
  <c r="AQ150" i="4"/>
  <c r="AS150" i="4"/>
  <c r="AU150" i="4"/>
  <c r="AW150" i="4"/>
  <c r="AY150" i="4"/>
  <c r="BA150" i="4"/>
  <c r="BC150" i="4"/>
  <c r="BE150" i="4"/>
  <c r="BG150" i="4"/>
  <c r="BI150" i="4"/>
  <c r="BK150" i="4"/>
  <c r="BM150" i="4"/>
  <c r="BO150" i="4"/>
  <c r="BQ150" i="4"/>
  <c r="BS150" i="4"/>
  <c r="BU150" i="4"/>
  <c r="BW150" i="4"/>
  <c r="BY150" i="4"/>
  <c r="CA150" i="4"/>
  <c r="CC150" i="4"/>
  <c r="CE150" i="4"/>
  <c r="CG150" i="4"/>
  <c r="CI150" i="4"/>
  <c r="CK150" i="4"/>
  <c r="CM150" i="4"/>
  <c r="CO150" i="4"/>
  <c r="CQ150" i="4"/>
  <c r="CS150" i="4"/>
  <c r="CU150" i="4"/>
  <c r="CW150" i="4"/>
  <c r="CY150" i="4"/>
  <c r="DA150" i="4"/>
  <c r="DC150" i="4"/>
  <c r="DE150" i="4"/>
  <c r="DG150" i="4"/>
  <c r="DI150" i="4"/>
  <c r="DK150" i="4"/>
  <c r="DM150" i="4"/>
  <c r="DO150" i="4"/>
  <c r="DQ150" i="4"/>
  <c r="DS150" i="4"/>
  <c r="DU150" i="4"/>
  <c r="DW150" i="4"/>
  <c r="DY150" i="4"/>
  <c r="EA150" i="4"/>
  <c r="EC150" i="4"/>
  <c r="EE150" i="4"/>
  <c r="EG150" i="4"/>
  <c r="EI150" i="4"/>
  <c r="EK150" i="4"/>
  <c r="EM150" i="4"/>
  <c r="EO150" i="4"/>
  <c r="EQ150" i="4"/>
  <c r="ES150" i="4"/>
  <c r="EU150" i="4"/>
  <c r="EW150" i="4"/>
  <c r="EY150" i="4"/>
  <c r="FA150" i="4"/>
  <c r="FC150" i="4"/>
  <c r="FE150" i="4"/>
  <c r="FG150" i="4"/>
  <c r="FI150" i="4"/>
  <c r="FK150" i="4"/>
  <c r="FM150" i="4"/>
  <c r="FO150" i="4"/>
  <c r="FQ150" i="4"/>
  <c r="FS150" i="4"/>
  <c r="FU150" i="4"/>
  <c r="FW150" i="4"/>
  <c r="FY150" i="4"/>
  <c r="GA150" i="4"/>
  <c r="GC150" i="4"/>
  <c r="GE150" i="4"/>
  <c r="GG150" i="4"/>
  <c r="GI150" i="4"/>
  <c r="GK150" i="4"/>
  <c r="GM150" i="4"/>
  <c r="GO150" i="4"/>
  <c r="GQ150" i="4"/>
  <c r="GS150" i="4"/>
  <c r="GU150" i="4"/>
  <c r="GW150" i="4"/>
  <c r="GW146" i="4"/>
  <c r="GU146" i="4"/>
  <c r="GS146" i="4"/>
  <c r="GQ146" i="4"/>
  <c r="GO146" i="4"/>
  <c r="GM146" i="4"/>
  <c r="GK146" i="4"/>
  <c r="GI146" i="4"/>
  <c r="GG146" i="4"/>
  <c r="GE146" i="4"/>
  <c r="GC146" i="4"/>
  <c r="GA146" i="4"/>
  <c r="FY146" i="4"/>
  <c r="FW146" i="4"/>
  <c r="FU146" i="4"/>
  <c r="FS146" i="4"/>
  <c r="FQ146" i="4"/>
  <c r="FO146" i="4"/>
  <c r="GV146" i="4"/>
  <c r="GR146" i="4"/>
  <c r="GN146" i="4"/>
  <c r="GJ146" i="4"/>
  <c r="GF146" i="4"/>
  <c r="GB146" i="4"/>
  <c r="FX146" i="4"/>
  <c r="FT146" i="4"/>
  <c r="FP146" i="4"/>
  <c r="FM146" i="4"/>
  <c r="FK146" i="4"/>
  <c r="FI146" i="4"/>
  <c r="FG146" i="4"/>
  <c r="FE146" i="4"/>
  <c r="FC146" i="4"/>
  <c r="FA146" i="4"/>
  <c r="EY146" i="4"/>
  <c r="EW146" i="4"/>
  <c r="EU146" i="4"/>
  <c r="ES146" i="4"/>
  <c r="EQ146" i="4"/>
  <c r="EO146" i="4"/>
  <c r="EM146" i="4"/>
  <c r="EK146" i="4"/>
  <c r="EI146" i="4"/>
  <c r="EG146" i="4"/>
  <c r="EE146" i="4"/>
  <c r="EC146" i="4"/>
  <c r="EA146" i="4"/>
  <c r="DY146" i="4"/>
  <c r="DW146" i="4"/>
  <c r="DU146" i="4"/>
  <c r="DS146" i="4"/>
  <c r="DQ146" i="4"/>
  <c r="DO146" i="4"/>
  <c r="DM146" i="4"/>
  <c r="DK146" i="4"/>
  <c r="DI146" i="4"/>
  <c r="DG146" i="4"/>
  <c r="DE146" i="4"/>
  <c r="DC146" i="4"/>
  <c r="DA146" i="4"/>
  <c r="CY146" i="4"/>
  <c r="CW146" i="4"/>
  <c r="CU146" i="4"/>
  <c r="CS146" i="4"/>
  <c r="CQ146" i="4"/>
  <c r="CO146" i="4"/>
  <c r="CM146" i="4"/>
  <c r="CK146" i="4"/>
  <c r="CI146" i="4"/>
  <c r="CG146" i="4"/>
  <c r="CE146" i="4"/>
  <c r="GX146" i="4"/>
  <c r="GT146" i="4"/>
  <c r="GP146" i="4"/>
  <c r="GL146" i="4"/>
  <c r="GH146" i="4"/>
  <c r="GD146" i="4"/>
  <c r="FZ146" i="4"/>
  <c r="FV146" i="4"/>
  <c r="FR146" i="4"/>
  <c r="FN146" i="4"/>
  <c r="FL146" i="4"/>
  <c r="FJ146" i="4"/>
  <c r="FH146" i="4"/>
  <c r="FF146" i="4"/>
  <c r="FD146" i="4"/>
  <c r="FB146" i="4"/>
  <c r="EZ146" i="4"/>
  <c r="EX146" i="4"/>
  <c r="EV146" i="4"/>
  <c r="ET146" i="4"/>
  <c r="ER146" i="4"/>
  <c r="EP146" i="4"/>
  <c r="EN146" i="4"/>
  <c r="EL146" i="4"/>
  <c r="EJ146" i="4"/>
  <c r="EH146" i="4"/>
  <c r="EF146" i="4"/>
  <c r="ED146" i="4"/>
  <c r="EB146" i="4"/>
  <c r="DZ146" i="4"/>
  <c r="DX146" i="4"/>
  <c r="DV146" i="4"/>
  <c r="DT146" i="4"/>
  <c r="DR146" i="4"/>
  <c r="DP146" i="4"/>
  <c r="DN146" i="4"/>
  <c r="DL146" i="4"/>
  <c r="DJ146" i="4"/>
  <c r="DH146" i="4"/>
  <c r="DF146" i="4"/>
  <c r="DD146" i="4"/>
  <c r="DB146" i="4"/>
  <c r="CZ146" i="4"/>
  <c r="CX146" i="4"/>
  <c r="CV146" i="4"/>
  <c r="CT146" i="4"/>
  <c r="CR146" i="4"/>
  <c r="CP146" i="4"/>
  <c r="CN146" i="4"/>
  <c r="CL146" i="4"/>
  <c r="CJ146" i="4"/>
  <c r="CH146" i="4"/>
  <c r="CF146" i="4"/>
  <c r="CD146" i="4"/>
  <c r="CB146" i="4"/>
  <c r="BZ146" i="4"/>
  <c r="BX146" i="4"/>
  <c r="BV146" i="4"/>
  <c r="BT146" i="4"/>
  <c r="BR146" i="4"/>
  <c r="BP146" i="4"/>
  <c r="BN146" i="4"/>
  <c r="BL146" i="4"/>
  <c r="BJ146" i="4"/>
  <c r="BH146" i="4"/>
  <c r="BF146" i="4"/>
  <c r="BD146" i="4"/>
  <c r="BB146" i="4"/>
  <c r="AZ146" i="4"/>
  <c r="AX146" i="4"/>
  <c r="AV146" i="4"/>
  <c r="AT146" i="4"/>
  <c r="AR146" i="4"/>
  <c r="AP146" i="4"/>
  <c r="AN146" i="4"/>
  <c r="AL146" i="4"/>
  <c r="AJ146" i="4"/>
  <c r="AH146" i="4"/>
  <c r="AF146" i="4"/>
  <c r="AD146" i="4"/>
  <c r="AB146" i="4"/>
  <c r="Z146" i="4"/>
  <c r="X146" i="4"/>
  <c r="V146" i="4"/>
  <c r="T146" i="4"/>
  <c r="N146" i="4"/>
  <c r="P146" i="4"/>
  <c r="R146" i="4"/>
  <c r="U146" i="4"/>
  <c r="Y146" i="4"/>
  <c r="AC146" i="4"/>
  <c r="AG146" i="4"/>
  <c r="AK146" i="4"/>
  <c r="AO146" i="4"/>
  <c r="AS146" i="4"/>
  <c r="AW146" i="4"/>
  <c r="BA146" i="4"/>
  <c r="BE146" i="4"/>
  <c r="BI146" i="4"/>
  <c r="BM146" i="4"/>
  <c r="BQ146" i="4"/>
  <c r="BU146" i="4"/>
  <c r="BY146" i="4"/>
  <c r="CC146" i="4"/>
  <c r="N150" i="4"/>
  <c r="P150" i="4"/>
  <c r="R150" i="4"/>
  <c r="T150" i="4"/>
  <c r="V150" i="4"/>
  <c r="X150" i="4"/>
  <c r="Z150" i="4"/>
  <c r="AB150" i="4"/>
  <c r="AD150" i="4"/>
  <c r="AF150" i="4"/>
  <c r="AH150" i="4"/>
  <c r="AJ150" i="4"/>
  <c r="AL150" i="4"/>
  <c r="AN150" i="4"/>
  <c r="AP150" i="4"/>
  <c r="AR150" i="4"/>
  <c r="AT150" i="4"/>
  <c r="AV150" i="4"/>
  <c r="AX150" i="4"/>
  <c r="AZ150" i="4"/>
  <c r="BB150" i="4"/>
  <c r="BD150" i="4"/>
  <c r="BF150" i="4"/>
  <c r="BH150" i="4"/>
  <c r="BJ150" i="4"/>
  <c r="BL150" i="4"/>
  <c r="BN150" i="4"/>
  <c r="BP150" i="4"/>
  <c r="BR150" i="4"/>
  <c r="BT150" i="4"/>
  <c r="BV150" i="4"/>
  <c r="BX150" i="4"/>
  <c r="BZ150" i="4"/>
  <c r="CB150" i="4"/>
  <c r="CD150" i="4"/>
  <c r="CF150" i="4"/>
  <c r="CH150" i="4"/>
  <c r="CJ150" i="4"/>
  <c r="CL150" i="4"/>
  <c r="CN150" i="4"/>
  <c r="CP150" i="4"/>
  <c r="CR150" i="4"/>
  <c r="CT150" i="4"/>
  <c r="CV150" i="4"/>
  <c r="CX150" i="4"/>
  <c r="CZ150" i="4"/>
  <c r="DB150" i="4"/>
  <c r="DD150" i="4"/>
  <c r="DF150" i="4"/>
  <c r="DH150" i="4"/>
  <c r="DJ150" i="4"/>
  <c r="DL150" i="4"/>
  <c r="DN150" i="4"/>
  <c r="DP150" i="4"/>
  <c r="DR150" i="4"/>
  <c r="DT150" i="4"/>
  <c r="DV150" i="4"/>
  <c r="DX150" i="4"/>
  <c r="DZ150" i="4"/>
  <c r="EB150" i="4"/>
  <c r="ED150" i="4"/>
  <c r="EF150" i="4"/>
  <c r="EH150" i="4"/>
  <c r="EJ150" i="4"/>
  <c r="EL150" i="4"/>
  <c r="EN150" i="4"/>
  <c r="EP150" i="4"/>
  <c r="ER150" i="4"/>
  <c r="ET150" i="4"/>
  <c r="EV150" i="4"/>
  <c r="EX150" i="4"/>
  <c r="EZ150" i="4"/>
  <c r="FB150" i="4"/>
  <c r="FD150" i="4"/>
  <c r="FF150" i="4"/>
  <c r="FH150" i="4"/>
  <c r="FJ150" i="4"/>
  <c r="FL150" i="4"/>
  <c r="FN150" i="4"/>
  <c r="FP150" i="4"/>
  <c r="FR150" i="4"/>
  <c r="FT150" i="4"/>
  <c r="FV150" i="4"/>
  <c r="FX150" i="4"/>
  <c r="FZ150" i="4"/>
  <c r="GB150" i="4"/>
  <c r="GD150" i="4"/>
  <c r="GF150" i="4"/>
  <c r="GH150" i="4"/>
  <c r="GJ150" i="4"/>
  <c r="GL150" i="4"/>
  <c r="GN150" i="4"/>
  <c r="GP150" i="4"/>
  <c r="GR150" i="4"/>
  <c r="GT150" i="4"/>
  <c r="GV150" i="4"/>
  <c r="M146" i="4"/>
  <c r="O146" i="4"/>
  <c r="Q146" i="4"/>
  <c r="S146" i="4"/>
  <c r="W146" i="4"/>
  <c r="AA146" i="4"/>
  <c r="AE146" i="4"/>
  <c r="AI146" i="4"/>
  <c r="AM146" i="4"/>
  <c r="AQ146" i="4"/>
  <c r="AU146" i="4"/>
  <c r="AY146" i="4"/>
  <c r="BC146" i="4"/>
  <c r="BG146" i="4"/>
  <c r="BK146" i="4"/>
  <c r="BO146" i="4"/>
  <c r="BS146" i="4"/>
  <c r="BW146" i="4"/>
  <c r="CA146" i="4"/>
  <c r="GX151" i="4"/>
  <c r="GV151" i="4"/>
  <c r="GT151" i="4"/>
  <c r="GR151" i="4"/>
  <c r="GP151" i="4"/>
  <c r="GN151" i="4"/>
  <c r="GL151" i="4"/>
  <c r="GJ151" i="4"/>
  <c r="GH151" i="4"/>
  <c r="GF151" i="4"/>
  <c r="GD151" i="4"/>
  <c r="GB151" i="4"/>
  <c r="FZ151" i="4"/>
  <c r="FX151" i="4"/>
  <c r="FV151" i="4"/>
  <c r="FT151" i="4"/>
  <c r="FR151" i="4"/>
  <c r="FP151" i="4"/>
  <c r="FN151" i="4"/>
  <c r="FL151" i="4"/>
  <c r="FJ151" i="4"/>
  <c r="FH151" i="4"/>
  <c r="FF151" i="4"/>
  <c r="FD151" i="4"/>
  <c r="FB151" i="4"/>
  <c r="EZ151" i="4"/>
  <c r="EX151" i="4"/>
  <c r="EV151" i="4"/>
  <c r="ET151" i="4"/>
  <c r="ER151" i="4"/>
  <c r="EP151" i="4"/>
  <c r="EN151" i="4"/>
  <c r="EL151" i="4"/>
  <c r="EJ151" i="4"/>
  <c r="EH151" i="4"/>
  <c r="EF151" i="4"/>
  <c r="ED151" i="4"/>
  <c r="EB151" i="4"/>
  <c r="DZ151" i="4"/>
  <c r="DX151" i="4"/>
  <c r="DV151" i="4"/>
  <c r="DT151" i="4"/>
  <c r="DR151" i="4"/>
  <c r="DP151" i="4"/>
  <c r="DN151" i="4"/>
  <c r="DL151" i="4"/>
  <c r="DJ151" i="4"/>
  <c r="DH151" i="4"/>
  <c r="DF151" i="4"/>
  <c r="DD151" i="4"/>
  <c r="DB151" i="4"/>
  <c r="CZ151" i="4"/>
  <c r="CX151" i="4"/>
  <c r="CV151" i="4"/>
  <c r="CT151" i="4"/>
  <c r="CR151" i="4"/>
  <c r="CP151" i="4"/>
  <c r="CN151" i="4"/>
  <c r="CL151" i="4"/>
  <c r="CJ151" i="4"/>
  <c r="CH151" i="4"/>
  <c r="CF151" i="4"/>
  <c r="CD151" i="4"/>
  <c r="CB151" i="4"/>
  <c r="BZ151" i="4"/>
  <c r="BX151" i="4"/>
  <c r="BV151" i="4"/>
  <c r="BT151" i="4"/>
  <c r="BR151" i="4"/>
  <c r="BP151" i="4"/>
  <c r="BN151" i="4"/>
  <c r="BL151" i="4"/>
  <c r="BJ151" i="4"/>
  <c r="BH151" i="4"/>
  <c r="BF151" i="4"/>
  <c r="BD151" i="4"/>
  <c r="BB151" i="4"/>
  <c r="AZ151" i="4"/>
  <c r="AX151" i="4"/>
  <c r="AV151" i="4"/>
  <c r="AT151" i="4"/>
  <c r="AR151" i="4"/>
  <c r="AP151" i="4"/>
  <c r="AN151" i="4"/>
  <c r="AL151" i="4"/>
  <c r="N151" i="4"/>
  <c r="P151" i="4"/>
  <c r="R151" i="4"/>
  <c r="T151" i="4"/>
  <c r="V151" i="4"/>
  <c r="X151" i="4"/>
  <c r="Z151" i="4"/>
  <c r="AB151" i="4"/>
  <c r="AD151" i="4"/>
  <c r="AF151" i="4"/>
  <c r="AH151" i="4"/>
  <c r="AJ151" i="4"/>
  <c r="AM151" i="4"/>
  <c r="AQ151" i="4"/>
  <c r="AU151" i="4"/>
  <c r="AY151" i="4"/>
  <c r="BC151" i="4"/>
  <c r="BG151" i="4"/>
  <c r="BK151" i="4"/>
  <c r="BO151" i="4"/>
  <c r="BS151" i="4"/>
  <c r="BW151" i="4"/>
  <c r="CA151" i="4"/>
  <c r="CE151" i="4"/>
  <c r="CI151" i="4"/>
  <c r="CM151" i="4"/>
  <c r="CQ151" i="4"/>
  <c r="CU151" i="4"/>
  <c r="CY151" i="4"/>
  <c r="DC151" i="4"/>
  <c r="DG151" i="4"/>
  <c r="DK151" i="4"/>
  <c r="DO151" i="4"/>
  <c r="DS151" i="4"/>
  <c r="DW151" i="4"/>
  <c r="EA151" i="4"/>
  <c r="EE151" i="4"/>
  <c r="EI151" i="4"/>
  <c r="EM151" i="4"/>
  <c r="EQ151" i="4"/>
  <c r="EU151" i="4"/>
  <c r="EY151" i="4"/>
  <c r="FC151" i="4"/>
  <c r="FG151" i="4"/>
  <c r="FK151" i="4"/>
  <c r="FO151" i="4"/>
  <c r="FS151" i="4"/>
  <c r="FW151" i="4"/>
  <c r="GA151" i="4"/>
  <c r="GE151" i="4"/>
  <c r="GI151" i="4"/>
  <c r="GM151" i="4"/>
  <c r="GQ151" i="4"/>
  <c r="GU151" i="4"/>
  <c r="N147" i="4"/>
  <c r="P147" i="4"/>
  <c r="R147" i="4"/>
  <c r="T147" i="4"/>
  <c r="V147" i="4"/>
  <c r="X147" i="4"/>
  <c r="Z147" i="4"/>
  <c r="AB147" i="4"/>
  <c r="AD147" i="4"/>
  <c r="AF147" i="4"/>
  <c r="AH147" i="4"/>
  <c r="AJ147" i="4"/>
  <c r="AL147" i="4"/>
  <c r="AN147" i="4"/>
  <c r="AP147" i="4"/>
  <c r="AR147" i="4"/>
  <c r="AT147" i="4"/>
  <c r="AV147" i="4"/>
  <c r="AX147" i="4"/>
  <c r="AZ147" i="4"/>
  <c r="BB147" i="4"/>
  <c r="BD147" i="4"/>
  <c r="BF147" i="4"/>
  <c r="BH147" i="4"/>
  <c r="BJ147" i="4"/>
  <c r="BL147" i="4"/>
  <c r="BN147" i="4"/>
  <c r="BP147" i="4"/>
  <c r="BR147" i="4"/>
  <c r="BT147" i="4"/>
  <c r="BV147" i="4"/>
  <c r="BX147" i="4"/>
  <c r="BZ147" i="4"/>
  <c r="CB147" i="4"/>
  <c r="CD147" i="4"/>
  <c r="CF147" i="4"/>
  <c r="CH147" i="4"/>
  <c r="CJ147" i="4"/>
  <c r="CL147" i="4"/>
  <c r="CN147" i="4"/>
  <c r="CP147" i="4"/>
  <c r="CR147" i="4"/>
  <c r="CT147" i="4"/>
  <c r="CV147" i="4"/>
  <c r="CX147" i="4"/>
  <c r="CZ147" i="4"/>
  <c r="DB147" i="4"/>
  <c r="DD147" i="4"/>
  <c r="DF147" i="4"/>
  <c r="DH147" i="4"/>
  <c r="DJ147" i="4"/>
  <c r="DL147" i="4"/>
  <c r="DN147" i="4"/>
  <c r="DP147" i="4"/>
  <c r="DR147" i="4"/>
  <c r="DT147" i="4"/>
  <c r="DV147" i="4"/>
  <c r="DX147" i="4"/>
  <c r="DZ147" i="4"/>
  <c r="EB147" i="4"/>
  <c r="ED147" i="4"/>
  <c r="EF147" i="4"/>
  <c r="EH147" i="4"/>
  <c r="EJ147" i="4"/>
  <c r="EL147" i="4"/>
  <c r="EN147" i="4"/>
  <c r="EP147" i="4"/>
  <c r="ER147" i="4"/>
  <c r="ET147" i="4"/>
  <c r="EV147" i="4"/>
  <c r="EX147" i="4"/>
  <c r="EZ147" i="4"/>
  <c r="FB147" i="4"/>
  <c r="FD147" i="4"/>
  <c r="FF147" i="4"/>
  <c r="FH147" i="4"/>
  <c r="FJ147" i="4"/>
  <c r="FL147" i="4"/>
  <c r="FN147" i="4"/>
  <c r="FP147" i="4"/>
  <c r="FR147" i="4"/>
  <c r="FT147" i="4"/>
  <c r="FV147" i="4"/>
  <c r="FX147" i="4"/>
  <c r="FZ147" i="4"/>
  <c r="GB147" i="4"/>
  <c r="GD147" i="4"/>
  <c r="GF147" i="4"/>
  <c r="GH147" i="4"/>
  <c r="GJ147" i="4"/>
  <c r="GL147" i="4"/>
  <c r="GN147" i="4"/>
  <c r="GP147" i="4"/>
  <c r="GR147" i="4"/>
  <c r="GT147" i="4"/>
  <c r="GV147" i="4"/>
  <c r="M151" i="4"/>
  <c r="O151" i="4"/>
  <c r="Q151" i="4"/>
  <c r="S151" i="4"/>
  <c r="U151" i="4"/>
  <c r="W151" i="4"/>
  <c r="Y151" i="4"/>
  <c r="AA151" i="4"/>
  <c r="AC151" i="4"/>
  <c r="AE151" i="4"/>
  <c r="AG151" i="4"/>
  <c r="AI151" i="4"/>
  <c r="AK151" i="4"/>
  <c r="AO151" i="4"/>
  <c r="AS151" i="4"/>
  <c r="AW151" i="4"/>
  <c r="BA151" i="4"/>
  <c r="BE151" i="4"/>
  <c r="BI151" i="4"/>
  <c r="BM151" i="4"/>
  <c r="BQ151" i="4"/>
  <c r="BU151" i="4"/>
  <c r="BY151" i="4"/>
  <c r="CC151" i="4"/>
  <c r="CG151" i="4"/>
  <c r="CK151" i="4"/>
  <c r="CO151" i="4"/>
  <c r="CS151" i="4"/>
  <c r="CW151" i="4"/>
  <c r="DA151" i="4"/>
  <c r="DE151" i="4"/>
  <c r="DI151" i="4"/>
  <c r="DM151" i="4"/>
  <c r="DQ151" i="4"/>
  <c r="DU151" i="4"/>
  <c r="DY151" i="4"/>
  <c r="EC151" i="4"/>
  <c r="EG151" i="4"/>
  <c r="EK151" i="4"/>
  <c r="EO151" i="4"/>
  <c r="ES151" i="4"/>
  <c r="EW151" i="4"/>
  <c r="FA151" i="4"/>
  <c r="FE151" i="4"/>
  <c r="FI151" i="4"/>
  <c r="FM151" i="4"/>
  <c r="FQ151" i="4"/>
  <c r="FU151" i="4"/>
  <c r="FY151" i="4"/>
  <c r="GC151" i="4"/>
  <c r="GG151" i="4"/>
  <c r="GK151" i="4"/>
  <c r="GO151" i="4"/>
  <c r="GS151" i="4"/>
  <c r="GW151" i="4"/>
  <c r="A152" i="4"/>
  <c r="A155" i="4"/>
  <c r="GX155" i="4" s="1"/>
  <c r="A145" i="4"/>
  <c r="GX145" i="4" s="1"/>
  <c r="J144" i="4"/>
  <c r="G144" i="4"/>
  <c r="J143" i="4"/>
  <c r="S155" i="4" l="1"/>
  <c r="W155" i="4"/>
  <c r="AE155" i="4"/>
  <c r="AM155" i="4"/>
  <c r="AU155" i="4"/>
  <c r="AY155" i="4"/>
  <c r="BG155" i="4"/>
  <c r="BK155" i="4"/>
  <c r="BS155" i="4"/>
  <c r="BW155" i="4"/>
  <c r="CA155" i="4"/>
  <c r="CI155" i="4"/>
  <c r="CM155" i="4"/>
  <c r="CQ155" i="4"/>
  <c r="CY155" i="4"/>
  <c r="DC155" i="4"/>
  <c r="DG155" i="4"/>
  <c r="DO155" i="4"/>
  <c r="DS155" i="4"/>
  <c r="DW155" i="4"/>
  <c r="EE155" i="4"/>
  <c r="EI155" i="4"/>
  <c r="M155" i="4"/>
  <c r="Q155" i="4"/>
  <c r="U155" i="4"/>
  <c r="Y155" i="4"/>
  <c r="AC155" i="4"/>
  <c r="AG155" i="4"/>
  <c r="AK155" i="4"/>
  <c r="AO155" i="4"/>
  <c r="AS155" i="4"/>
  <c r="AW155" i="4"/>
  <c r="BA155" i="4"/>
  <c r="BE155" i="4"/>
  <c r="BI155" i="4"/>
  <c r="BM155" i="4"/>
  <c r="BQ155" i="4"/>
  <c r="BU155" i="4"/>
  <c r="BY155" i="4"/>
  <c r="CC155" i="4"/>
  <c r="CG155" i="4"/>
  <c r="CK155" i="4"/>
  <c r="CO155" i="4"/>
  <c r="CS155" i="4"/>
  <c r="CW155" i="4"/>
  <c r="DA155" i="4"/>
  <c r="DE155" i="4"/>
  <c r="DI155" i="4"/>
  <c r="DM155" i="4"/>
  <c r="DQ155" i="4"/>
  <c r="DU155" i="4"/>
  <c r="DY155" i="4"/>
  <c r="EC155" i="4"/>
  <c r="EG155" i="4"/>
  <c r="EK155" i="4"/>
  <c r="O155" i="4"/>
  <c r="AA155" i="4"/>
  <c r="AI155" i="4"/>
  <c r="AQ155" i="4"/>
  <c r="BC155" i="4"/>
  <c r="BO155" i="4"/>
  <c r="CE155" i="4"/>
  <c r="CU155" i="4"/>
  <c r="DK155" i="4"/>
  <c r="EA155" i="4"/>
  <c r="EM155" i="4"/>
  <c r="N145" i="4"/>
  <c r="P145" i="4"/>
  <c r="T145" i="4"/>
  <c r="V145" i="4"/>
  <c r="Z145" i="4"/>
  <c r="AB145" i="4"/>
  <c r="AF145" i="4"/>
  <c r="AJ145" i="4"/>
  <c r="M145" i="4"/>
  <c r="O145" i="4"/>
  <c r="Q145" i="4"/>
  <c r="S145" i="4"/>
  <c r="U145" i="4"/>
  <c r="W145" i="4"/>
  <c r="Y145" i="4"/>
  <c r="AA145" i="4"/>
  <c r="AC145" i="4"/>
  <c r="AE145" i="4"/>
  <c r="AG145" i="4"/>
  <c r="AI145" i="4"/>
  <c r="AK145" i="4"/>
  <c r="AM145" i="4"/>
  <c r="AO145" i="4"/>
  <c r="AQ145" i="4"/>
  <c r="AS145" i="4"/>
  <c r="AU145" i="4"/>
  <c r="AW145" i="4"/>
  <c r="AY145" i="4"/>
  <c r="BA145" i="4"/>
  <c r="BC145" i="4"/>
  <c r="BE145" i="4"/>
  <c r="BG145" i="4"/>
  <c r="BI145" i="4"/>
  <c r="BK145" i="4"/>
  <c r="BM145" i="4"/>
  <c r="BO145" i="4"/>
  <c r="BQ145" i="4"/>
  <c r="BS145" i="4"/>
  <c r="BU145" i="4"/>
  <c r="BW145" i="4"/>
  <c r="BY145" i="4"/>
  <c r="CA145" i="4"/>
  <c r="CC145" i="4"/>
  <c r="CE145" i="4"/>
  <c r="CG145" i="4"/>
  <c r="CI145" i="4"/>
  <c r="CK145" i="4"/>
  <c r="CM145" i="4"/>
  <c r="CO145" i="4"/>
  <c r="CQ145" i="4"/>
  <c r="CS145" i="4"/>
  <c r="CU145" i="4"/>
  <c r="CW145" i="4"/>
  <c r="CY145" i="4"/>
  <c r="DA145" i="4"/>
  <c r="DC145" i="4"/>
  <c r="DE145" i="4"/>
  <c r="DG145" i="4"/>
  <c r="DI145" i="4"/>
  <c r="DK145" i="4"/>
  <c r="DM145" i="4"/>
  <c r="DO145" i="4"/>
  <c r="DQ145" i="4"/>
  <c r="DS145" i="4"/>
  <c r="DU145" i="4"/>
  <c r="DW145" i="4"/>
  <c r="DY145" i="4"/>
  <c r="EA145" i="4"/>
  <c r="EC145" i="4"/>
  <c r="EE145" i="4"/>
  <c r="EG145" i="4"/>
  <c r="EI145" i="4"/>
  <c r="EK145" i="4"/>
  <c r="EM145" i="4"/>
  <c r="EO145" i="4"/>
  <c r="EQ145" i="4"/>
  <c r="ES145" i="4"/>
  <c r="EU145" i="4"/>
  <c r="EW145" i="4"/>
  <c r="EY145" i="4"/>
  <c r="FA145" i="4"/>
  <c r="FC145" i="4"/>
  <c r="FE145" i="4"/>
  <c r="FG145" i="4"/>
  <c r="FI145" i="4"/>
  <c r="FK145" i="4"/>
  <c r="FM145" i="4"/>
  <c r="FO145" i="4"/>
  <c r="FQ145" i="4"/>
  <c r="FS145" i="4"/>
  <c r="FU145" i="4"/>
  <c r="FW145" i="4"/>
  <c r="FY145" i="4"/>
  <c r="GA145" i="4"/>
  <c r="GC145" i="4"/>
  <c r="GE145" i="4"/>
  <c r="GG145" i="4"/>
  <c r="GI145" i="4"/>
  <c r="GK145" i="4"/>
  <c r="GM145" i="4"/>
  <c r="GO145" i="4"/>
  <c r="GQ145" i="4"/>
  <c r="GS145" i="4"/>
  <c r="GU145" i="4"/>
  <c r="GW145" i="4"/>
  <c r="R145" i="4"/>
  <c r="X145" i="4"/>
  <c r="AD145" i="4"/>
  <c r="AH145" i="4"/>
  <c r="AL145" i="4"/>
  <c r="AN145" i="4"/>
  <c r="AP145" i="4"/>
  <c r="AR145" i="4"/>
  <c r="AT145" i="4"/>
  <c r="AV145" i="4"/>
  <c r="AX145" i="4"/>
  <c r="AZ145" i="4"/>
  <c r="BB145" i="4"/>
  <c r="BD145" i="4"/>
  <c r="BF145" i="4"/>
  <c r="BH145" i="4"/>
  <c r="BJ145" i="4"/>
  <c r="BL145" i="4"/>
  <c r="BN145" i="4"/>
  <c r="BP145" i="4"/>
  <c r="BR145" i="4"/>
  <c r="BT145" i="4"/>
  <c r="BV145" i="4"/>
  <c r="BX145" i="4"/>
  <c r="BZ145" i="4"/>
  <c r="CB145" i="4"/>
  <c r="CD145" i="4"/>
  <c r="CF145" i="4"/>
  <c r="CH145" i="4"/>
  <c r="CJ145" i="4"/>
  <c r="CL145" i="4"/>
  <c r="CN145" i="4"/>
  <c r="CP145" i="4"/>
  <c r="CR145" i="4"/>
  <c r="CT145" i="4"/>
  <c r="CV145" i="4"/>
  <c r="CX145" i="4"/>
  <c r="CZ145" i="4"/>
  <c r="DB145" i="4"/>
  <c r="DD145" i="4"/>
  <c r="DF145" i="4"/>
  <c r="DH145" i="4"/>
  <c r="DJ145" i="4"/>
  <c r="DL145" i="4"/>
  <c r="DN145" i="4"/>
  <c r="DP145" i="4"/>
  <c r="DR145" i="4"/>
  <c r="DT145" i="4"/>
  <c r="DV145" i="4"/>
  <c r="DX145" i="4"/>
  <c r="DZ145" i="4"/>
  <c r="EB145" i="4"/>
  <c r="ED145" i="4"/>
  <c r="EF145" i="4"/>
  <c r="EH145" i="4"/>
  <c r="EJ145" i="4"/>
  <c r="EL145" i="4"/>
  <c r="EN145" i="4"/>
  <c r="EP145" i="4"/>
  <c r="ER145" i="4"/>
  <c r="ET145" i="4"/>
  <c r="EV145" i="4"/>
  <c r="EX145" i="4"/>
  <c r="EZ145" i="4"/>
  <c r="FB145" i="4"/>
  <c r="FD145" i="4"/>
  <c r="FF145" i="4"/>
  <c r="FH145" i="4"/>
  <c r="FJ145" i="4"/>
  <c r="FL145" i="4"/>
  <c r="FN145" i="4"/>
  <c r="FP145" i="4"/>
  <c r="FR145" i="4"/>
  <c r="FT145" i="4"/>
  <c r="FV145" i="4"/>
  <c r="FX145" i="4"/>
  <c r="FZ145" i="4"/>
  <c r="GB145" i="4"/>
  <c r="GD145" i="4"/>
  <c r="GF145" i="4"/>
  <c r="GH145" i="4"/>
  <c r="GJ145" i="4"/>
  <c r="GL145" i="4"/>
  <c r="GN145" i="4"/>
  <c r="GP145" i="4"/>
  <c r="GR145" i="4"/>
  <c r="GT145" i="4"/>
  <c r="GV145" i="4"/>
  <c r="EO155" i="4"/>
  <c r="EQ155" i="4"/>
  <c r="ES155" i="4"/>
  <c r="EU155" i="4"/>
  <c r="EW155" i="4"/>
  <c r="EY155" i="4"/>
  <c r="FA155" i="4"/>
  <c r="FC155" i="4"/>
  <c r="FE155" i="4"/>
  <c r="FG155" i="4"/>
  <c r="FI155" i="4"/>
  <c r="FK155" i="4"/>
  <c r="FM155" i="4"/>
  <c r="FO155" i="4"/>
  <c r="FQ155" i="4"/>
  <c r="FS155" i="4"/>
  <c r="FU155" i="4"/>
  <c r="FW155" i="4"/>
  <c r="FY155" i="4"/>
  <c r="GA155" i="4"/>
  <c r="GC155" i="4"/>
  <c r="GE155" i="4"/>
  <c r="GG155" i="4"/>
  <c r="GI155" i="4"/>
  <c r="GK155" i="4"/>
  <c r="GM155" i="4"/>
  <c r="GO155" i="4"/>
  <c r="GQ155" i="4"/>
  <c r="GS155" i="4"/>
  <c r="GU155" i="4"/>
  <c r="GW155" i="4"/>
  <c r="GX152" i="4"/>
  <c r="GV152" i="4"/>
  <c r="GT152" i="4"/>
  <c r="GR152" i="4"/>
  <c r="GP152" i="4"/>
  <c r="GN152" i="4"/>
  <c r="GL152" i="4"/>
  <c r="GJ152" i="4"/>
  <c r="GH152" i="4"/>
  <c r="GF152" i="4"/>
  <c r="GD152" i="4"/>
  <c r="GB152" i="4"/>
  <c r="FZ152" i="4"/>
  <c r="FX152" i="4"/>
  <c r="FV152" i="4"/>
  <c r="FT152" i="4"/>
  <c r="FR152" i="4"/>
  <c r="FP152" i="4"/>
  <c r="FN152" i="4"/>
  <c r="FL152" i="4"/>
  <c r="FJ152" i="4"/>
  <c r="FH152" i="4"/>
  <c r="FF152" i="4"/>
  <c r="FD152" i="4"/>
  <c r="FB152" i="4"/>
  <c r="EZ152" i="4"/>
  <c r="EX152" i="4"/>
  <c r="EV152" i="4"/>
  <c r="ET152" i="4"/>
  <c r="ER152" i="4"/>
  <c r="EP152" i="4"/>
  <c r="EN152" i="4"/>
  <c r="EL152" i="4"/>
  <c r="EJ152" i="4"/>
  <c r="EH152" i="4"/>
  <c r="EF152" i="4"/>
  <c r="ED152" i="4"/>
  <c r="EB152" i="4"/>
  <c r="DZ152" i="4"/>
  <c r="DX152" i="4"/>
  <c r="DV152" i="4"/>
  <c r="DT152" i="4"/>
  <c r="DR152" i="4"/>
  <c r="DP152" i="4"/>
  <c r="DN152" i="4"/>
  <c r="DL152" i="4"/>
  <c r="DJ152" i="4"/>
  <c r="DH152" i="4"/>
  <c r="DF152" i="4"/>
  <c r="DD152" i="4"/>
  <c r="DB152" i="4"/>
  <c r="CZ152" i="4"/>
  <c r="CX152" i="4"/>
  <c r="CV152" i="4"/>
  <c r="CT152" i="4"/>
  <c r="CR152" i="4"/>
  <c r="CP152" i="4"/>
  <c r="CN152" i="4"/>
  <c r="CL152" i="4"/>
  <c r="CJ152" i="4"/>
  <c r="CH152" i="4"/>
  <c r="CF152" i="4"/>
  <c r="CD152" i="4"/>
  <c r="CB152" i="4"/>
  <c r="BZ152" i="4"/>
  <c r="BX152" i="4"/>
  <c r="BV152" i="4"/>
  <c r="BT152" i="4"/>
  <c r="BR152" i="4"/>
  <c r="BP152" i="4"/>
  <c r="BN152" i="4"/>
  <c r="BL152" i="4"/>
  <c r="BJ152" i="4"/>
  <c r="BH152" i="4"/>
  <c r="BF152" i="4"/>
  <c r="BD152" i="4"/>
  <c r="BB152" i="4"/>
  <c r="AZ152" i="4"/>
  <c r="AX152" i="4"/>
  <c r="AV152" i="4"/>
  <c r="AT152" i="4"/>
  <c r="AR152" i="4"/>
  <c r="AP152" i="4"/>
  <c r="AN152" i="4"/>
  <c r="AL152" i="4"/>
  <c r="N152" i="4"/>
  <c r="P152" i="4"/>
  <c r="R152" i="4"/>
  <c r="T152" i="4"/>
  <c r="V152" i="4"/>
  <c r="X152" i="4"/>
  <c r="Z152" i="4"/>
  <c r="AB152" i="4"/>
  <c r="AD152" i="4"/>
  <c r="AF152" i="4"/>
  <c r="AH152" i="4"/>
  <c r="AJ152" i="4"/>
  <c r="AM152" i="4"/>
  <c r="AQ152" i="4"/>
  <c r="AU152" i="4"/>
  <c r="AY152" i="4"/>
  <c r="BC152" i="4"/>
  <c r="BG152" i="4"/>
  <c r="BK152" i="4"/>
  <c r="BO152" i="4"/>
  <c r="BS152" i="4"/>
  <c r="BW152" i="4"/>
  <c r="CA152" i="4"/>
  <c r="CE152" i="4"/>
  <c r="CI152" i="4"/>
  <c r="CM152" i="4"/>
  <c r="CQ152" i="4"/>
  <c r="CU152" i="4"/>
  <c r="CY152" i="4"/>
  <c r="DC152" i="4"/>
  <c r="DG152" i="4"/>
  <c r="DK152" i="4"/>
  <c r="DO152" i="4"/>
  <c r="DS152" i="4"/>
  <c r="DW152" i="4"/>
  <c r="EA152" i="4"/>
  <c r="EE152" i="4"/>
  <c r="EI152" i="4"/>
  <c r="EM152" i="4"/>
  <c r="EQ152" i="4"/>
  <c r="EU152" i="4"/>
  <c r="EY152" i="4"/>
  <c r="FC152" i="4"/>
  <c r="FG152" i="4"/>
  <c r="FK152" i="4"/>
  <c r="FO152" i="4"/>
  <c r="FS152" i="4"/>
  <c r="FW152" i="4"/>
  <c r="GA152" i="4"/>
  <c r="GE152" i="4"/>
  <c r="GI152" i="4"/>
  <c r="GM152" i="4"/>
  <c r="GQ152" i="4"/>
  <c r="GU152" i="4"/>
  <c r="N155" i="4"/>
  <c r="P155" i="4"/>
  <c r="R155" i="4"/>
  <c r="T155" i="4"/>
  <c r="V155" i="4"/>
  <c r="X155" i="4"/>
  <c r="Z155" i="4"/>
  <c r="AB155" i="4"/>
  <c r="AD155" i="4"/>
  <c r="AF155" i="4"/>
  <c r="AH155" i="4"/>
  <c r="AJ155" i="4"/>
  <c r="AL155" i="4"/>
  <c r="AN155" i="4"/>
  <c r="AP155" i="4"/>
  <c r="AR155" i="4"/>
  <c r="AT155" i="4"/>
  <c r="AV155" i="4"/>
  <c r="AX155" i="4"/>
  <c r="AZ155" i="4"/>
  <c r="BB155" i="4"/>
  <c r="BD155" i="4"/>
  <c r="BF155" i="4"/>
  <c r="BH155" i="4"/>
  <c r="BJ155" i="4"/>
  <c r="BL155" i="4"/>
  <c r="BN155" i="4"/>
  <c r="BP155" i="4"/>
  <c r="BR155" i="4"/>
  <c r="BT155" i="4"/>
  <c r="BV155" i="4"/>
  <c r="BX155" i="4"/>
  <c r="BZ155" i="4"/>
  <c r="CB155" i="4"/>
  <c r="CD155" i="4"/>
  <c r="CF155" i="4"/>
  <c r="CH155" i="4"/>
  <c r="CJ155" i="4"/>
  <c r="CL155" i="4"/>
  <c r="CN155" i="4"/>
  <c r="CP155" i="4"/>
  <c r="CR155" i="4"/>
  <c r="CT155" i="4"/>
  <c r="CV155" i="4"/>
  <c r="CX155" i="4"/>
  <c r="CZ155" i="4"/>
  <c r="DB155" i="4"/>
  <c r="DD155" i="4"/>
  <c r="DF155" i="4"/>
  <c r="DH155" i="4"/>
  <c r="DJ155" i="4"/>
  <c r="DL155" i="4"/>
  <c r="DN155" i="4"/>
  <c r="DP155" i="4"/>
  <c r="DR155" i="4"/>
  <c r="DT155" i="4"/>
  <c r="DV155" i="4"/>
  <c r="DX155" i="4"/>
  <c r="DZ155" i="4"/>
  <c r="EB155" i="4"/>
  <c r="ED155" i="4"/>
  <c r="EF155" i="4"/>
  <c r="EH155" i="4"/>
  <c r="EJ155" i="4"/>
  <c r="EL155" i="4"/>
  <c r="EN155" i="4"/>
  <c r="EP155" i="4"/>
  <c r="ER155" i="4"/>
  <c r="ET155" i="4"/>
  <c r="EV155" i="4"/>
  <c r="EX155" i="4"/>
  <c r="EZ155" i="4"/>
  <c r="FB155" i="4"/>
  <c r="FD155" i="4"/>
  <c r="FF155" i="4"/>
  <c r="FH155" i="4"/>
  <c r="FJ155" i="4"/>
  <c r="FL155" i="4"/>
  <c r="FN155" i="4"/>
  <c r="FP155" i="4"/>
  <c r="FR155" i="4"/>
  <c r="FT155" i="4"/>
  <c r="FV155" i="4"/>
  <c r="FX155" i="4"/>
  <c r="FZ155" i="4"/>
  <c r="GB155" i="4"/>
  <c r="GD155" i="4"/>
  <c r="GF155" i="4"/>
  <c r="GH155" i="4"/>
  <c r="GJ155" i="4"/>
  <c r="GL155" i="4"/>
  <c r="GN155" i="4"/>
  <c r="GP155" i="4"/>
  <c r="GR155" i="4"/>
  <c r="GT155" i="4"/>
  <c r="GV155" i="4"/>
  <c r="M152" i="4"/>
  <c r="O152" i="4"/>
  <c r="Q152" i="4"/>
  <c r="S152" i="4"/>
  <c r="U152" i="4"/>
  <c r="W152" i="4"/>
  <c r="Y152" i="4"/>
  <c r="AA152" i="4"/>
  <c r="AC152" i="4"/>
  <c r="AE152" i="4"/>
  <c r="AG152" i="4"/>
  <c r="AI152" i="4"/>
  <c r="AK152" i="4"/>
  <c r="AO152" i="4"/>
  <c r="AS152" i="4"/>
  <c r="AW152" i="4"/>
  <c r="BA152" i="4"/>
  <c r="BE152" i="4"/>
  <c r="BI152" i="4"/>
  <c r="BM152" i="4"/>
  <c r="BQ152" i="4"/>
  <c r="BU152" i="4"/>
  <c r="BY152" i="4"/>
  <c r="CC152" i="4"/>
  <c r="CG152" i="4"/>
  <c r="CK152" i="4"/>
  <c r="CO152" i="4"/>
  <c r="CS152" i="4"/>
  <c r="CW152" i="4"/>
  <c r="DA152" i="4"/>
  <c r="DE152" i="4"/>
  <c r="DI152" i="4"/>
  <c r="DM152" i="4"/>
  <c r="DQ152" i="4"/>
  <c r="DU152" i="4"/>
  <c r="DY152" i="4"/>
  <c r="EC152" i="4"/>
  <c r="EG152" i="4"/>
  <c r="EK152" i="4"/>
  <c r="EO152" i="4"/>
  <c r="ES152" i="4"/>
  <c r="EW152" i="4"/>
  <c r="FA152" i="4"/>
  <c r="FE152" i="4"/>
  <c r="FI152" i="4"/>
  <c r="FM152" i="4"/>
  <c r="FQ152" i="4"/>
  <c r="FU152" i="4"/>
  <c r="FY152" i="4"/>
  <c r="GC152" i="4"/>
  <c r="GG152" i="4"/>
  <c r="GK152" i="4"/>
  <c r="GO152" i="4"/>
  <c r="GS152" i="4"/>
  <c r="GW152" i="4"/>
  <c r="I140" i="4"/>
  <c r="A140" i="4"/>
  <c r="I130" i="4"/>
  <c r="I128" i="4"/>
  <c r="A130" i="4"/>
  <c r="DO130" i="4" s="1"/>
  <c r="A128" i="4"/>
  <c r="BC128" i="4" s="1"/>
  <c r="I126" i="4"/>
  <c r="A126" i="4"/>
  <c r="I125" i="4"/>
  <c r="A125" i="4"/>
  <c r="I121" i="4"/>
  <c r="A121" i="4"/>
  <c r="I118" i="4"/>
  <c r="I117" i="4"/>
  <c r="A118" i="4"/>
  <c r="A117" i="4"/>
  <c r="GX117" i="4" s="1"/>
  <c r="I115" i="4"/>
  <c r="A115" i="4"/>
  <c r="I103" i="4"/>
  <c r="A103" i="4"/>
  <c r="I86" i="4"/>
  <c r="I84" i="4"/>
  <c r="A86" i="4"/>
  <c r="DO86" i="4" s="1"/>
  <c r="A84" i="4"/>
  <c r="I81" i="4"/>
  <c r="I80" i="4"/>
  <c r="A81" i="4"/>
  <c r="A80" i="4"/>
  <c r="I70" i="4"/>
  <c r="A70" i="4"/>
  <c r="O128" i="4" l="1"/>
  <c r="AU128" i="4"/>
  <c r="GX140" i="4"/>
  <c r="GV140" i="4"/>
  <c r="GT140" i="4"/>
  <c r="GR140" i="4"/>
  <c r="GP140" i="4"/>
  <c r="GN140" i="4"/>
  <c r="GL140" i="4"/>
  <c r="GJ140" i="4"/>
  <c r="GH140" i="4"/>
  <c r="GF140" i="4"/>
  <c r="GD140" i="4"/>
  <c r="GB140" i="4"/>
  <c r="FZ140" i="4"/>
  <c r="FX140" i="4"/>
  <c r="FV140" i="4"/>
  <c r="FT140" i="4"/>
  <c r="FR140" i="4"/>
  <c r="FP140" i="4"/>
  <c r="FN140" i="4"/>
  <c r="FL140" i="4"/>
  <c r="FJ140" i="4"/>
  <c r="FH140" i="4"/>
  <c r="FF140" i="4"/>
  <c r="FD140" i="4"/>
  <c r="FB140" i="4"/>
  <c r="EZ140" i="4"/>
  <c r="EX140" i="4"/>
  <c r="EV140" i="4"/>
  <c r="ET140" i="4"/>
  <c r="ER140" i="4"/>
  <c r="EP140" i="4"/>
  <c r="EN140" i="4"/>
  <c r="EL140" i="4"/>
  <c r="EJ140" i="4"/>
  <c r="EH140" i="4"/>
  <c r="EF140" i="4"/>
  <c r="ED140" i="4"/>
  <c r="EB140" i="4"/>
  <c r="DZ140" i="4"/>
  <c r="DX140" i="4"/>
  <c r="DV140" i="4"/>
  <c r="DT140" i="4"/>
  <c r="DR140" i="4"/>
  <c r="DP140" i="4"/>
  <c r="DN140" i="4"/>
  <c r="DL140" i="4"/>
  <c r="DJ140" i="4"/>
  <c r="DH140" i="4"/>
  <c r="DF140" i="4"/>
  <c r="DD140" i="4"/>
  <c r="DB140" i="4"/>
  <c r="CZ140" i="4"/>
  <c r="CX140" i="4"/>
  <c r="CV140" i="4"/>
  <c r="CT140" i="4"/>
  <c r="CR140" i="4"/>
  <c r="CP140" i="4"/>
  <c r="CN140" i="4"/>
  <c r="CL140" i="4"/>
  <c r="CJ140" i="4"/>
  <c r="CH140" i="4"/>
  <c r="CF140" i="4"/>
  <c r="CD140" i="4"/>
  <c r="CB140" i="4"/>
  <c r="BZ140" i="4"/>
  <c r="BX140" i="4"/>
  <c r="BV140" i="4"/>
  <c r="BT140" i="4"/>
  <c r="BR140" i="4"/>
  <c r="BP140" i="4"/>
  <c r="BN140" i="4"/>
  <c r="BL140" i="4"/>
  <c r="BJ140" i="4"/>
  <c r="BH140" i="4"/>
  <c r="BF140" i="4"/>
  <c r="BD140" i="4"/>
  <c r="BB140" i="4"/>
  <c r="AZ140" i="4"/>
  <c r="AX140" i="4"/>
  <c r="AV140" i="4"/>
  <c r="AT140" i="4"/>
  <c r="AR140" i="4"/>
  <c r="AP140" i="4"/>
  <c r="AN140" i="4"/>
  <c r="AL140" i="4"/>
  <c r="N140" i="4"/>
  <c r="P140" i="4"/>
  <c r="R140" i="4"/>
  <c r="T140" i="4"/>
  <c r="V140" i="4"/>
  <c r="X140" i="4"/>
  <c r="Z140" i="4"/>
  <c r="AB140" i="4"/>
  <c r="AD140" i="4"/>
  <c r="AF140" i="4"/>
  <c r="AH140" i="4"/>
  <c r="AJ140" i="4"/>
  <c r="AM140" i="4"/>
  <c r="AQ140" i="4"/>
  <c r="AU140" i="4"/>
  <c r="AY140" i="4"/>
  <c r="BC140" i="4"/>
  <c r="BG140" i="4"/>
  <c r="BK140" i="4"/>
  <c r="BO140" i="4"/>
  <c r="BS140" i="4"/>
  <c r="BW140" i="4"/>
  <c r="CA140" i="4"/>
  <c r="CE140" i="4"/>
  <c r="CI140" i="4"/>
  <c r="CM140" i="4"/>
  <c r="CQ140" i="4"/>
  <c r="CU140" i="4"/>
  <c r="CY140" i="4"/>
  <c r="DC140" i="4"/>
  <c r="DG140" i="4"/>
  <c r="DK140" i="4"/>
  <c r="DO140" i="4"/>
  <c r="DS140" i="4"/>
  <c r="DW140" i="4"/>
  <c r="EA140" i="4"/>
  <c r="EE140" i="4"/>
  <c r="EI140" i="4"/>
  <c r="EM140" i="4"/>
  <c r="EQ140" i="4"/>
  <c r="EU140" i="4"/>
  <c r="EY140" i="4"/>
  <c r="FC140" i="4"/>
  <c r="FG140" i="4"/>
  <c r="FK140" i="4"/>
  <c r="FO140" i="4"/>
  <c r="FS140" i="4"/>
  <c r="FW140" i="4"/>
  <c r="GA140" i="4"/>
  <c r="GE140" i="4"/>
  <c r="GI140" i="4"/>
  <c r="GM140" i="4"/>
  <c r="GQ140" i="4"/>
  <c r="GU140" i="4"/>
  <c r="AE128" i="4"/>
  <c r="M140" i="4"/>
  <c r="O140" i="4"/>
  <c r="Q140" i="4"/>
  <c r="S140" i="4"/>
  <c r="U140" i="4"/>
  <c r="W140" i="4"/>
  <c r="Y140" i="4"/>
  <c r="AA140" i="4"/>
  <c r="AC140" i="4"/>
  <c r="AE140" i="4"/>
  <c r="AG140" i="4"/>
  <c r="AI140" i="4"/>
  <c r="AK140" i="4"/>
  <c r="AO140" i="4"/>
  <c r="AS140" i="4"/>
  <c r="AW140" i="4"/>
  <c r="BA140" i="4"/>
  <c r="BE140" i="4"/>
  <c r="BI140" i="4"/>
  <c r="BM140" i="4"/>
  <c r="BQ140" i="4"/>
  <c r="BU140" i="4"/>
  <c r="BY140" i="4"/>
  <c r="CC140" i="4"/>
  <c r="CG140" i="4"/>
  <c r="CK140" i="4"/>
  <c r="CO140" i="4"/>
  <c r="CS140" i="4"/>
  <c r="CW140" i="4"/>
  <c r="DA140" i="4"/>
  <c r="DE140" i="4"/>
  <c r="DI140" i="4"/>
  <c r="DM140" i="4"/>
  <c r="DQ140" i="4"/>
  <c r="DU140" i="4"/>
  <c r="DY140" i="4"/>
  <c r="EC140" i="4"/>
  <c r="EG140" i="4"/>
  <c r="EK140" i="4"/>
  <c r="EO140" i="4"/>
  <c r="ES140" i="4"/>
  <c r="EW140" i="4"/>
  <c r="FA140" i="4"/>
  <c r="FE140" i="4"/>
  <c r="FI140" i="4"/>
  <c r="FM140" i="4"/>
  <c r="FQ140" i="4"/>
  <c r="FU140" i="4"/>
  <c r="FY140" i="4"/>
  <c r="GC140" i="4"/>
  <c r="GG140" i="4"/>
  <c r="GK140" i="4"/>
  <c r="GO140" i="4"/>
  <c r="GS140" i="4"/>
  <c r="GW140" i="4"/>
  <c r="R130" i="4"/>
  <c r="Z130" i="4"/>
  <c r="AH130" i="4"/>
  <c r="AU130" i="4"/>
  <c r="BK130" i="4"/>
  <c r="CA130" i="4"/>
  <c r="CQ130" i="4"/>
  <c r="DG130" i="4"/>
  <c r="DW130" i="4"/>
  <c r="W128" i="4"/>
  <c r="AM128" i="4"/>
  <c r="N130" i="4"/>
  <c r="V130" i="4"/>
  <c r="AD130" i="4"/>
  <c r="AM130" i="4"/>
  <c r="BC130" i="4"/>
  <c r="BS130" i="4"/>
  <c r="CI130" i="4"/>
  <c r="CY130" i="4"/>
  <c r="GX128" i="4"/>
  <c r="GW128" i="4"/>
  <c r="GS128" i="4"/>
  <c r="GO128" i="4"/>
  <c r="GK128" i="4"/>
  <c r="GG128" i="4"/>
  <c r="GC128" i="4"/>
  <c r="FY128" i="4"/>
  <c r="FU128" i="4"/>
  <c r="FQ128" i="4"/>
  <c r="FM128" i="4"/>
  <c r="FI128" i="4"/>
  <c r="FE128" i="4"/>
  <c r="FA128" i="4"/>
  <c r="EW128" i="4"/>
  <c r="ES128" i="4"/>
  <c r="EO128" i="4"/>
  <c r="EK128" i="4"/>
  <c r="EG128" i="4"/>
  <c r="EC128" i="4"/>
  <c r="DY128" i="4"/>
  <c r="DU128" i="4"/>
  <c r="DQ128" i="4"/>
  <c r="DM128" i="4"/>
  <c r="DI128" i="4"/>
  <c r="DE128" i="4"/>
  <c r="DA128" i="4"/>
  <c r="CW128" i="4"/>
  <c r="CS128" i="4"/>
  <c r="CO128" i="4"/>
  <c r="CK128" i="4"/>
  <c r="CG128" i="4"/>
  <c r="CC128" i="4"/>
  <c r="BY128" i="4"/>
  <c r="BU128" i="4"/>
  <c r="BQ128" i="4"/>
  <c r="BM128" i="4"/>
  <c r="BI128" i="4"/>
  <c r="BE128" i="4"/>
  <c r="BA128" i="4"/>
  <c r="AW128" i="4"/>
  <c r="AS128" i="4"/>
  <c r="AO128" i="4"/>
  <c r="AK128" i="4"/>
  <c r="AG128" i="4"/>
  <c r="AC128" i="4"/>
  <c r="Y128" i="4"/>
  <c r="U128" i="4"/>
  <c r="Q128" i="4"/>
  <c r="M128" i="4"/>
  <c r="GU128" i="4"/>
  <c r="GQ128" i="4"/>
  <c r="GM128" i="4"/>
  <c r="GI128" i="4"/>
  <c r="GE128" i="4"/>
  <c r="GA128" i="4"/>
  <c r="FW128" i="4"/>
  <c r="FS128" i="4"/>
  <c r="FO128" i="4"/>
  <c r="FK128" i="4"/>
  <c r="FG128" i="4"/>
  <c r="FC128" i="4"/>
  <c r="EY128" i="4"/>
  <c r="EU128" i="4"/>
  <c r="EQ128" i="4"/>
  <c r="EM128" i="4"/>
  <c r="EI128" i="4"/>
  <c r="EE128" i="4"/>
  <c r="EA128" i="4"/>
  <c r="DW128" i="4"/>
  <c r="DS128" i="4"/>
  <c r="DO128" i="4"/>
  <c r="DK128" i="4"/>
  <c r="DG128" i="4"/>
  <c r="DC128" i="4"/>
  <c r="CY128" i="4"/>
  <c r="CU128" i="4"/>
  <c r="CQ128" i="4"/>
  <c r="CM128" i="4"/>
  <c r="CI128" i="4"/>
  <c r="CE128" i="4"/>
  <c r="CA128" i="4"/>
  <c r="BW128" i="4"/>
  <c r="BS128" i="4"/>
  <c r="BO128" i="4"/>
  <c r="BK128" i="4"/>
  <c r="S128" i="4"/>
  <c r="AA128" i="4"/>
  <c r="AI128" i="4"/>
  <c r="AQ128" i="4"/>
  <c r="AY128" i="4"/>
  <c r="BG128" i="4"/>
  <c r="GX130" i="4"/>
  <c r="GV130" i="4"/>
  <c r="GT130" i="4"/>
  <c r="GR130" i="4"/>
  <c r="GP130" i="4"/>
  <c r="GN130" i="4"/>
  <c r="GL130" i="4"/>
  <c r="GJ130" i="4"/>
  <c r="GH130" i="4"/>
  <c r="GF130" i="4"/>
  <c r="GD130" i="4"/>
  <c r="GB130" i="4"/>
  <c r="FZ130" i="4"/>
  <c r="FX130" i="4"/>
  <c r="FV130" i="4"/>
  <c r="FT130" i="4"/>
  <c r="FR130" i="4"/>
  <c r="FP130" i="4"/>
  <c r="FN130" i="4"/>
  <c r="FL130" i="4"/>
  <c r="FJ130" i="4"/>
  <c r="FH130" i="4"/>
  <c r="FF130" i="4"/>
  <c r="FD130" i="4"/>
  <c r="FB130" i="4"/>
  <c r="EZ130" i="4"/>
  <c r="EX130" i="4"/>
  <c r="EV130" i="4"/>
  <c r="ET130" i="4"/>
  <c r="ER130" i="4"/>
  <c r="EP130" i="4"/>
  <c r="EN130" i="4"/>
  <c r="EL130" i="4"/>
  <c r="EJ130" i="4"/>
  <c r="EH130" i="4"/>
  <c r="EF130" i="4"/>
  <c r="ED130" i="4"/>
  <c r="EB130" i="4"/>
  <c r="DZ130" i="4"/>
  <c r="DX130" i="4"/>
  <c r="DV130" i="4"/>
  <c r="DT130" i="4"/>
  <c r="DR130" i="4"/>
  <c r="DP130" i="4"/>
  <c r="DN130" i="4"/>
  <c r="DL130" i="4"/>
  <c r="DJ130" i="4"/>
  <c r="DH130" i="4"/>
  <c r="DF130" i="4"/>
  <c r="DD130" i="4"/>
  <c r="DB130" i="4"/>
  <c r="CZ130" i="4"/>
  <c r="CX130" i="4"/>
  <c r="CV130" i="4"/>
  <c r="CT130" i="4"/>
  <c r="CR130" i="4"/>
  <c r="CP130" i="4"/>
  <c r="CN130" i="4"/>
  <c r="CL130" i="4"/>
  <c r="CJ130" i="4"/>
  <c r="CH130" i="4"/>
  <c r="CF130" i="4"/>
  <c r="CD130" i="4"/>
  <c r="CB130" i="4"/>
  <c r="BZ130" i="4"/>
  <c r="BX130" i="4"/>
  <c r="BV130" i="4"/>
  <c r="BT130" i="4"/>
  <c r="BR130" i="4"/>
  <c r="BP130" i="4"/>
  <c r="BN130" i="4"/>
  <c r="BL130" i="4"/>
  <c r="BJ130" i="4"/>
  <c r="BH130" i="4"/>
  <c r="BF130" i="4"/>
  <c r="BD130" i="4"/>
  <c r="BB130" i="4"/>
  <c r="AZ130" i="4"/>
  <c r="AX130" i="4"/>
  <c r="AV130" i="4"/>
  <c r="AT130" i="4"/>
  <c r="AR130" i="4"/>
  <c r="AP130" i="4"/>
  <c r="AN130" i="4"/>
  <c r="AL130" i="4"/>
  <c r="GW130" i="4"/>
  <c r="GS130" i="4"/>
  <c r="GO130" i="4"/>
  <c r="GK130" i="4"/>
  <c r="GG130" i="4"/>
  <c r="GC130" i="4"/>
  <c r="FY130" i="4"/>
  <c r="FU130" i="4"/>
  <c r="FQ130" i="4"/>
  <c r="FM130" i="4"/>
  <c r="FI130" i="4"/>
  <c r="FE130" i="4"/>
  <c r="FA130" i="4"/>
  <c r="EW130" i="4"/>
  <c r="ES130" i="4"/>
  <c r="EO130" i="4"/>
  <c r="EK130" i="4"/>
  <c r="EG130" i="4"/>
  <c r="EC130" i="4"/>
  <c r="DY130" i="4"/>
  <c r="DU130" i="4"/>
  <c r="DQ130" i="4"/>
  <c r="DM130" i="4"/>
  <c r="DI130" i="4"/>
  <c r="DE130" i="4"/>
  <c r="DA130" i="4"/>
  <c r="CW130" i="4"/>
  <c r="CS130" i="4"/>
  <c r="CO130" i="4"/>
  <c r="CK130" i="4"/>
  <c r="CG130" i="4"/>
  <c r="CC130" i="4"/>
  <c r="BY130" i="4"/>
  <c r="BU130" i="4"/>
  <c r="BQ130" i="4"/>
  <c r="BM130" i="4"/>
  <c r="BI130" i="4"/>
  <c r="BE130" i="4"/>
  <c r="BA130" i="4"/>
  <c r="AW130" i="4"/>
  <c r="AS130" i="4"/>
  <c r="AO130" i="4"/>
  <c r="AK130" i="4"/>
  <c r="AI130" i="4"/>
  <c r="AG130" i="4"/>
  <c r="AE130" i="4"/>
  <c r="AC130" i="4"/>
  <c r="AA130" i="4"/>
  <c r="Y130" i="4"/>
  <c r="W130" i="4"/>
  <c r="U130" i="4"/>
  <c r="S130" i="4"/>
  <c r="Q130" i="4"/>
  <c r="O130" i="4"/>
  <c r="M130" i="4"/>
  <c r="GU130" i="4"/>
  <c r="GQ130" i="4"/>
  <c r="GM130" i="4"/>
  <c r="GI130" i="4"/>
  <c r="GE130" i="4"/>
  <c r="GA130" i="4"/>
  <c r="FW130" i="4"/>
  <c r="FS130" i="4"/>
  <c r="FO130" i="4"/>
  <c r="FK130" i="4"/>
  <c r="FG130" i="4"/>
  <c r="FC130" i="4"/>
  <c r="EY130" i="4"/>
  <c r="EU130" i="4"/>
  <c r="EQ130" i="4"/>
  <c r="EM130" i="4"/>
  <c r="EI130" i="4"/>
  <c r="EE130" i="4"/>
  <c r="P130" i="4"/>
  <c r="T130" i="4"/>
  <c r="X130" i="4"/>
  <c r="AB130" i="4"/>
  <c r="AF130" i="4"/>
  <c r="AJ130" i="4"/>
  <c r="AQ130" i="4"/>
  <c r="AY130" i="4"/>
  <c r="BG130" i="4"/>
  <c r="BO130" i="4"/>
  <c r="BW130" i="4"/>
  <c r="CE130" i="4"/>
  <c r="CM130" i="4"/>
  <c r="CU130" i="4"/>
  <c r="DC130" i="4"/>
  <c r="DK130" i="4"/>
  <c r="DS130" i="4"/>
  <c r="EA130" i="4"/>
  <c r="N128" i="4"/>
  <c r="P128" i="4"/>
  <c r="R128" i="4"/>
  <c r="T128" i="4"/>
  <c r="V128" i="4"/>
  <c r="X128" i="4"/>
  <c r="Z128" i="4"/>
  <c r="AB128" i="4"/>
  <c r="AD128" i="4"/>
  <c r="AF128" i="4"/>
  <c r="AH128" i="4"/>
  <c r="AJ128" i="4"/>
  <c r="AL128" i="4"/>
  <c r="AN128" i="4"/>
  <c r="AP128" i="4"/>
  <c r="AR128" i="4"/>
  <c r="AT128" i="4"/>
  <c r="AV128" i="4"/>
  <c r="AX128" i="4"/>
  <c r="AZ128" i="4"/>
  <c r="BB128" i="4"/>
  <c r="BD128" i="4"/>
  <c r="BF128" i="4"/>
  <c r="BH128" i="4"/>
  <c r="BJ128" i="4"/>
  <c r="BL128" i="4"/>
  <c r="BN128" i="4"/>
  <c r="BP128" i="4"/>
  <c r="BR128" i="4"/>
  <c r="BT128" i="4"/>
  <c r="BV128" i="4"/>
  <c r="BX128" i="4"/>
  <c r="BZ128" i="4"/>
  <c r="CB128" i="4"/>
  <c r="CD128" i="4"/>
  <c r="CF128" i="4"/>
  <c r="CH128" i="4"/>
  <c r="CJ128" i="4"/>
  <c r="CL128" i="4"/>
  <c r="CN128" i="4"/>
  <c r="CP128" i="4"/>
  <c r="CR128" i="4"/>
  <c r="CT128" i="4"/>
  <c r="CV128" i="4"/>
  <c r="CX128" i="4"/>
  <c r="CZ128" i="4"/>
  <c r="DB128" i="4"/>
  <c r="DD128" i="4"/>
  <c r="DF128" i="4"/>
  <c r="DH128" i="4"/>
  <c r="DJ128" i="4"/>
  <c r="DL128" i="4"/>
  <c r="DN128" i="4"/>
  <c r="DP128" i="4"/>
  <c r="DR128" i="4"/>
  <c r="DT128" i="4"/>
  <c r="DV128" i="4"/>
  <c r="DX128" i="4"/>
  <c r="DZ128" i="4"/>
  <c r="EB128" i="4"/>
  <c r="ED128" i="4"/>
  <c r="EF128" i="4"/>
  <c r="EH128" i="4"/>
  <c r="EJ128" i="4"/>
  <c r="EL128" i="4"/>
  <c r="EN128" i="4"/>
  <c r="EP128" i="4"/>
  <c r="ER128" i="4"/>
  <c r="ET128" i="4"/>
  <c r="EV128" i="4"/>
  <c r="EX128" i="4"/>
  <c r="EZ128" i="4"/>
  <c r="FB128" i="4"/>
  <c r="FD128" i="4"/>
  <c r="FF128" i="4"/>
  <c r="FH128" i="4"/>
  <c r="FJ128" i="4"/>
  <c r="FL128" i="4"/>
  <c r="FN128" i="4"/>
  <c r="FP128" i="4"/>
  <c r="FR128" i="4"/>
  <c r="FT128" i="4"/>
  <c r="FV128" i="4"/>
  <c r="FX128" i="4"/>
  <c r="FZ128" i="4"/>
  <c r="GB128" i="4"/>
  <c r="GD128" i="4"/>
  <c r="GF128" i="4"/>
  <c r="GH128" i="4"/>
  <c r="GJ128" i="4"/>
  <c r="GL128" i="4"/>
  <c r="GN128" i="4"/>
  <c r="GP128" i="4"/>
  <c r="GR128" i="4"/>
  <c r="GT128" i="4"/>
  <c r="GV128" i="4"/>
  <c r="GX126" i="4"/>
  <c r="GV126" i="4"/>
  <c r="GT126" i="4"/>
  <c r="GR126" i="4"/>
  <c r="GP126" i="4"/>
  <c r="GN126" i="4"/>
  <c r="GL126" i="4"/>
  <c r="GJ126" i="4"/>
  <c r="GH126" i="4"/>
  <c r="GF126" i="4"/>
  <c r="GD126" i="4"/>
  <c r="GB126" i="4"/>
  <c r="FZ126" i="4"/>
  <c r="FX126" i="4"/>
  <c r="FV126" i="4"/>
  <c r="FT126" i="4"/>
  <c r="FR126" i="4"/>
  <c r="FP126" i="4"/>
  <c r="FN126" i="4"/>
  <c r="FL126" i="4"/>
  <c r="FJ126" i="4"/>
  <c r="FH126" i="4"/>
  <c r="FF126" i="4"/>
  <c r="FD126" i="4"/>
  <c r="FB126" i="4"/>
  <c r="EZ126" i="4"/>
  <c r="EX126" i="4"/>
  <c r="EV126" i="4"/>
  <c r="ET126" i="4"/>
  <c r="ER126" i="4"/>
  <c r="EP126" i="4"/>
  <c r="EN126" i="4"/>
  <c r="EL126" i="4"/>
  <c r="EJ126" i="4"/>
  <c r="EH126" i="4"/>
  <c r="EF126" i="4"/>
  <c r="ED126" i="4"/>
  <c r="EB126" i="4"/>
  <c r="DZ126" i="4"/>
  <c r="DX126" i="4"/>
  <c r="DV126" i="4"/>
  <c r="DT126" i="4"/>
  <c r="DR126" i="4"/>
  <c r="DP126" i="4"/>
  <c r="DN126" i="4"/>
  <c r="DL126" i="4"/>
  <c r="DJ126" i="4"/>
  <c r="DH126" i="4"/>
  <c r="DF126" i="4"/>
  <c r="DD126" i="4"/>
  <c r="DB126" i="4"/>
  <c r="CZ126" i="4"/>
  <c r="CX126" i="4"/>
  <c r="CV126" i="4"/>
  <c r="CT126" i="4"/>
  <c r="CR126" i="4"/>
  <c r="CP126" i="4"/>
  <c r="CN126" i="4"/>
  <c r="CL126" i="4"/>
  <c r="CJ126" i="4"/>
  <c r="CH126" i="4"/>
  <c r="CF126" i="4"/>
  <c r="CD126" i="4"/>
  <c r="CB126" i="4"/>
  <c r="BZ126" i="4"/>
  <c r="BX126" i="4"/>
  <c r="BV126" i="4"/>
  <c r="BT126" i="4"/>
  <c r="BR126" i="4"/>
  <c r="BP126" i="4"/>
  <c r="BN126" i="4"/>
  <c r="BL126" i="4"/>
  <c r="BJ126" i="4"/>
  <c r="BH126" i="4"/>
  <c r="BF126" i="4"/>
  <c r="BD126" i="4"/>
  <c r="BB126" i="4"/>
  <c r="AZ126" i="4"/>
  <c r="AX126" i="4"/>
  <c r="AV126" i="4"/>
  <c r="AT126" i="4"/>
  <c r="AR126" i="4"/>
  <c r="AP126" i="4"/>
  <c r="AN126" i="4"/>
  <c r="AL126" i="4"/>
  <c r="N126" i="4"/>
  <c r="P126" i="4"/>
  <c r="R126" i="4"/>
  <c r="T126" i="4"/>
  <c r="V126" i="4"/>
  <c r="X126" i="4"/>
  <c r="Z126" i="4"/>
  <c r="AB126" i="4"/>
  <c r="AD126" i="4"/>
  <c r="AF126" i="4"/>
  <c r="AH126" i="4"/>
  <c r="AJ126" i="4"/>
  <c r="AM126" i="4"/>
  <c r="AQ126" i="4"/>
  <c r="AU126" i="4"/>
  <c r="AY126" i="4"/>
  <c r="BC126" i="4"/>
  <c r="BG126" i="4"/>
  <c r="BK126" i="4"/>
  <c r="BO126" i="4"/>
  <c r="BS126" i="4"/>
  <c r="BW126" i="4"/>
  <c r="CA126" i="4"/>
  <c r="CE126" i="4"/>
  <c r="CI126" i="4"/>
  <c r="CM126" i="4"/>
  <c r="CQ126" i="4"/>
  <c r="CU126" i="4"/>
  <c r="CY126" i="4"/>
  <c r="DC126" i="4"/>
  <c r="DG126" i="4"/>
  <c r="DK126" i="4"/>
  <c r="DO126" i="4"/>
  <c r="DS126" i="4"/>
  <c r="DW126" i="4"/>
  <c r="EA126" i="4"/>
  <c r="EE126" i="4"/>
  <c r="EI126" i="4"/>
  <c r="EM126" i="4"/>
  <c r="EQ126" i="4"/>
  <c r="EU126" i="4"/>
  <c r="EY126" i="4"/>
  <c r="FC126" i="4"/>
  <c r="FG126" i="4"/>
  <c r="FK126" i="4"/>
  <c r="FO126" i="4"/>
  <c r="FS126" i="4"/>
  <c r="FW126" i="4"/>
  <c r="GA126" i="4"/>
  <c r="GE126" i="4"/>
  <c r="GI126" i="4"/>
  <c r="GM126" i="4"/>
  <c r="GQ126" i="4"/>
  <c r="GU126" i="4"/>
  <c r="M126" i="4"/>
  <c r="O126" i="4"/>
  <c r="Q126" i="4"/>
  <c r="S126" i="4"/>
  <c r="U126" i="4"/>
  <c r="W126" i="4"/>
  <c r="Y126" i="4"/>
  <c r="AA126" i="4"/>
  <c r="AC126" i="4"/>
  <c r="AE126" i="4"/>
  <c r="AG126" i="4"/>
  <c r="AI126" i="4"/>
  <c r="AK126" i="4"/>
  <c r="AO126" i="4"/>
  <c r="AS126" i="4"/>
  <c r="AW126" i="4"/>
  <c r="BA126" i="4"/>
  <c r="BE126" i="4"/>
  <c r="BI126" i="4"/>
  <c r="BM126" i="4"/>
  <c r="BQ126" i="4"/>
  <c r="BU126" i="4"/>
  <c r="BY126" i="4"/>
  <c r="CC126" i="4"/>
  <c r="CG126" i="4"/>
  <c r="CK126" i="4"/>
  <c r="CO126" i="4"/>
  <c r="CS126" i="4"/>
  <c r="CW126" i="4"/>
  <c r="DA126" i="4"/>
  <c r="DE126" i="4"/>
  <c r="DI126" i="4"/>
  <c r="DM126" i="4"/>
  <c r="DQ126" i="4"/>
  <c r="DU126" i="4"/>
  <c r="DY126" i="4"/>
  <c r="EC126" i="4"/>
  <c r="EG126" i="4"/>
  <c r="EK126" i="4"/>
  <c r="EO126" i="4"/>
  <c r="ES126" i="4"/>
  <c r="EW126" i="4"/>
  <c r="FA126" i="4"/>
  <c r="FE126" i="4"/>
  <c r="FI126" i="4"/>
  <c r="FM126" i="4"/>
  <c r="FQ126" i="4"/>
  <c r="FU126" i="4"/>
  <c r="FY126" i="4"/>
  <c r="GC126" i="4"/>
  <c r="GG126" i="4"/>
  <c r="GK126" i="4"/>
  <c r="GO126" i="4"/>
  <c r="GS126" i="4"/>
  <c r="GW126" i="4"/>
  <c r="M117" i="4"/>
  <c r="AC117" i="4"/>
  <c r="AS117" i="4"/>
  <c r="BI117" i="4"/>
  <c r="BY117" i="4"/>
  <c r="CO117" i="4"/>
  <c r="DE117" i="4"/>
  <c r="DU117" i="4"/>
  <c r="EK117" i="4"/>
  <c r="GX125" i="4"/>
  <c r="GV125" i="4"/>
  <c r="GT125" i="4"/>
  <c r="GR125" i="4"/>
  <c r="GP125" i="4"/>
  <c r="GN125" i="4"/>
  <c r="GL125" i="4"/>
  <c r="GJ125" i="4"/>
  <c r="GH125" i="4"/>
  <c r="GF125" i="4"/>
  <c r="GD125" i="4"/>
  <c r="GB125" i="4"/>
  <c r="FZ125" i="4"/>
  <c r="FX125" i="4"/>
  <c r="FV125" i="4"/>
  <c r="FT125" i="4"/>
  <c r="FR125" i="4"/>
  <c r="FP125" i="4"/>
  <c r="FN125" i="4"/>
  <c r="FL125" i="4"/>
  <c r="FJ125" i="4"/>
  <c r="FH125" i="4"/>
  <c r="FF125" i="4"/>
  <c r="FD125" i="4"/>
  <c r="FB125" i="4"/>
  <c r="EZ125" i="4"/>
  <c r="EX125" i="4"/>
  <c r="EV125" i="4"/>
  <c r="ET125" i="4"/>
  <c r="ER125" i="4"/>
  <c r="EP125" i="4"/>
  <c r="EN125" i="4"/>
  <c r="EL125" i="4"/>
  <c r="EJ125" i="4"/>
  <c r="EH125" i="4"/>
  <c r="EF125" i="4"/>
  <c r="ED125" i="4"/>
  <c r="EB125" i="4"/>
  <c r="DZ125" i="4"/>
  <c r="DX125" i="4"/>
  <c r="DV125" i="4"/>
  <c r="DT125" i="4"/>
  <c r="DR125" i="4"/>
  <c r="DP125" i="4"/>
  <c r="DN125" i="4"/>
  <c r="DL125" i="4"/>
  <c r="DJ125" i="4"/>
  <c r="DH125" i="4"/>
  <c r="DF125" i="4"/>
  <c r="DD125" i="4"/>
  <c r="DB125" i="4"/>
  <c r="CZ125" i="4"/>
  <c r="CX125" i="4"/>
  <c r="CV125" i="4"/>
  <c r="CT125" i="4"/>
  <c r="CR125" i="4"/>
  <c r="CP125" i="4"/>
  <c r="CN125" i="4"/>
  <c r="CL125" i="4"/>
  <c r="CJ125" i="4"/>
  <c r="CH125" i="4"/>
  <c r="CF125" i="4"/>
  <c r="CD125" i="4"/>
  <c r="CB125" i="4"/>
  <c r="BZ125" i="4"/>
  <c r="BX125" i="4"/>
  <c r="BV125" i="4"/>
  <c r="BT125" i="4"/>
  <c r="BR125" i="4"/>
  <c r="BP125" i="4"/>
  <c r="BN125" i="4"/>
  <c r="BL125" i="4"/>
  <c r="BJ125" i="4"/>
  <c r="BH125" i="4"/>
  <c r="BF125" i="4"/>
  <c r="BD125" i="4"/>
  <c r="BB125" i="4"/>
  <c r="AZ125" i="4"/>
  <c r="AX125" i="4"/>
  <c r="AV125" i="4"/>
  <c r="AT125" i="4"/>
  <c r="AR125" i="4"/>
  <c r="AP125" i="4"/>
  <c r="AN125" i="4"/>
  <c r="AL125" i="4"/>
  <c r="N125" i="4"/>
  <c r="P125" i="4"/>
  <c r="R125" i="4"/>
  <c r="T125" i="4"/>
  <c r="V125" i="4"/>
  <c r="X125" i="4"/>
  <c r="Z125" i="4"/>
  <c r="AB125" i="4"/>
  <c r="AD125" i="4"/>
  <c r="AF125" i="4"/>
  <c r="AH125" i="4"/>
  <c r="AJ125" i="4"/>
  <c r="AM125" i="4"/>
  <c r="AQ125" i="4"/>
  <c r="AU125" i="4"/>
  <c r="AY125" i="4"/>
  <c r="BC125" i="4"/>
  <c r="BG125" i="4"/>
  <c r="BK125" i="4"/>
  <c r="BO125" i="4"/>
  <c r="BS125" i="4"/>
  <c r="BW125" i="4"/>
  <c r="CA125" i="4"/>
  <c r="CE125" i="4"/>
  <c r="CI125" i="4"/>
  <c r="CM125" i="4"/>
  <c r="CQ125" i="4"/>
  <c r="CU125" i="4"/>
  <c r="CY125" i="4"/>
  <c r="DC125" i="4"/>
  <c r="DG125" i="4"/>
  <c r="DK125" i="4"/>
  <c r="DO125" i="4"/>
  <c r="DS125" i="4"/>
  <c r="DW125" i="4"/>
  <c r="EA125" i="4"/>
  <c r="EE125" i="4"/>
  <c r="EI125" i="4"/>
  <c r="EM125" i="4"/>
  <c r="EQ125" i="4"/>
  <c r="EU125" i="4"/>
  <c r="EY125" i="4"/>
  <c r="FC125" i="4"/>
  <c r="FG125" i="4"/>
  <c r="FK125" i="4"/>
  <c r="FO125" i="4"/>
  <c r="FS125" i="4"/>
  <c r="FW125" i="4"/>
  <c r="GA125" i="4"/>
  <c r="GE125" i="4"/>
  <c r="GI125" i="4"/>
  <c r="GM125" i="4"/>
  <c r="GQ125" i="4"/>
  <c r="GU125" i="4"/>
  <c r="U117" i="4"/>
  <c r="AK117" i="4"/>
  <c r="BA117" i="4"/>
  <c r="BQ117" i="4"/>
  <c r="CG117" i="4"/>
  <c r="CW117" i="4"/>
  <c r="DM117" i="4"/>
  <c r="EC117" i="4"/>
  <c r="M125" i="4"/>
  <c r="O125" i="4"/>
  <c r="Q125" i="4"/>
  <c r="S125" i="4"/>
  <c r="U125" i="4"/>
  <c r="W125" i="4"/>
  <c r="Y125" i="4"/>
  <c r="AA125" i="4"/>
  <c r="AC125" i="4"/>
  <c r="AE125" i="4"/>
  <c r="AG125" i="4"/>
  <c r="AI125" i="4"/>
  <c r="AK125" i="4"/>
  <c r="AO125" i="4"/>
  <c r="AS125" i="4"/>
  <c r="AW125" i="4"/>
  <c r="BA125" i="4"/>
  <c r="BE125" i="4"/>
  <c r="BI125" i="4"/>
  <c r="BM125" i="4"/>
  <c r="BQ125" i="4"/>
  <c r="BU125" i="4"/>
  <c r="BY125" i="4"/>
  <c r="CC125" i="4"/>
  <c r="CG125" i="4"/>
  <c r="CK125" i="4"/>
  <c r="CO125" i="4"/>
  <c r="CS125" i="4"/>
  <c r="CW125" i="4"/>
  <c r="DA125" i="4"/>
  <c r="DE125" i="4"/>
  <c r="DI125" i="4"/>
  <c r="DM125" i="4"/>
  <c r="DQ125" i="4"/>
  <c r="DU125" i="4"/>
  <c r="DY125" i="4"/>
  <c r="EC125" i="4"/>
  <c r="EG125" i="4"/>
  <c r="EK125" i="4"/>
  <c r="EO125" i="4"/>
  <c r="ES125" i="4"/>
  <c r="EW125" i="4"/>
  <c r="FA125" i="4"/>
  <c r="FE125" i="4"/>
  <c r="FI125" i="4"/>
  <c r="FM125" i="4"/>
  <c r="FQ125" i="4"/>
  <c r="FU125" i="4"/>
  <c r="FY125" i="4"/>
  <c r="GC125" i="4"/>
  <c r="GG125" i="4"/>
  <c r="GK125" i="4"/>
  <c r="GO125" i="4"/>
  <c r="GS125" i="4"/>
  <c r="GW125" i="4"/>
  <c r="GX121" i="4"/>
  <c r="GV121" i="4"/>
  <c r="GT121" i="4"/>
  <c r="GR121" i="4"/>
  <c r="GP121" i="4"/>
  <c r="GN121" i="4"/>
  <c r="GL121" i="4"/>
  <c r="GJ121" i="4"/>
  <c r="GH121" i="4"/>
  <c r="GF121" i="4"/>
  <c r="GD121" i="4"/>
  <c r="GB121" i="4"/>
  <c r="FZ121" i="4"/>
  <c r="FX121" i="4"/>
  <c r="FV121" i="4"/>
  <c r="FT121" i="4"/>
  <c r="FR121" i="4"/>
  <c r="FP121" i="4"/>
  <c r="FN121" i="4"/>
  <c r="FL121" i="4"/>
  <c r="FJ121" i="4"/>
  <c r="FH121" i="4"/>
  <c r="FF121" i="4"/>
  <c r="FD121" i="4"/>
  <c r="FB121" i="4"/>
  <c r="EZ121" i="4"/>
  <c r="EX121" i="4"/>
  <c r="EV121" i="4"/>
  <c r="ET121" i="4"/>
  <c r="ER121" i="4"/>
  <c r="EP121" i="4"/>
  <c r="EN121" i="4"/>
  <c r="EL121" i="4"/>
  <c r="EJ121" i="4"/>
  <c r="EH121" i="4"/>
  <c r="EF121" i="4"/>
  <c r="ED121" i="4"/>
  <c r="EB121" i="4"/>
  <c r="DZ121" i="4"/>
  <c r="DX121" i="4"/>
  <c r="DV121" i="4"/>
  <c r="DT121" i="4"/>
  <c r="DR121" i="4"/>
  <c r="DP121" i="4"/>
  <c r="DN121" i="4"/>
  <c r="DL121" i="4"/>
  <c r="DJ121" i="4"/>
  <c r="DH121" i="4"/>
  <c r="DF121" i="4"/>
  <c r="DD121" i="4"/>
  <c r="DB121" i="4"/>
  <c r="CZ121" i="4"/>
  <c r="CX121" i="4"/>
  <c r="CV121" i="4"/>
  <c r="CT121" i="4"/>
  <c r="CR121" i="4"/>
  <c r="CP121" i="4"/>
  <c r="CN121" i="4"/>
  <c r="CL121" i="4"/>
  <c r="CJ121" i="4"/>
  <c r="CH121" i="4"/>
  <c r="CF121" i="4"/>
  <c r="CD121" i="4"/>
  <c r="CB121" i="4"/>
  <c r="BZ121" i="4"/>
  <c r="BX121" i="4"/>
  <c r="BV121" i="4"/>
  <c r="BT121" i="4"/>
  <c r="BR121" i="4"/>
  <c r="BP121" i="4"/>
  <c r="BN121" i="4"/>
  <c r="BL121" i="4"/>
  <c r="BJ121" i="4"/>
  <c r="BH121" i="4"/>
  <c r="BF121" i="4"/>
  <c r="BD121" i="4"/>
  <c r="BB121" i="4"/>
  <c r="AZ121" i="4"/>
  <c r="AX121" i="4"/>
  <c r="AV121" i="4"/>
  <c r="AT121" i="4"/>
  <c r="AR121" i="4"/>
  <c r="AP121" i="4"/>
  <c r="AN121" i="4"/>
  <c r="AL121" i="4"/>
  <c r="N121" i="4"/>
  <c r="P121" i="4"/>
  <c r="R121" i="4"/>
  <c r="T121" i="4"/>
  <c r="V121" i="4"/>
  <c r="X121" i="4"/>
  <c r="Z121" i="4"/>
  <c r="AB121" i="4"/>
  <c r="AD121" i="4"/>
  <c r="AF121" i="4"/>
  <c r="AH121" i="4"/>
  <c r="AJ121" i="4"/>
  <c r="AM121" i="4"/>
  <c r="AQ121" i="4"/>
  <c r="AU121" i="4"/>
  <c r="AY121" i="4"/>
  <c r="BC121" i="4"/>
  <c r="BG121" i="4"/>
  <c r="BK121" i="4"/>
  <c r="BO121" i="4"/>
  <c r="BS121" i="4"/>
  <c r="BW121" i="4"/>
  <c r="CA121" i="4"/>
  <c r="CE121" i="4"/>
  <c r="CI121" i="4"/>
  <c r="CM121" i="4"/>
  <c r="CQ121" i="4"/>
  <c r="CU121" i="4"/>
  <c r="CY121" i="4"/>
  <c r="DC121" i="4"/>
  <c r="DG121" i="4"/>
  <c r="DK121" i="4"/>
  <c r="DO121" i="4"/>
  <c r="DS121" i="4"/>
  <c r="DW121" i="4"/>
  <c r="EA121" i="4"/>
  <c r="EE121" i="4"/>
  <c r="EI121" i="4"/>
  <c r="EM121" i="4"/>
  <c r="EQ121" i="4"/>
  <c r="EU121" i="4"/>
  <c r="EY121" i="4"/>
  <c r="FC121" i="4"/>
  <c r="FG121" i="4"/>
  <c r="FK121" i="4"/>
  <c r="FO121" i="4"/>
  <c r="FS121" i="4"/>
  <c r="FW121" i="4"/>
  <c r="GA121" i="4"/>
  <c r="GE121" i="4"/>
  <c r="GI121" i="4"/>
  <c r="GM121" i="4"/>
  <c r="GQ121" i="4"/>
  <c r="GU121" i="4"/>
  <c r="Q117" i="4"/>
  <c r="Y117" i="4"/>
  <c r="AG117" i="4"/>
  <c r="AO117" i="4"/>
  <c r="AW117" i="4"/>
  <c r="BE117" i="4"/>
  <c r="BM117" i="4"/>
  <c r="BU117" i="4"/>
  <c r="CC117" i="4"/>
  <c r="CK117" i="4"/>
  <c r="CS117" i="4"/>
  <c r="DA117" i="4"/>
  <c r="DI117" i="4"/>
  <c r="DQ117" i="4"/>
  <c r="DY117" i="4"/>
  <c r="EG117" i="4"/>
  <c r="M121" i="4"/>
  <c r="O121" i="4"/>
  <c r="Q121" i="4"/>
  <c r="S121" i="4"/>
  <c r="U121" i="4"/>
  <c r="W121" i="4"/>
  <c r="Y121" i="4"/>
  <c r="AA121" i="4"/>
  <c r="AC121" i="4"/>
  <c r="AE121" i="4"/>
  <c r="AG121" i="4"/>
  <c r="AI121" i="4"/>
  <c r="AK121" i="4"/>
  <c r="AO121" i="4"/>
  <c r="AS121" i="4"/>
  <c r="AW121" i="4"/>
  <c r="BA121" i="4"/>
  <c r="BE121" i="4"/>
  <c r="BI121" i="4"/>
  <c r="BM121" i="4"/>
  <c r="BQ121" i="4"/>
  <c r="BU121" i="4"/>
  <c r="BY121" i="4"/>
  <c r="CC121" i="4"/>
  <c r="CG121" i="4"/>
  <c r="CK121" i="4"/>
  <c r="CO121" i="4"/>
  <c r="CS121" i="4"/>
  <c r="CW121" i="4"/>
  <c r="DA121" i="4"/>
  <c r="DE121" i="4"/>
  <c r="DI121" i="4"/>
  <c r="DM121" i="4"/>
  <c r="DQ121" i="4"/>
  <c r="DU121" i="4"/>
  <c r="DY121" i="4"/>
  <c r="EC121" i="4"/>
  <c r="EG121" i="4"/>
  <c r="EK121" i="4"/>
  <c r="EO121" i="4"/>
  <c r="ES121" i="4"/>
  <c r="EW121" i="4"/>
  <c r="FA121" i="4"/>
  <c r="FE121" i="4"/>
  <c r="FI121" i="4"/>
  <c r="FM121" i="4"/>
  <c r="FQ121" i="4"/>
  <c r="FU121" i="4"/>
  <c r="FY121" i="4"/>
  <c r="GC121" i="4"/>
  <c r="GG121" i="4"/>
  <c r="GK121" i="4"/>
  <c r="GO121" i="4"/>
  <c r="GS121" i="4"/>
  <c r="GW121" i="4"/>
  <c r="O117" i="4"/>
  <c r="S117" i="4"/>
  <c r="W117" i="4"/>
  <c r="AA117" i="4"/>
  <c r="AE117" i="4"/>
  <c r="AI117" i="4"/>
  <c r="AM117" i="4"/>
  <c r="AQ117" i="4"/>
  <c r="AU117" i="4"/>
  <c r="AY117" i="4"/>
  <c r="BC117" i="4"/>
  <c r="BG117" i="4"/>
  <c r="BK117" i="4"/>
  <c r="BO117" i="4"/>
  <c r="BS117" i="4"/>
  <c r="BW117" i="4"/>
  <c r="CA117" i="4"/>
  <c r="CE117" i="4"/>
  <c r="CI117" i="4"/>
  <c r="CM117" i="4"/>
  <c r="CQ117" i="4"/>
  <c r="CU117" i="4"/>
  <c r="CY117" i="4"/>
  <c r="DC117" i="4"/>
  <c r="DG117" i="4"/>
  <c r="DK117" i="4"/>
  <c r="DO117" i="4"/>
  <c r="DS117" i="4"/>
  <c r="DW117" i="4"/>
  <c r="EA117" i="4"/>
  <c r="EE117" i="4"/>
  <c r="EI117" i="4"/>
  <c r="EM117" i="4"/>
  <c r="EO117" i="4"/>
  <c r="EQ117" i="4"/>
  <c r="ES117" i="4"/>
  <c r="EU117" i="4"/>
  <c r="EW117" i="4"/>
  <c r="EY117" i="4"/>
  <c r="FA117" i="4"/>
  <c r="FC117" i="4"/>
  <c r="FE117" i="4"/>
  <c r="FG117" i="4"/>
  <c r="FI117" i="4"/>
  <c r="FK117" i="4"/>
  <c r="FM117" i="4"/>
  <c r="FO117" i="4"/>
  <c r="FQ117" i="4"/>
  <c r="FS117" i="4"/>
  <c r="FU117" i="4"/>
  <c r="FW117" i="4"/>
  <c r="FY117" i="4"/>
  <c r="GA117" i="4"/>
  <c r="GC117" i="4"/>
  <c r="GE117" i="4"/>
  <c r="GG117" i="4"/>
  <c r="GI117" i="4"/>
  <c r="GK117" i="4"/>
  <c r="GM117" i="4"/>
  <c r="GO117" i="4"/>
  <c r="GQ117" i="4"/>
  <c r="GS117" i="4"/>
  <c r="GU117" i="4"/>
  <c r="GW117" i="4"/>
  <c r="GX118" i="4"/>
  <c r="GV118" i="4"/>
  <c r="GT118" i="4"/>
  <c r="GR118" i="4"/>
  <c r="GP118" i="4"/>
  <c r="GN118" i="4"/>
  <c r="GL118" i="4"/>
  <c r="GJ118" i="4"/>
  <c r="GH118" i="4"/>
  <c r="GF118" i="4"/>
  <c r="GD118" i="4"/>
  <c r="GB118" i="4"/>
  <c r="FZ118" i="4"/>
  <c r="FX118" i="4"/>
  <c r="FV118" i="4"/>
  <c r="FT118" i="4"/>
  <c r="FR118" i="4"/>
  <c r="FP118" i="4"/>
  <c r="FN118" i="4"/>
  <c r="FL118" i="4"/>
  <c r="FJ118" i="4"/>
  <c r="FH118" i="4"/>
  <c r="FF118" i="4"/>
  <c r="FD118" i="4"/>
  <c r="FB118" i="4"/>
  <c r="EZ118" i="4"/>
  <c r="EX118" i="4"/>
  <c r="EV118" i="4"/>
  <c r="ET118" i="4"/>
  <c r="ER118" i="4"/>
  <c r="EP118" i="4"/>
  <c r="EN118" i="4"/>
  <c r="EL118" i="4"/>
  <c r="EJ118" i="4"/>
  <c r="EH118" i="4"/>
  <c r="EF118" i="4"/>
  <c r="ED118" i="4"/>
  <c r="EB118" i="4"/>
  <c r="DZ118" i="4"/>
  <c r="DX118" i="4"/>
  <c r="DV118" i="4"/>
  <c r="DT118" i="4"/>
  <c r="DR118" i="4"/>
  <c r="DP118" i="4"/>
  <c r="DN118" i="4"/>
  <c r="DL118" i="4"/>
  <c r="DJ118" i="4"/>
  <c r="DH118" i="4"/>
  <c r="DF118" i="4"/>
  <c r="DD118" i="4"/>
  <c r="DB118" i="4"/>
  <c r="CZ118" i="4"/>
  <c r="CX118" i="4"/>
  <c r="CV118" i="4"/>
  <c r="CT118" i="4"/>
  <c r="CR118" i="4"/>
  <c r="CP118" i="4"/>
  <c r="CN118" i="4"/>
  <c r="CL118" i="4"/>
  <c r="CJ118" i="4"/>
  <c r="CH118" i="4"/>
  <c r="CF118" i="4"/>
  <c r="CD118" i="4"/>
  <c r="CB118" i="4"/>
  <c r="BZ118" i="4"/>
  <c r="BX118" i="4"/>
  <c r="BV118" i="4"/>
  <c r="BT118" i="4"/>
  <c r="BR118" i="4"/>
  <c r="BP118" i="4"/>
  <c r="BN118" i="4"/>
  <c r="BL118" i="4"/>
  <c r="BJ118" i="4"/>
  <c r="BH118" i="4"/>
  <c r="BF118" i="4"/>
  <c r="BD118" i="4"/>
  <c r="BB118" i="4"/>
  <c r="AZ118" i="4"/>
  <c r="AX118" i="4"/>
  <c r="AV118" i="4"/>
  <c r="AT118" i="4"/>
  <c r="AR118" i="4"/>
  <c r="AP118" i="4"/>
  <c r="AN118" i="4"/>
  <c r="AL118" i="4"/>
  <c r="N118" i="4"/>
  <c r="P118" i="4"/>
  <c r="R118" i="4"/>
  <c r="T118" i="4"/>
  <c r="V118" i="4"/>
  <c r="X118" i="4"/>
  <c r="Z118" i="4"/>
  <c r="AB118" i="4"/>
  <c r="AD118" i="4"/>
  <c r="AF118" i="4"/>
  <c r="AH118" i="4"/>
  <c r="AJ118" i="4"/>
  <c r="AM118" i="4"/>
  <c r="AQ118" i="4"/>
  <c r="AU118" i="4"/>
  <c r="AY118" i="4"/>
  <c r="BC118" i="4"/>
  <c r="BG118" i="4"/>
  <c r="BK118" i="4"/>
  <c r="BO118" i="4"/>
  <c r="BS118" i="4"/>
  <c r="BW118" i="4"/>
  <c r="CA118" i="4"/>
  <c r="CE118" i="4"/>
  <c r="CI118" i="4"/>
  <c r="CM118" i="4"/>
  <c r="CQ118" i="4"/>
  <c r="CU118" i="4"/>
  <c r="CY118" i="4"/>
  <c r="DC118" i="4"/>
  <c r="DG118" i="4"/>
  <c r="DK118" i="4"/>
  <c r="DO118" i="4"/>
  <c r="DS118" i="4"/>
  <c r="DW118" i="4"/>
  <c r="EA118" i="4"/>
  <c r="EE118" i="4"/>
  <c r="EI118" i="4"/>
  <c r="EM118" i="4"/>
  <c r="EQ118" i="4"/>
  <c r="EU118" i="4"/>
  <c r="EY118" i="4"/>
  <c r="FC118" i="4"/>
  <c r="FG118" i="4"/>
  <c r="FK118" i="4"/>
  <c r="FO118" i="4"/>
  <c r="FS118" i="4"/>
  <c r="FW118" i="4"/>
  <c r="GA118" i="4"/>
  <c r="GE118" i="4"/>
  <c r="GI118" i="4"/>
  <c r="GM118" i="4"/>
  <c r="GQ118" i="4"/>
  <c r="GU118" i="4"/>
  <c r="N117" i="4"/>
  <c r="P117" i="4"/>
  <c r="R117" i="4"/>
  <c r="T117" i="4"/>
  <c r="V117" i="4"/>
  <c r="X117" i="4"/>
  <c r="Z117" i="4"/>
  <c r="AB117" i="4"/>
  <c r="AD117" i="4"/>
  <c r="AF117" i="4"/>
  <c r="AH117" i="4"/>
  <c r="AJ117" i="4"/>
  <c r="AL117" i="4"/>
  <c r="AN117" i="4"/>
  <c r="AP117" i="4"/>
  <c r="AR117" i="4"/>
  <c r="AT117" i="4"/>
  <c r="AV117" i="4"/>
  <c r="AX117" i="4"/>
  <c r="AZ117" i="4"/>
  <c r="BB117" i="4"/>
  <c r="BD117" i="4"/>
  <c r="BF117" i="4"/>
  <c r="BH117" i="4"/>
  <c r="BJ117" i="4"/>
  <c r="BL117" i="4"/>
  <c r="BN117" i="4"/>
  <c r="BP117" i="4"/>
  <c r="BR117" i="4"/>
  <c r="BT117" i="4"/>
  <c r="BV117" i="4"/>
  <c r="BX117" i="4"/>
  <c r="BZ117" i="4"/>
  <c r="CB117" i="4"/>
  <c r="CD117" i="4"/>
  <c r="CF117" i="4"/>
  <c r="CH117" i="4"/>
  <c r="CJ117" i="4"/>
  <c r="CL117" i="4"/>
  <c r="CN117" i="4"/>
  <c r="CP117" i="4"/>
  <c r="CR117" i="4"/>
  <c r="CT117" i="4"/>
  <c r="CV117" i="4"/>
  <c r="CX117" i="4"/>
  <c r="CZ117" i="4"/>
  <c r="DB117" i="4"/>
  <c r="DD117" i="4"/>
  <c r="DF117" i="4"/>
  <c r="DH117" i="4"/>
  <c r="DJ117" i="4"/>
  <c r="DL117" i="4"/>
  <c r="DN117" i="4"/>
  <c r="DP117" i="4"/>
  <c r="DR117" i="4"/>
  <c r="DT117" i="4"/>
  <c r="DV117" i="4"/>
  <c r="DX117" i="4"/>
  <c r="DZ117" i="4"/>
  <c r="EB117" i="4"/>
  <c r="ED117" i="4"/>
  <c r="EF117" i="4"/>
  <c r="EH117" i="4"/>
  <c r="EJ117" i="4"/>
  <c r="EL117" i="4"/>
  <c r="EN117" i="4"/>
  <c r="EP117" i="4"/>
  <c r="ER117" i="4"/>
  <c r="ET117" i="4"/>
  <c r="EV117" i="4"/>
  <c r="EX117" i="4"/>
  <c r="EZ117" i="4"/>
  <c r="FB117" i="4"/>
  <c r="FD117" i="4"/>
  <c r="FF117" i="4"/>
  <c r="FH117" i="4"/>
  <c r="FJ117" i="4"/>
  <c r="FL117" i="4"/>
  <c r="FN117" i="4"/>
  <c r="FP117" i="4"/>
  <c r="FR117" i="4"/>
  <c r="FT117" i="4"/>
  <c r="FV117" i="4"/>
  <c r="FX117" i="4"/>
  <c r="FZ117" i="4"/>
  <c r="GB117" i="4"/>
  <c r="GD117" i="4"/>
  <c r="GF117" i="4"/>
  <c r="GH117" i="4"/>
  <c r="GJ117" i="4"/>
  <c r="GL117" i="4"/>
  <c r="GN117" i="4"/>
  <c r="GP117" i="4"/>
  <c r="GR117" i="4"/>
  <c r="GT117" i="4"/>
  <c r="GV117" i="4"/>
  <c r="M118" i="4"/>
  <c r="O118" i="4"/>
  <c r="Q118" i="4"/>
  <c r="S118" i="4"/>
  <c r="U118" i="4"/>
  <c r="W118" i="4"/>
  <c r="Y118" i="4"/>
  <c r="AA118" i="4"/>
  <c r="AC118" i="4"/>
  <c r="AE118" i="4"/>
  <c r="AG118" i="4"/>
  <c r="AI118" i="4"/>
  <c r="AK118" i="4"/>
  <c r="AO118" i="4"/>
  <c r="AS118" i="4"/>
  <c r="AW118" i="4"/>
  <c r="BA118" i="4"/>
  <c r="BE118" i="4"/>
  <c r="BI118" i="4"/>
  <c r="BM118" i="4"/>
  <c r="BQ118" i="4"/>
  <c r="BU118" i="4"/>
  <c r="BY118" i="4"/>
  <c r="CC118" i="4"/>
  <c r="CG118" i="4"/>
  <c r="CK118" i="4"/>
  <c r="CO118" i="4"/>
  <c r="CS118" i="4"/>
  <c r="CW118" i="4"/>
  <c r="DA118" i="4"/>
  <c r="DE118" i="4"/>
  <c r="DI118" i="4"/>
  <c r="DM118" i="4"/>
  <c r="DQ118" i="4"/>
  <c r="DU118" i="4"/>
  <c r="DY118" i="4"/>
  <c r="EC118" i="4"/>
  <c r="EG118" i="4"/>
  <c r="EK118" i="4"/>
  <c r="EO118" i="4"/>
  <c r="ES118" i="4"/>
  <c r="EW118" i="4"/>
  <c r="FA118" i="4"/>
  <c r="FE118" i="4"/>
  <c r="FI118" i="4"/>
  <c r="FM118" i="4"/>
  <c r="FQ118" i="4"/>
  <c r="FU118" i="4"/>
  <c r="FY118" i="4"/>
  <c r="GC118" i="4"/>
  <c r="GG118" i="4"/>
  <c r="GK118" i="4"/>
  <c r="GO118" i="4"/>
  <c r="GS118" i="4"/>
  <c r="GW118" i="4"/>
  <c r="GX115" i="4"/>
  <c r="GV115" i="4"/>
  <c r="GT115" i="4"/>
  <c r="GR115" i="4"/>
  <c r="GP115" i="4"/>
  <c r="GN115" i="4"/>
  <c r="GL115" i="4"/>
  <c r="GJ115" i="4"/>
  <c r="GH115" i="4"/>
  <c r="GF115" i="4"/>
  <c r="GD115" i="4"/>
  <c r="GB115" i="4"/>
  <c r="FZ115" i="4"/>
  <c r="FX115" i="4"/>
  <c r="FV115" i="4"/>
  <c r="FT115" i="4"/>
  <c r="FR115" i="4"/>
  <c r="FP115" i="4"/>
  <c r="FN115" i="4"/>
  <c r="FL115" i="4"/>
  <c r="FJ115" i="4"/>
  <c r="FH115" i="4"/>
  <c r="FF115" i="4"/>
  <c r="FD115" i="4"/>
  <c r="FB115" i="4"/>
  <c r="EZ115" i="4"/>
  <c r="EX115" i="4"/>
  <c r="EV115" i="4"/>
  <c r="ET115" i="4"/>
  <c r="ER115" i="4"/>
  <c r="EP115" i="4"/>
  <c r="EN115" i="4"/>
  <c r="EL115" i="4"/>
  <c r="EJ115" i="4"/>
  <c r="EH115" i="4"/>
  <c r="EF115" i="4"/>
  <c r="ED115" i="4"/>
  <c r="EB115" i="4"/>
  <c r="DZ115" i="4"/>
  <c r="DX115" i="4"/>
  <c r="DV115" i="4"/>
  <c r="DT115" i="4"/>
  <c r="DR115" i="4"/>
  <c r="DP115" i="4"/>
  <c r="DN115" i="4"/>
  <c r="DL115" i="4"/>
  <c r="DJ115" i="4"/>
  <c r="DH115" i="4"/>
  <c r="DF115" i="4"/>
  <c r="DD115" i="4"/>
  <c r="DB115" i="4"/>
  <c r="CZ115" i="4"/>
  <c r="CX115" i="4"/>
  <c r="CV115" i="4"/>
  <c r="CT115" i="4"/>
  <c r="CR115" i="4"/>
  <c r="CP115" i="4"/>
  <c r="CN115" i="4"/>
  <c r="CL115" i="4"/>
  <c r="CJ115" i="4"/>
  <c r="CH115" i="4"/>
  <c r="CF115" i="4"/>
  <c r="CD115" i="4"/>
  <c r="CB115" i="4"/>
  <c r="BZ115" i="4"/>
  <c r="BX115" i="4"/>
  <c r="BV115" i="4"/>
  <c r="BT115" i="4"/>
  <c r="BR115" i="4"/>
  <c r="BP115" i="4"/>
  <c r="BN115" i="4"/>
  <c r="BL115" i="4"/>
  <c r="BJ115" i="4"/>
  <c r="BH115" i="4"/>
  <c r="BF115" i="4"/>
  <c r="BD115" i="4"/>
  <c r="BB115" i="4"/>
  <c r="AZ115" i="4"/>
  <c r="AX115" i="4"/>
  <c r="AV115" i="4"/>
  <c r="AT115" i="4"/>
  <c r="AR115" i="4"/>
  <c r="AP115" i="4"/>
  <c r="AN115" i="4"/>
  <c r="AL115" i="4"/>
  <c r="N115" i="4"/>
  <c r="P115" i="4"/>
  <c r="R115" i="4"/>
  <c r="T115" i="4"/>
  <c r="V115" i="4"/>
  <c r="X115" i="4"/>
  <c r="Z115" i="4"/>
  <c r="AB115" i="4"/>
  <c r="AD115" i="4"/>
  <c r="AF115" i="4"/>
  <c r="AH115" i="4"/>
  <c r="AJ115" i="4"/>
  <c r="AM115" i="4"/>
  <c r="AQ115" i="4"/>
  <c r="AU115" i="4"/>
  <c r="AY115" i="4"/>
  <c r="BC115" i="4"/>
  <c r="BG115" i="4"/>
  <c r="BK115" i="4"/>
  <c r="BO115" i="4"/>
  <c r="BS115" i="4"/>
  <c r="BW115" i="4"/>
  <c r="CA115" i="4"/>
  <c r="CE115" i="4"/>
  <c r="CI115" i="4"/>
  <c r="CM115" i="4"/>
  <c r="CQ115" i="4"/>
  <c r="CU115" i="4"/>
  <c r="CY115" i="4"/>
  <c r="DC115" i="4"/>
  <c r="DG115" i="4"/>
  <c r="DK115" i="4"/>
  <c r="DO115" i="4"/>
  <c r="DS115" i="4"/>
  <c r="DW115" i="4"/>
  <c r="EA115" i="4"/>
  <c r="EE115" i="4"/>
  <c r="EI115" i="4"/>
  <c r="EM115" i="4"/>
  <c r="EQ115" i="4"/>
  <c r="EU115" i="4"/>
  <c r="EY115" i="4"/>
  <c r="FC115" i="4"/>
  <c r="FG115" i="4"/>
  <c r="FK115" i="4"/>
  <c r="FO115" i="4"/>
  <c r="FS115" i="4"/>
  <c r="FW115" i="4"/>
  <c r="GA115" i="4"/>
  <c r="GE115" i="4"/>
  <c r="GI115" i="4"/>
  <c r="GM115" i="4"/>
  <c r="GQ115" i="4"/>
  <c r="GU115" i="4"/>
  <c r="M115" i="4"/>
  <c r="O115" i="4"/>
  <c r="Q115" i="4"/>
  <c r="S115" i="4"/>
  <c r="U115" i="4"/>
  <c r="W115" i="4"/>
  <c r="Y115" i="4"/>
  <c r="AA115" i="4"/>
  <c r="AC115" i="4"/>
  <c r="AE115" i="4"/>
  <c r="AG115" i="4"/>
  <c r="AI115" i="4"/>
  <c r="AK115" i="4"/>
  <c r="AO115" i="4"/>
  <c r="AS115" i="4"/>
  <c r="AW115" i="4"/>
  <c r="BA115" i="4"/>
  <c r="BE115" i="4"/>
  <c r="BI115" i="4"/>
  <c r="BM115" i="4"/>
  <c r="BQ115" i="4"/>
  <c r="BU115" i="4"/>
  <c r="BY115" i="4"/>
  <c r="CC115" i="4"/>
  <c r="CG115" i="4"/>
  <c r="CK115" i="4"/>
  <c r="CO115" i="4"/>
  <c r="CS115" i="4"/>
  <c r="CW115" i="4"/>
  <c r="DA115" i="4"/>
  <c r="DE115" i="4"/>
  <c r="DI115" i="4"/>
  <c r="DM115" i="4"/>
  <c r="DQ115" i="4"/>
  <c r="DU115" i="4"/>
  <c r="DY115" i="4"/>
  <c r="EC115" i="4"/>
  <c r="EG115" i="4"/>
  <c r="EK115" i="4"/>
  <c r="EO115" i="4"/>
  <c r="ES115" i="4"/>
  <c r="EW115" i="4"/>
  <c r="FA115" i="4"/>
  <c r="FE115" i="4"/>
  <c r="FI115" i="4"/>
  <c r="FM115" i="4"/>
  <c r="FQ115" i="4"/>
  <c r="FU115" i="4"/>
  <c r="FY115" i="4"/>
  <c r="GC115" i="4"/>
  <c r="GG115" i="4"/>
  <c r="GK115" i="4"/>
  <c r="GO115" i="4"/>
  <c r="GS115" i="4"/>
  <c r="GW115" i="4"/>
  <c r="GX103" i="4"/>
  <c r="GV103" i="4"/>
  <c r="GT103" i="4"/>
  <c r="GR103" i="4"/>
  <c r="GP103" i="4"/>
  <c r="GN103" i="4"/>
  <c r="GL103" i="4"/>
  <c r="GJ103" i="4"/>
  <c r="GH103" i="4"/>
  <c r="GF103" i="4"/>
  <c r="GD103" i="4"/>
  <c r="GB103" i="4"/>
  <c r="FZ103" i="4"/>
  <c r="FX103" i="4"/>
  <c r="FV103" i="4"/>
  <c r="FT103" i="4"/>
  <c r="FR103" i="4"/>
  <c r="FP103" i="4"/>
  <c r="FN103" i="4"/>
  <c r="FL103" i="4"/>
  <c r="FJ103" i="4"/>
  <c r="FH103" i="4"/>
  <c r="FF103" i="4"/>
  <c r="FD103" i="4"/>
  <c r="FB103" i="4"/>
  <c r="EZ103" i="4"/>
  <c r="EX103" i="4"/>
  <c r="EV103" i="4"/>
  <c r="ET103" i="4"/>
  <c r="ER103" i="4"/>
  <c r="EP103" i="4"/>
  <c r="EN103" i="4"/>
  <c r="EL103" i="4"/>
  <c r="EJ103" i="4"/>
  <c r="EH103" i="4"/>
  <c r="EF103" i="4"/>
  <c r="ED103" i="4"/>
  <c r="EB103" i="4"/>
  <c r="DZ103" i="4"/>
  <c r="DX103" i="4"/>
  <c r="DV103" i="4"/>
  <c r="DT103" i="4"/>
  <c r="DR103" i="4"/>
  <c r="DP103" i="4"/>
  <c r="DN103" i="4"/>
  <c r="DL103" i="4"/>
  <c r="DJ103" i="4"/>
  <c r="DH103" i="4"/>
  <c r="DF103" i="4"/>
  <c r="DD103" i="4"/>
  <c r="DB103" i="4"/>
  <c r="CZ103" i="4"/>
  <c r="CX103" i="4"/>
  <c r="CV103" i="4"/>
  <c r="CT103" i="4"/>
  <c r="CR103" i="4"/>
  <c r="CP103" i="4"/>
  <c r="CN103" i="4"/>
  <c r="CL103" i="4"/>
  <c r="CJ103" i="4"/>
  <c r="CH103" i="4"/>
  <c r="CF103" i="4"/>
  <c r="CD103" i="4"/>
  <c r="CB103" i="4"/>
  <c r="BZ103" i="4"/>
  <c r="BX103" i="4"/>
  <c r="BV103" i="4"/>
  <c r="BT103" i="4"/>
  <c r="BR103" i="4"/>
  <c r="BP103" i="4"/>
  <c r="BN103" i="4"/>
  <c r="BL103" i="4"/>
  <c r="BJ103" i="4"/>
  <c r="BH103" i="4"/>
  <c r="BF103" i="4"/>
  <c r="BD103" i="4"/>
  <c r="BB103" i="4"/>
  <c r="AZ103" i="4"/>
  <c r="AX103" i="4"/>
  <c r="AV103" i="4"/>
  <c r="AT103" i="4"/>
  <c r="AR103" i="4"/>
  <c r="AP103" i="4"/>
  <c r="AN103" i="4"/>
  <c r="AL103" i="4"/>
  <c r="N103" i="4"/>
  <c r="P103" i="4"/>
  <c r="R103" i="4"/>
  <c r="T103" i="4"/>
  <c r="V103" i="4"/>
  <c r="X103" i="4"/>
  <c r="Z103" i="4"/>
  <c r="AB103" i="4"/>
  <c r="AD103" i="4"/>
  <c r="AF103" i="4"/>
  <c r="AH103" i="4"/>
  <c r="AJ103" i="4"/>
  <c r="AM103" i="4"/>
  <c r="AQ103" i="4"/>
  <c r="AU103" i="4"/>
  <c r="AY103" i="4"/>
  <c r="BC103" i="4"/>
  <c r="BG103" i="4"/>
  <c r="BK103" i="4"/>
  <c r="BO103" i="4"/>
  <c r="BS103" i="4"/>
  <c r="BW103" i="4"/>
  <c r="CA103" i="4"/>
  <c r="CE103" i="4"/>
  <c r="CI103" i="4"/>
  <c r="CM103" i="4"/>
  <c r="CQ103" i="4"/>
  <c r="CU103" i="4"/>
  <c r="CY103" i="4"/>
  <c r="DC103" i="4"/>
  <c r="DG103" i="4"/>
  <c r="DK103" i="4"/>
  <c r="DO103" i="4"/>
  <c r="DS103" i="4"/>
  <c r="DW103" i="4"/>
  <c r="EA103" i="4"/>
  <c r="EE103" i="4"/>
  <c r="EI103" i="4"/>
  <c r="EM103" i="4"/>
  <c r="EQ103" i="4"/>
  <c r="EU103" i="4"/>
  <c r="EY103" i="4"/>
  <c r="FC103" i="4"/>
  <c r="FG103" i="4"/>
  <c r="FK103" i="4"/>
  <c r="FO103" i="4"/>
  <c r="FS103" i="4"/>
  <c r="FW103" i="4"/>
  <c r="GA103" i="4"/>
  <c r="GE103" i="4"/>
  <c r="GI103" i="4"/>
  <c r="GM103" i="4"/>
  <c r="GQ103" i="4"/>
  <c r="GU103" i="4"/>
  <c r="M103" i="4"/>
  <c r="O103" i="4"/>
  <c r="Q103" i="4"/>
  <c r="S103" i="4"/>
  <c r="U103" i="4"/>
  <c r="W103" i="4"/>
  <c r="Y103" i="4"/>
  <c r="AA103" i="4"/>
  <c r="AC103" i="4"/>
  <c r="AE103" i="4"/>
  <c r="AG103" i="4"/>
  <c r="AI103" i="4"/>
  <c r="AK103" i="4"/>
  <c r="AO103" i="4"/>
  <c r="AS103" i="4"/>
  <c r="AW103" i="4"/>
  <c r="BA103" i="4"/>
  <c r="BE103" i="4"/>
  <c r="BI103" i="4"/>
  <c r="BM103" i="4"/>
  <c r="BQ103" i="4"/>
  <c r="BU103" i="4"/>
  <c r="BY103" i="4"/>
  <c r="CC103" i="4"/>
  <c r="CG103" i="4"/>
  <c r="CK103" i="4"/>
  <c r="CO103" i="4"/>
  <c r="CS103" i="4"/>
  <c r="CW103" i="4"/>
  <c r="DA103" i="4"/>
  <c r="DE103" i="4"/>
  <c r="DI103" i="4"/>
  <c r="DM103" i="4"/>
  <c r="DQ103" i="4"/>
  <c r="DU103" i="4"/>
  <c r="DY103" i="4"/>
  <c r="EC103" i="4"/>
  <c r="EG103" i="4"/>
  <c r="EK103" i="4"/>
  <c r="EO103" i="4"/>
  <c r="ES103" i="4"/>
  <c r="EW103" i="4"/>
  <c r="FA103" i="4"/>
  <c r="FE103" i="4"/>
  <c r="FI103" i="4"/>
  <c r="FM103" i="4"/>
  <c r="FQ103" i="4"/>
  <c r="FU103" i="4"/>
  <c r="FY103" i="4"/>
  <c r="GC103" i="4"/>
  <c r="GG103" i="4"/>
  <c r="GK103" i="4"/>
  <c r="GO103" i="4"/>
  <c r="GS103" i="4"/>
  <c r="GW103" i="4"/>
  <c r="R86" i="4"/>
  <c r="Z86" i="4"/>
  <c r="AH86" i="4"/>
  <c r="AU86" i="4"/>
  <c r="BK86" i="4"/>
  <c r="CA86" i="4"/>
  <c r="CQ86" i="4"/>
  <c r="DG86" i="4"/>
  <c r="DW86" i="4"/>
  <c r="N86" i="4"/>
  <c r="V86" i="4"/>
  <c r="AD86" i="4"/>
  <c r="AM86" i="4"/>
  <c r="BC86" i="4"/>
  <c r="BS86" i="4"/>
  <c r="CI86" i="4"/>
  <c r="CY86" i="4"/>
  <c r="GX84" i="4"/>
  <c r="GW84" i="4"/>
  <c r="GS84" i="4"/>
  <c r="GO84" i="4"/>
  <c r="GK84" i="4"/>
  <c r="GG84" i="4"/>
  <c r="GC84" i="4"/>
  <c r="FY84" i="4"/>
  <c r="FU84" i="4"/>
  <c r="FQ84" i="4"/>
  <c r="FM84" i="4"/>
  <c r="FI84" i="4"/>
  <c r="FE84" i="4"/>
  <c r="FA84" i="4"/>
  <c r="EW84" i="4"/>
  <c r="ES84" i="4"/>
  <c r="EO84" i="4"/>
  <c r="EK84" i="4"/>
  <c r="EG84" i="4"/>
  <c r="EC84" i="4"/>
  <c r="DY84" i="4"/>
  <c r="DU84" i="4"/>
  <c r="DQ84" i="4"/>
  <c r="DM84" i="4"/>
  <c r="DI84" i="4"/>
  <c r="DE84" i="4"/>
  <c r="DA84" i="4"/>
  <c r="CW84" i="4"/>
  <c r="CS84" i="4"/>
  <c r="CO84" i="4"/>
  <c r="CK84" i="4"/>
  <c r="CG84" i="4"/>
  <c r="CC84" i="4"/>
  <c r="BY84" i="4"/>
  <c r="BU84" i="4"/>
  <c r="BQ84" i="4"/>
  <c r="BM84" i="4"/>
  <c r="BI84" i="4"/>
  <c r="BE84" i="4"/>
  <c r="BA84" i="4"/>
  <c r="AW84" i="4"/>
  <c r="AS84" i="4"/>
  <c r="AO84" i="4"/>
  <c r="AK84" i="4"/>
  <c r="AG84" i="4"/>
  <c r="AC84" i="4"/>
  <c r="Y84" i="4"/>
  <c r="U84" i="4"/>
  <c r="Q84" i="4"/>
  <c r="M84" i="4"/>
  <c r="GU84" i="4"/>
  <c r="GQ84" i="4"/>
  <c r="GM84" i="4"/>
  <c r="GI84" i="4"/>
  <c r="GE84" i="4"/>
  <c r="GA84" i="4"/>
  <c r="FW84" i="4"/>
  <c r="FS84" i="4"/>
  <c r="FO84" i="4"/>
  <c r="FK84" i="4"/>
  <c r="FG84" i="4"/>
  <c r="FC84" i="4"/>
  <c r="EY84" i="4"/>
  <c r="EU84" i="4"/>
  <c r="EQ84" i="4"/>
  <c r="EM84" i="4"/>
  <c r="EI84" i="4"/>
  <c r="EE84" i="4"/>
  <c r="EA84" i="4"/>
  <c r="DW84" i="4"/>
  <c r="DS84" i="4"/>
  <c r="DO84" i="4"/>
  <c r="DK84" i="4"/>
  <c r="DG84" i="4"/>
  <c r="DC84" i="4"/>
  <c r="CY84" i="4"/>
  <c r="CU84" i="4"/>
  <c r="CQ84" i="4"/>
  <c r="CM84" i="4"/>
  <c r="CI84" i="4"/>
  <c r="CE84" i="4"/>
  <c r="CA84" i="4"/>
  <c r="BW84" i="4"/>
  <c r="BS84" i="4"/>
  <c r="BO84" i="4"/>
  <c r="BK84" i="4"/>
  <c r="S84" i="4"/>
  <c r="AA84" i="4"/>
  <c r="AI84" i="4"/>
  <c r="AQ84" i="4"/>
  <c r="AY84" i="4"/>
  <c r="BG84" i="4"/>
  <c r="O84" i="4"/>
  <c r="W84" i="4"/>
  <c r="AE84" i="4"/>
  <c r="AM84" i="4"/>
  <c r="AU84" i="4"/>
  <c r="BC84" i="4"/>
  <c r="GX86" i="4"/>
  <c r="GV86" i="4"/>
  <c r="GT86" i="4"/>
  <c r="GR86" i="4"/>
  <c r="GP86" i="4"/>
  <c r="GN86" i="4"/>
  <c r="GL86" i="4"/>
  <c r="GJ86" i="4"/>
  <c r="GH86" i="4"/>
  <c r="GF86" i="4"/>
  <c r="GD86" i="4"/>
  <c r="GB86" i="4"/>
  <c r="FZ86" i="4"/>
  <c r="FX86" i="4"/>
  <c r="FV86" i="4"/>
  <c r="FT86" i="4"/>
  <c r="FR86" i="4"/>
  <c r="FP86" i="4"/>
  <c r="FN86" i="4"/>
  <c r="FL86" i="4"/>
  <c r="FJ86" i="4"/>
  <c r="FH86" i="4"/>
  <c r="FF86" i="4"/>
  <c r="FD86" i="4"/>
  <c r="FB86" i="4"/>
  <c r="EZ86" i="4"/>
  <c r="EX86" i="4"/>
  <c r="EV86" i="4"/>
  <c r="ET86" i="4"/>
  <c r="ER86" i="4"/>
  <c r="EP86" i="4"/>
  <c r="EN86" i="4"/>
  <c r="EL86" i="4"/>
  <c r="EJ86" i="4"/>
  <c r="EH86" i="4"/>
  <c r="EF86" i="4"/>
  <c r="ED86" i="4"/>
  <c r="EB86" i="4"/>
  <c r="DZ86" i="4"/>
  <c r="DX86" i="4"/>
  <c r="DV86" i="4"/>
  <c r="DT86" i="4"/>
  <c r="DR86" i="4"/>
  <c r="DP86" i="4"/>
  <c r="DN86" i="4"/>
  <c r="DL86" i="4"/>
  <c r="DJ86" i="4"/>
  <c r="DH86" i="4"/>
  <c r="DF86" i="4"/>
  <c r="DD86" i="4"/>
  <c r="DB86" i="4"/>
  <c r="CZ86" i="4"/>
  <c r="CX86" i="4"/>
  <c r="CV86" i="4"/>
  <c r="CT86" i="4"/>
  <c r="CR86" i="4"/>
  <c r="CP86" i="4"/>
  <c r="CN86" i="4"/>
  <c r="CL86" i="4"/>
  <c r="CJ86" i="4"/>
  <c r="CH86" i="4"/>
  <c r="CF86" i="4"/>
  <c r="CD86" i="4"/>
  <c r="CB86" i="4"/>
  <c r="BZ86" i="4"/>
  <c r="BX86" i="4"/>
  <c r="BV86" i="4"/>
  <c r="BT86" i="4"/>
  <c r="BR86" i="4"/>
  <c r="BP86" i="4"/>
  <c r="BN86" i="4"/>
  <c r="BL86" i="4"/>
  <c r="BJ86" i="4"/>
  <c r="BH86" i="4"/>
  <c r="BF86" i="4"/>
  <c r="BD86" i="4"/>
  <c r="BB86" i="4"/>
  <c r="AZ86" i="4"/>
  <c r="AX86" i="4"/>
  <c r="AV86" i="4"/>
  <c r="AT86" i="4"/>
  <c r="AR86" i="4"/>
  <c r="AP86" i="4"/>
  <c r="AN86" i="4"/>
  <c r="AL86" i="4"/>
  <c r="GW86" i="4"/>
  <c r="GS86" i="4"/>
  <c r="GO86" i="4"/>
  <c r="GK86" i="4"/>
  <c r="GG86" i="4"/>
  <c r="GC86" i="4"/>
  <c r="FY86" i="4"/>
  <c r="FU86" i="4"/>
  <c r="FQ86" i="4"/>
  <c r="FM86" i="4"/>
  <c r="FI86" i="4"/>
  <c r="FE86" i="4"/>
  <c r="FA86" i="4"/>
  <c r="EW86" i="4"/>
  <c r="ES86" i="4"/>
  <c r="EO86" i="4"/>
  <c r="EK86" i="4"/>
  <c r="EG86" i="4"/>
  <c r="EC86" i="4"/>
  <c r="DY86" i="4"/>
  <c r="DU86" i="4"/>
  <c r="DQ86" i="4"/>
  <c r="DM86" i="4"/>
  <c r="DI86" i="4"/>
  <c r="DE86" i="4"/>
  <c r="DA86" i="4"/>
  <c r="CW86" i="4"/>
  <c r="CS86" i="4"/>
  <c r="CO86" i="4"/>
  <c r="CK86" i="4"/>
  <c r="CG86" i="4"/>
  <c r="CC86" i="4"/>
  <c r="BY86" i="4"/>
  <c r="BU86" i="4"/>
  <c r="BQ86" i="4"/>
  <c r="BM86" i="4"/>
  <c r="BI86" i="4"/>
  <c r="BE86" i="4"/>
  <c r="BA86" i="4"/>
  <c r="AW86" i="4"/>
  <c r="AS86" i="4"/>
  <c r="AO86" i="4"/>
  <c r="AK86" i="4"/>
  <c r="AI86" i="4"/>
  <c r="AG86" i="4"/>
  <c r="AE86" i="4"/>
  <c r="AC86" i="4"/>
  <c r="AA86" i="4"/>
  <c r="Y86" i="4"/>
  <c r="W86" i="4"/>
  <c r="U86" i="4"/>
  <c r="S86" i="4"/>
  <c r="Q86" i="4"/>
  <c r="O86" i="4"/>
  <c r="M86" i="4"/>
  <c r="GU86" i="4"/>
  <c r="GQ86" i="4"/>
  <c r="GM86" i="4"/>
  <c r="GI86" i="4"/>
  <c r="GE86" i="4"/>
  <c r="GA86" i="4"/>
  <c r="FW86" i="4"/>
  <c r="FS86" i="4"/>
  <c r="FO86" i="4"/>
  <c r="FK86" i="4"/>
  <c r="FG86" i="4"/>
  <c r="FC86" i="4"/>
  <c r="EY86" i="4"/>
  <c r="EU86" i="4"/>
  <c r="EQ86" i="4"/>
  <c r="EM86" i="4"/>
  <c r="EI86" i="4"/>
  <c r="EE86" i="4"/>
  <c r="P86" i="4"/>
  <c r="T86" i="4"/>
  <c r="X86" i="4"/>
  <c r="AB86" i="4"/>
  <c r="AF86" i="4"/>
  <c r="AJ86" i="4"/>
  <c r="AQ86" i="4"/>
  <c r="AY86" i="4"/>
  <c r="BG86" i="4"/>
  <c r="BO86" i="4"/>
  <c r="BW86" i="4"/>
  <c r="CE86" i="4"/>
  <c r="CM86" i="4"/>
  <c r="CU86" i="4"/>
  <c r="DC86" i="4"/>
  <c r="DK86" i="4"/>
  <c r="DS86" i="4"/>
  <c r="EA86" i="4"/>
  <c r="N84" i="4"/>
  <c r="P84" i="4"/>
  <c r="R84" i="4"/>
  <c r="T84" i="4"/>
  <c r="V84" i="4"/>
  <c r="X84" i="4"/>
  <c r="Z84" i="4"/>
  <c r="AB84" i="4"/>
  <c r="AD84" i="4"/>
  <c r="AF84" i="4"/>
  <c r="AH84" i="4"/>
  <c r="AJ84" i="4"/>
  <c r="AL84" i="4"/>
  <c r="AN84" i="4"/>
  <c r="AP84" i="4"/>
  <c r="AR84" i="4"/>
  <c r="AT84" i="4"/>
  <c r="AV84" i="4"/>
  <c r="AX84" i="4"/>
  <c r="AZ84" i="4"/>
  <c r="BB84" i="4"/>
  <c r="BD84" i="4"/>
  <c r="BF84" i="4"/>
  <c r="BH84" i="4"/>
  <c r="BJ84" i="4"/>
  <c r="BL84" i="4"/>
  <c r="BN84" i="4"/>
  <c r="BP84" i="4"/>
  <c r="BR84" i="4"/>
  <c r="BT84" i="4"/>
  <c r="BV84" i="4"/>
  <c r="BX84" i="4"/>
  <c r="BZ84" i="4"/>
  <c r="CB84" i="4"/>
  <c r="CD84" i="4"/>
  <c r="CF84" i="4"/>
  <c r="CH84" i="4"/>
  <c r="CJ84" i="4"/>
  <c r="CL84" i="4"/>
  <c r="CN84" i="4"/>
  <c r="CP84" i="4"/>
  <c r="CR84" i="4"/>
  <c r="CT84" i="4"/>
  <c r="CV84" i="4"/>
  <c r="CX84" i="4"/>
  <c r="CZ84" i="4"/>
  <c r="DB84" i="4"/>
  <c r="DD84" i="4"/>
  <c r="DF84" i="4"/>
  <c r="DH84" i="4"/>
  <c r="DJ84" i="4"/>
  <c r="DL84" i="4"/>
  <c r="DN84" i="4"/>
  <c r="DP84" i="4"/>
  <c r="DR84" i="4"/>
  <c r="DT84" i="4"/>
  <c r="DV84" i="4"/>
  <c r="DX84" i="4"/>
  <c r="DZ84" i="4"/>
  <c r="EB84" i="4"/>
  <c r="ED84" i="4"/>
  <c r="EF84" i="4"/>
  <c r="EH84" i="4"/>
  <c r="EJ84" i="4"/>
  <c r="EL84" i="4"/>
  <c r="EN84" i="4"/>
  <c r="EP84" i="4"/>
  <c r="ER84" i="4"/>
  <c r="ET84" i="4"/>
  <c r="EV84" i="4"/>
  <c r="EX84" i="4"/>
  <c r="EZ84" i="4"/>
  <c r="FB84" i="4"/>
  <c r="FD84" i="4"/>
  <c r="FF84" i="4"/>
  <c r="FH84" i="4"/>
  <c r="FJ84" i="4"/>
  <c r="FL84" i="4"/>
  <c r="FN84" i="4"/>
  <c r="FP84" i="4"/>
  <c r="FR84" i="4"/>
  <c r="FT84" i="4"/>
  <c r="FV84" i="4"/>
  <c r="FX84" i="4"/>
  <c r="FZ84" i="4"/>
  <c r="GB84" i="4"/>
  <c r="GD84" i="4"/>
  <c r="GF84" i="4"/>
  <c r="GH84" i="4"/>
  <c r="GJ84" i="4"/>
  <c r="GL84" i="4"/>
  <c r="GN84" i="4"/>
  <c r="GP84" i="4"/>
  <c r="GR84" i="4"/>
  <c r="GT84" i="4"/>
  <c r="GV84" i="4"/>
  <c r="GX80" i="4"/>
  <c r="GV80" i="4"/>
  <c r="GT80" i="4"/>
  <c r="GR80" i="4"/>
  <c r="GP80" i="4"/>
  <c r="GN80" i="4"/>
  <c r="GL80" i="4"/>
  <c r="GJ80" i="4"/>
  <c r="GH80" i="4"/>
  <c r="GF80" i="4"/>
  <c r="GD80" i="4"/>
  <c r="GB80" i="4"/>
  <c r="FZ80" i="4"/>
  <c r="FX80" i="4"/>
  <c r="FV80" i="4"/>
  <c r="FT80" i="4"/>
  <c r="FR80" i="4"/>
  <c r="FP80" i="4"/>
  <c r="FN80" i="4"/>
  <c r="FL80" i="4"/>
  <c r="FJ80" i="4"/>
  <c r="FH80" i="4"/>
  <c r="FF80" i="4"/>
  <c r="FD80" i="4"/>
  <c r="FB80" i="4"/>
  <c r="EZ80" i="4"/>
  <c r="EX80" i="4"/>
  <c r="EV80" i="4"/>
  <c r="ET80" i="4"/>
  <c r="ER80" i="4"/>
  <c r="EP80" i="4"/>
  <c r="EN80" i="4"/>
  <c r="EL80" i="4"/>
  <c r="EJ80" i="4"/>
  <c r="EH80" i="4"/>
  <c r="EF80" i="4"/>
  <c r="ED80" i="4"/>
  <c r="EB80" i="4"/>
  <c r="DZ80" i="4"/>
  <c r="DX80" i="4"/>
  <c r="DV80" i="4"/>
  <c r="DT80" i="4"/>
  <c r="DR80" i="4"/>
  <c r="DP80" i="4"/>
  <c r="DN80" i="4"/>
  <c r="DL80" i="4"/>
  <c r="DJ80" i="4"/>
  <c r="DH80" i="4"/>
  <c r="DF80" i="4"/>
  <c r="DD80" i="4"/>
  <c r="DB80" i="4"/>
  <c r="CZ80" i="4"/>
  <c r="CX80" i="4"/>
  <c r="CV80" i="4"/>
  <c r="CT80" i="4"/>
  <c r="CR80" i="4"/>
  <c r="CP80" i="4"/>
  <c r="CN80" i="4"/>
  <c r="CL80" i="4"/>
  <c r="CJ80" i="4"/>
  <c r="CH80" i="4"/>
  <c r="CF80" i="4"/>
  <c r="CD80" i="4"/>
  <c r="CB80" i="4"/>
  <c r="BZ80" i="4"/>
  <c r="BX80" i="4"/>
  <c r="BV80" i="4"/>
  <c r="BT80" i="4"/>
  <c r="BR80" i="4"/>
  <c r="BP80" i="4"/>
  <c r="BN80" i="4"/>
  <c r="BL80" i="4"/>
  <c r="BJ80" i="4"/>
  <c r="BH80" i="4"/>
  <c r="BF80" i="4"/>
  <c r="BD80" i="4"/>
  <c r="BB80" i="4"/>
  <c r="AZ80" i="4"/>
  <c r="AX80" i="4"/>
  <c r="AV80" i="4"/>
  <c r="AT80" i="4"/>
  <c r="AR80" i="4"/>
  <c r="AP80" i="4"/>
  <c r="AN80" i="4"/>
  <c r="AL80" i="4"/>
  <c r="AJ80" i="4"/>
  <c r="AH80" i="4"/>
  <c r="AF80" i="4"/>
  <c r="AD80" i="4"/>
  <c r="AB80" i="4"/>
  <c r="Z80" i="4"/>
  <c r="X80" i="4"/>
  <c r="V80" i="4"/>
  <c r="T80" i="4"/>
  <c r="R80" i="4"/>
  <c r="P80" i="4"/>
  <c r="N80" i="4"/>
  <c r="GW80" i="4"/>
  <c r="GU80" i="4"/>
  <c r="GS80" i="4"/>
  <c r="GQ80" i="4"/>
  <c r="GO80" i="4"/>
  <c r="GM80" i="4"/>
  <c r="GK80" i="4"/>
  <c r="GI80" i="4"/>
  <c r="GG80" i="4"/>
  <c r="GE80" i="4"/>
  <c r="GC80" i="4"/>
  <c r="GA80" i="4"/>
  <c r="FY80" i="4"/>
  <c r="FW80" i="4"/>
  <c r="FU80" i="4"/>
  <c r="FS80" i="4"/>
  <c r="FQ80" i="4"/>
  <c r="FO80" i="4"/>
  <c r="FM80" i="4"/>
  <c r="FK80" i="4"/>
  <c r="FI80" i="4"/>
  <c r="FG80" i="4"/>
  <c r="FE80" i="4"/>
  <c r="FC80" i="4"/>
  <c r="FA80" i="4"/>
  <c r="EY80" i="4"/>
  <c r="EW80" i="4"/>
  <c r="EU80" i="4"/>
  <c r="ES80" i="4"/>
  <c r="EQ80" i="4"/>
  <c r="EO80" i="4"/>
  <c r="O80" i="4"/>
  <c r="S80" i="4"/>
  <c r="W80" i="4"/>
  <c r="AA80" i="4"/>
  <c r="AE80" i="4"/>
  <c r="AI80" i="4"/>
  <c r="AM80" i="4"/>
  <c r="AQ80" i="4"/>
  <c r="AU80" i="4"/>
  <c r="AY80" i="4"/>
  <c r="BC80" i="4"/>
  <c r="BG80" i="4"/>
  <c r="BK80" i="4"/>
  <c r="BO80" i="4"/>
  <c r="BS80" i="4"/>
  <c r="BW80" i="4"/>
  <c r="CA80" i="4"/>
  <c r="CE80" i="4"/>
  <c r="CI80" i="4"/>
  <c r="CM80" i="4"/>
  <c r="CQ80" i="4"/>
  <c r="CU80" i="4"/>
  <c r="CY80" i="4"/>
  <c r="DC80" i="4"/>
  <c r="DG80" i="4"/>
  <c r="DK80" i="4"/>
  <c r="DO80" i="4"/>
  <c r="DS80" i="4"/>
  <c r="DW80" i="4"/>
  <c r="EA80" i="4"/>
  <c r="EE80" i="4"/>
  <c r="EI80" i="4"/>
  <c r="EM80" i="4"/>
  <c r="M80" i="4"/>
  <c r="Q80" i="4"/>
  <c r="U80" i="4"/>
  <c r="Y80" i="4"/>
  <c r="AC80" i="4"/>
  <c r="AG80" i="4"/>
  <c r="AK80" i="4"/>
  <c r="AO80" i="4"/>
  <c r="AS80" i="4"/>
  <c r="AW80" i="4"/>
  <c r="BA80" i="4"/>
  <c r="BE80" i="4"/>
  <c r="BI80" i="4"/>
  <c r="BM80" i="4"/>
  <c r="BQ80" i="4"/>
  <c r="BU80" i="4"/>
  <c r="BY80" i="4"/>
  <c r="CC80" i="4"/>
  <c r="CG80" i="4"/>
  <c r="CK80" i="4"/>
  <c r="CO80" i="4"/>
  <c r="CS80" i="4"/>
  <c r="CW80" i="4"/>
  <c r="DA80" i="4"/>
  <c r="DE80" i="4"/>
  <c r="DI80" i="4"/>
  <c r="DM80" i="4"/>
  <c r="DQ80" i="4"/>
  <c r="DU80" i="4"/>
  <c r="DY80" i="4"/>
  <c r="EC80" i="4"/>
  <c r="EG80" i="4"/>
  <c r="EK80" i="4"/>
  <c r="GX81" i="4"/>
  <c r="GV81" i="4"/>
  <c r="GT81" i="4"/>
  <c r="GR81" i="4"/>
  <c r="GP81" i="4"/>
  <c r="GN81" i="4"/>
  <c r="GL81" i="4"/>
  <c r="GJ81" i="4"/>
  <c r="GH81" i="4"/>
  <c r="GF81" i="4"/>
  <c r="GD81" i="4"/>
  <c r="GB81" i="4"/>
  <c r="FZ81" i="4"/>
  <c r="FX81" i="4"/>
  <c r="FV81" i="4"/>
  <c r="FT81" i="4"/>
  <c r="FR81" i="4"/>
  <c r="FP81" i="4"/>
  <c r="FN81" i="4"/>
  <c r="FL81" i="4"/>
  <c r="FJ81" i="4"/>
  <c r="FH81" i="4"/>
  <c r="FF81" i="4"/>
  <c r="FD81" i="4"/>
  <c r="FB81" i="4"/>
  <c r="EZ81" i="4"/>
  <c r="EX81" i="4"/>
  <c r="EV81" i="4"/>
  <c r="ET81" i="4"/>
  <c r="ER81" i="4"/>
  <c r="EP81" i="4"/>
  <c r="EN81" i="4"/>
  <c r="EL81" i="4"/>
  <c r="EJ81" i="4"/>
  <c r="EH81" i="4"/>
  <c r="EF81" i="4"/>
  <c r="ED81" i="4"/>
  <c r="EB81" i="4"/>
  <c r="DZ81" i="4"/>
  <c r="DX81" i="4"/>
  <c r="DV81" i="4"/>
  <c r="DT81" i="4"/>
  <c r="DR81" i="4"/>
  <c r="DP81" i="4"/>
  <c r="DN81" i="4"/>
  <c r="DL81" i="4"/>
  <c r="DJ81" i="4"/>
  <c r="DH81" i="4"/>
  <c r="DF81" i="4"/>
  <c r="DD81" i="4"/>
  <c r="DB81" i="4"/>
  <c r="CZ81" i="4"/>
  <c r="CX81" i="4"/>
  <c r="CV81" i="4"/>
  <c r="CT81" i="4"/>
  <c r="CR81" i="4"/>
  <c r="CP81" i="4"/>
  <c r="CN81" i="4"/>
  <c r="CL81" i="4"/>
  <c r="CJ81" i="4"/>
  <c r="CH81" i="4"/>
  <c r="CF81" i="4"/>
  <c r="CD81" i="4"/>
  <c r="CB81" i="4"/>
  <c r="BZ81" i="4"/>
  <c r="BX81" i="4"/>
  <c r="BV81" i="4"/>
  <c r="BT81" i="4"/>
  <c r="BR81" i="4"/>
  <c r="BP81" i="4"/>
  <c r="BN81" i="4"/>
  <c r="BL81" i="4"/>
  <c r="BJ81" i="4"/>
  <c r="BH81" i="4"/>
  <c r="BF81" i="4"/>
  <c r="BD81" i="4"/>
  <c r="BB81" i="4"/>
  <c r="AZ81" i="4"/>
  <c r="AX81" i="4"/>
  <c r="AV81" i="4"/>
  <c r="AT81" i="4"/>
  <c r="AR81" i="4"/>
  <c r="AP81" i="4"/>
  <c r="AN81" i="4"/>
  <c r="AL81" i="4"/>
  <c r="N81" i="4"/>
  <c r="P81" i="4"/>
  <c r="R81" i="4"/>
  <c r="T81" i="4"/>
  <c r="V81" i="4"/>
  <c r="X81" i="4"/>
  <c r="Z81" i="4"/>
  <c r="AB81" i="4"/>
  <c r="AD81" i="4"/>
  <c r="AF81" i="4"/>
  <c r="AH81" i="4"/>
  <c r="AJ81" i="4"/>
  <c r="AM81" i="4"/>
  <c r="AQ81" i="4"/>
  <c r="AU81" i="4"/>
  <c r="AY81" i="4"/>
  <c r="BC81" i="4"/>
  <c r="BG81" i="4"/>
  <c r="BK81" i="4"/>
  <c r="BO81" i="4"/>
  <c r="BS81" i="4"/>
  <c r="BW81" i="4"/>
  <c r="CA81" i="4"/>
  <c r="CE81" i="4"/>
  <c r="CI81" i="4"/>
  <c r="CM81" i="4"/>
  <c r="CQ81" i="4"/>
  <c r="CU81" i="4"/>
  <c r="CY81" i="4"/>
  <c r="DC81" i="4"/>
  <c r="DG81" i="4"/>
  <c r="DK81" i="4"/>
  <c r="DO81" i="4"/>
  <c r="DS81" i="4"/>
  <c r="DW81" i="4"/>
  <c r="EA81" i="4"/>
  <c r="EE81" i="4"/>
  <c r="EI81" i="4"/>
  <c r="EM81" i="4"/>
  <c r="EQ81" i="4"/>
  <c r="EU81" i="4"/>
  <c r="EY81" i="4"/>
  <c r="FC81" i="4"/>
  <c r="FG81" i="4"/>
  <c r="FK81" i="4"/>
  <c r="FO81" i="4"/>
  <c r="FS81" i="4"/>
  <c r="FW81" i="4"/>
  <c r="GA81" i="4"/>
  <c r="GE81" i="4"/>
  <c r="GI81" i="4"/>
  <c r="GM81" i="4"/>
  <c r="GQ81" i="4"/>
  <c r="GU81" i="4"/>
  <c r="M81" i="4"/>
  <c r="O81" i="4"/>
  <c r="Q81" i="4"/>
  <c r="S81" i="4"/>
  <c r="U81" i="4"/>
  <c r="W81" i="4"/>
  <c r="Y81" i="4"/>
  <c r="AA81" i="4"/>
  <c r="AC81" i="4"/>
  <c r="AE81" i="4"/>
  <c r="AG81" i="4"/>
  <c r="AI81" i="4"/>
  <c r="AK81" i="4"/>
  <c r="AO81" i="4"/>
  <c r="AS81" i="4"/>
  <c r="AW81" i="4"/>
  <c r="BA81" i="4"/>
  <c r="BE81" i="4"/>
  <c r="BI81" i="4"/>
  <c r="BM81" i="4"/>
  <c r="BQ81" i="4"/>
  <c r="BU81" i="4"/>
  <c r="BY81" i="4"/>
  <c r="CC81" i="4"/>
  <c r="CG81" i="4"/>
  <c r="CK81" i="4"/>
  <c r="CO81" i="4"/>
  <c r="CS81" i="4"/>
  <c r="CW81" i="4"/>
  <c r="DA81" i="4"/>
  <c r="DE81" i="4"/>
  <c r="DI81" i="4"/>
  <c r="DM81" i="4"/>
  <c r="DQ81" i="4"/>
  <c r="DU81" i="4"/>
  <c r="DY81" i="4"/>
  <c r="EC81" i="4"/>
  <c r="EG81" i="4"/>
  <c r="EK81" i="4"/>
  <c r="EO81" i="4"/>
  <c r="ES81" i="4"/>
  <c r="EW81" i="4"/>
  <c r="FA81" i="4"/>
  <c r="FE81" i="4"/>
  <c r="FI81" i="4"/>
  <c r="FM81" i="4"/>
  <c r="FQ81" i="4"/>
  <c r="FU81" i="4"/>
  <c r="FY81" i="4"/>
  <c r="GC81" i="4"/>
  <c r="GG81" i="4"/>
  <c r="GK81" i="4"/>
  <c r="GO81" i="4"/>
  <c r="GS81" i="4"/>
  <c r="GW81" i="4"/>
  <c r="GX70" i="4"/>
  <c r="GV70" i="4"/>
  <c r="GT70" i="4"/>
  <c r="GR70" i="4"/>
  <c r="GP70" i="4"/>
  <c r="GN70" i="4"/>
  <c r="GL70" i="4"/>
  <c r="GJ70" i="4"/>
  <c r="GH70" i="4"/>
  <c r="GF70" i="4"/>
  <c r="GD70" i="4"/>
  <c r="GB70" i="4"/>
  <c r="FZ70" i="4"/>
  <c r="FX70" i="4"/>
  <c r="FV70" i="4"/>
  <c r="FT70" i="4"/>
  <c r="FR70" i="4"/>
  <c r="FP70" i="4"/>
  <c r="FN70" i="4"/>
  <c r="FL70" i="4"/>
  <c r="FJ70" i="4"/>
  <c r="FH70" i="4"/>
  <c r="FF70" i="4"/>
  <c r="FD70" i="4"/>
  <c r="FB70" i="4"/>
  <c r="EZ70" i="4"/>
  <c r="EX70" i="4"/>
  <c r="EV70" i="4"/>
  <c r="ET70" i="4"/>
  <c r="ER70" i="4"/>
  <c r="EP70" i="4"/>
  <c r="EN70" i="4"/>
  <c r="EL70" i="4"/>
  <c r="EJ70" i="4"/>
  <c r="EH70" i="4"/>
  <c r="EF70" i="4"/>
  <c r="ED70" i="4"/>
  <c r="EB70" i="4"/>
  <c r="DZ70" i="4"/>
  <c r="DX70" i="4"/>
  <c r="DV70" i="4"/>
  <c r="DT70" i="4"/>
  <c r="DR70" i="4"/>
  <c r="DP70" i="4"/>
  <c r="DN70" i="4"/>
  <c r="DL70" i="4"/>
  <c r="DJ70" i="4"/>
  <c r="DH70" i="4"/>
  <c r="DF70" i="4"/>
  <c r="DD70" i="4"/>
  <c r="DB70" i="4"/>
  <c r="CZ70" i="4"/>
  <c r="CX70" i="4"/>
  <c r="CV70" i="4"/>
  <c r="CT70" i="4"/>
  <c r="CR70" i="4"/>
  <c r="CP70" i="4"/>
  <c r="CN70" i="4"/>
  <c r="CL70" i="4"/>
  <c r="CJ70" i="4"/>
  <c r="CH70" i="4"/>
  <c r="CF70" i="4"/>
  <c r="CD70" i="4"/>
  <c r="CB70" i="4"/>
  <c r="BZ70" i="4"/>
  <c r="BX70" i="4"/>
  <c r="BV70" i="4"/>
  <c r="BT70" i="4"/>
  <c r="BR70" i="4"/>
  <c r="BP70" i="4"/>
  <c r="BN70" i="4"/>
  <c r="BL70" i="4"/>
  <c r="BJ70" i="4"/>
  <c r="BH70" i="4"/>
  <c r="BF70" i="4"/>
  <c r="BD70" i="4"/>
  <c r="BB70" i="4"/>
  <c r="AZ70" i="4"/>
  <c r="AX70" i="4"/>
  <c r="AV70" i="4"/>
  <c r="AT70" i="4"/>
  <c r="AR70" i="4"/>
  <c r="AP70" i="4"/>
  <c r="AN70" i="4"/>
  <c r="AL70" i="4"/>
  <c r="N70" i="4"/>
  <c r="P70" i="4"/>
  <c r="R70" i="4"/>
  <c r="T70" i="4"/>
  <c r="V70" i="4"/>
  <c r="X70" i="4"/>
  <c r="Z70" i="4"/>
  <c r="AB70" i="4"/>
  <c r="AD70" i="4"/>
  <c r="AF70" i="4"/>
  <c r="AH70" i="4"/>
  <c r="AJ70" i="4"/>
  <c r="AM70" i="4"/>
  <c r="AQ70" i="4"/>
  <c r="AU70" i="4"/>
  <c r="AY70" i="4"/>
  <c r="BC70" i="4"/>
  <c r="BG70" i="4"/>
  <c r="BK70" i="4"/>
  <c r="BO70" i="4"/>
  <c r="BS70" i="4"/>
  <c r="BW70" i="4"/>
  <c r="CA70" i="4"/>
  <c r="CE70" i="4"/>
  <c r="CI70" i="4"/>
  <c r="CM70" i="4"/>
  <c r="CQ70" i="4"/>
  <c r="CU70" i="4"/>
  <c r="CY70" i="4"/>
  <c r="DC70" i="4"/>
  <c r="DG70" i="4"/>
  <c r="DK70" i="4"/>
  <c r="DO70" i="4"/>
  <c r="DS70" i="4"/>
  <c r="DW70" i="4"/>
  <c r="EA70" i="4"/>
  <c r="EE70" i="4"/>
  <c r="EI70" i="4"/>
  <c r="EM70" i="4"/>
  <c r="EQ70" i="4"/>
  <c r="EU70" i="4"/>
  <c r="EY70" i="4"/>
  <c r="FC70" i="4"/>
  <c r="FG70" i="4"/>
  <c r="FK70" i="4"/>
  <c r="FO70" i="4"/>
  <c r="FS70" i="4"/>
  <c r="FW70" i="4"/>
  <c r="GA70" i="4"/>
  <c r="GE70" i="4"/>
  <c r="GI70" i="4"/>
  <c r="GM70" i="4"/>
  <c r="GQ70" i="4"/>
  <c r="GU70" i="4"/>
  <c r="M70" i="4"/>
  <c r="O70" i="4"/>
  <c r="Q70" i="4"/>
  <c r="S70" i="4"/>
  <c r="U70" i="4"/>
  <c r="W70" i="4"/>
  <c r="Y70" i="4"/>
  <c r="AA70" i="4"/>
  <c r="AC70" i="4"/>
  <c r="AE70" i="4"/>
  <c r="AG70" i="4"/>
  <c r="AI70" i="4"/>
  <c r="AK70" i="4"/>
  <c r="AO70" i="4"/>
  <c r="AS70" i="4"/>
  <c r="AW70" i="4"/>
  <c r="BA70" i="4"/>
  <c r="BE70" i="4"/>
  <c r="BI70" i="4"/>
  <c r="BM70" i="4"/>
  <c r="BQ70" i="4"/>
  <c r="BU70" i="4"/>
  <c r="BY70" i="4"/>
  <c r="CC70" i="4"/>
  <c r="CG70" i="4"/>
  <c r="CK70" i="4"/>
  <c r="CO70" i="4"/>
  <c r="CS70" i="4"/>
  <c r="CW70" i="4"/>
  <c r="DA70" i="4"/>
  <c r="DE70" i="4"/>
  <c r="DI70" i="4"/>
  <c r="DM70" i="4"/>
  <c r="DQ70" i="4"/>
  <c r="DU70" i="4"/>
  <c r="DY70" i="4"/>
  <c r="EC70" i="4"/>
  <c r="EG70" i="4"/>
  <c r="EK70" i="4"/>
  <c r="EO70" i="4"/>
  <c r="ES70" i="4"/>
  <c r="EW70" i="4"/>
  <c r="FA70" i="4"/>
  <c r="FE70" i="4"/>
  <c r="FI70" i="4"/>
  <c r="FM70" i="4"/>
  <c r="FQ70" i="4"/>
  <c r="FU70" i="4"/>
  <c r="FY70" i="4"/>
  <c r="GC70" i="4"/>
  <c r="GG70" i="4"/>
  <c r="GK70" i="4"/>
  <c r="GO70" i="4"/>
  <c r="GS70" i="4"/>
  <c r="GW70" i="4"/>
  <c r="J142" i="4"/>
  <c r="J141" i="4" l="1"/>
  <c r="A144" i="4"/>
  <c r="A143" i="4"/>
  <c r="GX143" i="4" s="1"/>
  <c r="A142" i="4"/>
  <c r="O143" i="4" l="1"/>
  <c r="AA143" i="4"/>
  <c r="AQ143" i="4"/>
  <c r="BC143" i="4"/>
  <c r="BK143" i="4"/>
  <c r="BS143" i="4"/>
  <c r="BW143" i="4"/>
  <c r="CA143" i="4"/>
  <c r="CE143" i="4"/>
  <c r="CI143" i="4"/>
  <c r="CM143" i="4"/>
  <c r="CQ143" i="4"/>
  <c r="CU143" i="4"/>
  <c r="CY143" i="4"/>
  <c r="DC143" i="4"/>
  <c r="DG143" i="4"/>
  <c r="DK143" i="4"/>
  <c r="DO143" i="4"/>
  <c r="DS143" i="4"/>
  <c r="DW143" i="4"/>
  <c r="EA143" i="4"/>
  <c r="EE143" i="4"/>
  <c r="EI143" i="4"/>
  <c r="EM143" i="4"/>
  <c r="EQ143" i="4"/>
  <c r="EU143" i="4"/>
  <c r="EY143" i="4"/>
  <c r="FC143" i="4"/>
  <c r="FG143" i="4"/>
  <c r="FK143" i="4"/>
  <c r="FO143" i="4"/>
  <c r="FS143" i="4"/>
  <c r="FW143" i="4"/>
  <c r="GA143" i="4"/>
  <c r="GE143" i="4"/>
  <c r="GI143" i="4"/>
  <c r="GM143" i="4"/>
  <c r="GQ143" i="4"/>
  <c r="GU143" i="4"/>
  <c r="S143" i="4"/>
  <c r="W143" i="4"/>
  <c r="AE143" i="4"/>
  <c r="AI143" i="4"/>
  <c r="AM143" i="4"/>
  <c r="AU143" i="4"/>
  <c r="AY143" i="4"/>
  <c r="BG143" i="4"/>
  <c r="BO143" i="4"/>
  <c r="M143" i="4"/>
  <c r="Q143" i="4"/>
  <c r="U143" i="4"/>
  <c r="Y143" i="4"/>
  <c r="AC143" i="4"/>
  <c r="AG143" i="4"/>
  <c r="AK143" i="4"/>
  <c r="AO143" i="4"/>
  <c r="AS143" i="4"/>
  <c r="AW143" i="4"/>
  <c r="BA143" i="4"/>
  <c r="BE143" i="4"/>
  <c r="BI143" i="4"/>
  <c r="BM143" i="4"/>
  <c r="BQ143" i="4"/>
  <c r="BU143" i="4"/>
  <c r="BY143" i="4"/>
  <c r="CC143" i="4"/>
  <c r="CG143" i="4"/>
  <c r="CK143" i="4"/>
  <c r="CO143" i="4"/>
  <c r="CS143" i="4"/>
  <c r="CW143" i="4"/>
  <c r="DA143" i="4"/>
  <c r="DE143" i="4"/>
  <c r="DI143" i="4"/>
  <c r="DM143" i="4"/>
  <c r="DQ143" i="4"/>
  <c r="DU143" i="4"/>
  <c r="DY143" i="4"/>
  <c r="EC143" i="4"/>
  <c r="EG143" i="4"/>
  <c r="EK143" i="4"/>
  <c r="EO143" i="4"/>
  <c r="ES143" i="4"/>
  <c r="EW143" i="4"/>
  <c r="FA143" i="4"/>
  <c r="FE143" i="4"/>
  <c r="FI143" i="4"/>
  <c r="FM143" i="4"/>
  <c r="FQ143" i="4"/>
  <c r="FU143" i="4"/>
  <c r="FY143" i="4"/>
  <c r="GC143" i="4"/>
  <c r="GG143" i="4"/>
  <c r="GK143" i="4"/>
  <c r="GO143" i="4"/>
  <c r="GS143" i="4"/>
  <c r="GW143" i="4"/>
  <c r="GW142" i="4"/>
  <c r="GU142" i="4"/>
  <c r="GS142" i="4"/>
  <c r="GQ142" i="4"/>
  <c r="GO142" i="4"/>
  <c r="GM142" i="4"/>
  <c r="GK142" i="4"/>
  <c r="GI142" i="4"/>
  <c r="GG142" i="4"/>
  <c r="GE142" i="4"/>
  <c r="GC142" i="4"/>
  <c r="GA142" i="4"/>
  <c r="FY142" i="4"/>
  <c r="FW142" i="4"/>
  <c r="FU142" i="4"/>
  <c r="FS142" i="4"/>
  <c r="FQ142" i="4"/>
  <c r="FO142" i="4"/>
  <c r="P142" i="4"/>
  <c r="T142" i="4"/>
  <c r="X142" i="4"/>
  <c r="AD142" i="4"/>
  <c r="AH142" i="4"/>
  <c r="AL142" i="4"/>
  <c r="AR142" i="4"/>
  <c r="AV142" i="4"/>
  <c r="AZ142" i="4"/>
  <c r="BD142" i="4"/>
  <c r="BH142" i="4"/>
  <c r="BL142" i="4"/>
  <c r="BP142" i="4"/>
  <c r="BT142" i="4"/>
  <c r="BX142" i="4"/>
  <c r="CB142" i="4"/>
  <c r="CF142" i="4"/>
  <c r="CJ142" i="4"/>
  <c r="CP142" i="4"/>
  <c r="CV142" i="4"/>
  <c r="CZ142" i="4"/>
  <c r="DD142" i="4"/>
  <c r="DH142" i="4"/>
  <c r="DN142" i="4"/>
  <c r="DR142" i="4"/>
  <c r="DV142" i="4"/>
  <c r="DZ142" i="4"/>
  <c r="ED142" i="4"/>
  <c r="EH142" i="4"/>
  <c r="EL142" i="4"/>
  <c r="EP142" i="4"/>
  <c r="EV142" i="4"/>
  <c r="EZ142" i="4"/>
  <c r="FH142" i="4"/>
  <c r="FR142" i="4"/>
  <c r="GT142" i="4"/>
  <c r="N142" i="4"/>
  <c r="R142" i="4"/>
  <c r="V142" i="4"/>
  <c r="Z142" i="4"/>
  <c r="AB142" i="4"/>
  <c r="AF142" i="4"/>
  <c r="AJ142" i="4"/>
  <c r="AN142" i="4"/>
  <c r="AP142" i="4"/>
  <c r="AT142" i="4"/>
  <c r="AX142" i="4"/>
  <c r="BB142" i="4"/>
  <c r="BF142" i="4"/>
  <c r="BJ142" i="4"/>
  <c r="BN142" i="4"/>
  <c r="BR142" i="4"/>
  <c r="BV142" i="4"/>
  <c r="BZ142" i="4"/>
  <c r="CD142" i="4"/>
  <c r="CH142" i="4"/>
  <c r="CL142" i="4"/>
  <c r="CN142" i="4"/>
  <c r="CR142" i="4"/>
  <c r="CT142" i="4"/>
  <c r="CX142" i="4"/>
  <c r="DB142" i="4"/>
  <c r="DF142" i="4"/>
  <c r="DJ142" i="4"/>
  <c r="DL142" i="4"/>
  <c r="DP142" i="4"/>
  <c r="DT142" i="4"/>
  <c r="DX142" i="4"/>
  <c r="EB142" i="4"/>
  <c r="EF142" i="4"/>
  <c r="EJ142" i="4"/>
  <c r="EN142" i="4"/>
  <c r="ER142" i="4"/>
  <c r="ET142" i="4"/>
  <c r="EX142" i="4"/>
  <c r="FB142" i="4"/>
  <c r="FD142" i="4"/>
  <c r="FF142" i="4"/>
  <c r="FJ142" i="4"/>
  <c r="FL142" i="4"/>
  <c r="FN142" i="4"/>
  <c r="FV142" i="4"/>
  <c r="FZ142" i="4"/>
  <c r="GD142" i="4"/>
  <c r="GH142" i="4"/>
  <c r="GL142" i="4"/>
  <c r="GP142" i="4"/>
  <c r="GX142" i="4"/>
  <c r="M142" i="4"/>
  <c r="O142" i="4"/>
  <c r="Q142" i="4"/>
  <c r="S142" i="4"/>
  <c r="U142" i="4"/>
  <c r="W142" i="4"/>
  <c r="Y142" i="4"/>
  <c r="AA142" i="4"/>
  <c r="AC142" i="4"/>
  <c r="AE142" i="4"/>
  <c r="AG142" i="4"/>
  <c r="AI142" i="4"/>
  <c r="AK142" i="4"/>
  <c r="AM142" i="4"/>
  <c r="AO142" i="4"/>
  <c r="AQ142" i="4"/>
  <c r="AS142" i="4"/>
  <c r="AU142" i="4"/>
  <c r="AW142" i="4"/>
  <c r="AY142" i="4"/>
  <c r="BA142" i="4"/>
  <c r="BC142" i="4"/>
  <c r="BE142" i="4"/>
  <c r="BG142" i="4"/>
  <c r="BI142" i="4"/>
  <c r="BK142" i="4"/>
  <c r="BM142" i="4"/>
  <c r="BO142" i="4"/>
  <c r="BQ142" i="4"/>
  <c r="BS142" i="4"/>
  <c r="BU142" i="4"/>
  <c r="BW142" i="4"/>
  <c r="BY142" i="4"/>
  <c r="CA142" i="4"/>
  <c r="CC142" i="4"/>
  <c r="CE142" i="4"/>
  <c r="CG142" i="4"/>
  <c r="CI142" i="4"/>
  <c r="CK142" i="4"/>
  <c r="CM142" i="4"/>
  <c r="CO142" i="4"/>
  <c r="CQ142" i="4"/>
  <c r="CS142" i="4"/>
  <c r="CU142" i="4"/>
  <c r="CW142" i="4"/>
  <c r="CY142" i="4"/>
  <c r="DA142" i="4"/>
  <c r="DC142" i="4"/>
  <c r="DE142" i="4"/>
  <c r="DG142" i="4"/>
  <c r="DI142" i="4"/>
  <c r="DK142" i="4"/>
  <c r="DM142" i="4"/>
  <c r="DO142" i="4"/>
  <c r="DQ142" i="4"/>
  <c r="DS142" i="4"/>
  <c r="DU142" i="4"/>
  <c r="DW142" i="4"/>
  <c r="DY142" i="4"/>
  <c r="EA142" i="4"/>
  <c r="EC142" i="4"/>
  <c r="EE142" i="4"/>
  <c r="EG142" i="4"/>
  <c r="EI142" i="4"/>
  <c r="EK142" i="4"/>
  <c r="EM142" i="4"/>
  <c r="EO142" i="4"/>
  <c r="EQ142" i="4"/>
  <c r="ES142" i="4"/>
  <c r="EU142" i="4"/>
  <c r="EW142" i="4"/>
  <c r="EY142" i="4"/>
  <c r="FA142" i="4"/>
  <c r="FC142" i="4"/>
  <c r="FE142" i="4"/>
  <c r="FG142" i="4"/>
  <c r="FI142" i="4"/>
  <c r="FK142" i="4"/>
  <c r="FM142" i="4"/>
  <c r="FP142" i="4"/>
  <c r="FT142" i="4"/>
  <c r="FX142" i="4"/>
  <c r="GB142" i="4"/>
  <c r="GF142" i="4"/>
  <c r="GJ142" i="4"/>
  <c r="GN142" i="4"/>
  <c r="GR142" i="4"/>
  <c r="GV142" i="4"/>
  <c r="GX144" i="4"/>
  <c r="GV144" i="4"/>
  <c r="GT144" i="4"/>
  <c r="GR144" i="4"/>
  <c r="GP144" i="4"/>
  <c r="GN144" i="4"/>
  <c r="GL144" i="4"/>
  <c r="GJ144" i="4"/>
  <c r="GH144" i="4"/>
  <c r="GF144" i="4"/>
  <c r="GD144" i="4"/>
  <c r="GB144" i="4"/>
  <c r="FZ144" i="4"/>
  <c r="FX144" i="4"/>
  <c r="FV144" i="4"/>
  <c r="FT144" i="4"/>
  <c r="FR144" i="4"/>
  <c r="FP144" i="4"/>
  <c r="FN144" i="4"/>
  <c r="FL144" i="4"/>
  <c r="FJ144" i="4"/>
  <c r="FH144" i="4"/>
  <c r="FF144" i="4"/>
  <c r="FD144" i="4"/>
  <c r="FB144" i="4"/>
  <c r="EZ144" i="4"/>
  <c r="EX144" i="4"/>
  <c r="EV144" i="4"/>
  <c r="ET144" i="4"/>
  <c r="ER144" i="4"/>
  <c r="EP144" i="4"/>
  <c r="EN144" i="4"/>
  <c r="EL144" i="4"/>
  <c r="EJ144" i="4"/>
  <c r="EH144" i="4"/>
  <c r="EF144" i="4"/>
  <c r="ED144" i="4"/>
  <c r="EB144" i="4"/>
  <c r="DZ144" i="4"/>
  <c r="DX144" i="4"/>
  <c r="DV144" i="4"/>
  <c r="DT144" i="4"/>
  <c r="DR144" i="4"/>
  <c r="DP144" i="4"/>
  <c r="DN144" i="4"/>
  <c r="DL144" i="4"/>
  <c r="DJ144" i="4"/>
  <c r="DH144" i="4"/>
  <c r="DF144" i="4"/>
  <c r="DD144" i="4"/>
  <c r="DB144" i="4"/>
  <c r="CZ144" i="4"/>
  <c r="CX144" i="4"/>
  <c r="CV144" i="4"/>
  <c r="CT144" i="4"/>
  <c r="CR144" i="4"/>
  <c r="CP144" i="4"/>
  <c r="CN144" i="4"/>
  <c r="CL144" i="4"/>
  <c r="CJ144" i="4"/>
  <c r="CH144" i="4"/>
  <c r="CF144" i="4"/>
  <c r="CD144" i="4"/>
  <c r="CB144" i="4"/>
  <c r="BZ144" i="4"/>
  <c r="BX144" i="4"/>
  <c r="BV144" i="4"/>
  <c r="BT144" i="4"/>
  <c r="BR144" i="4"/>
  <c r="BP144" i="4"/>
  <c r="BN144" i="4"/>
  <c r="BL144" i="4"/>
  <c r="BJ144" i="4"/>
  <c r="BH144" i="4"/>
  <c r="BF144" i="4"/>
  <c r="BD144" i="4"/>
  <c r="BB144" i="4"/>
  <c r="AZ144" i="4"/>
  <c r="AX144" i="4"/>
  <c r="AV144" i="4"/>
  <c r="AT144" i="4"/>
  <c r="AR144" i="4"/>
  <c r="AP144" i="4"/>
  <c r="AN144" i="4"/>
  <c r="AL144" i="4"/>
  <c r="N144" i="4"/>
  <c r="P144" i="4"/>
  <c r="R144" i="4"/>
  <c r="T144" i="4"/>
  <c r="V144" i="4"/>
  <c r="X144" i="4"/>
  <c r="Z144" i="4"/>
  <c r="AB144" i="4"/>
  <c r="AD144" i="4"/>
  <c r="AF144" i="4"/>
  <c r="AH144" i="4"/>
  <c r="AJ144" i="4"/>
  <c r="AM144" i="4"/>
  <c r="AQ144" i="4"/>
  <c r="AU144" i="4"/>
  <c r="AY144" i="4"/>
  <c r="BC144" i="4"/>
  <c r="BG144" i="4"/>
  <c r="BK144" i="4"/>
  <c r="BO144" i="4"/>
  <c r="BS144" i="4"/>
  <c r="BW144" i="4"/>
  <c r="CA144" i="4"/>
  <c r="CE144" i="4"/>
  <c r="CI144" i="4"/>
  <c r="CM144" i="4"/>
  <c r="CQ144" i="4"/>
  <c r="CU144" i="4"/>
  <c r="CY144" i="4"/>
  <c r="DC144" i="4"/>
  <c r="DG144" i="4"/>
  <c r="DK144" i="4"/>
  <c r="DO144" i="4"/>
  <c r="DS144" i="4"/>
  <c r="DW144" i="4"/>
  <c r="EA144" i="4"/>
  <c r="EE144" i="4"/>
  <c r="EI144" i="4"/>
  <c r="EM144" i="4"/>
  <c r="EQ144" i="4"/>
  <c r="EU144" i="4"/>
  <c r="EY144" i="4"/>
  <c r="FC144" i="4"/>
  <c r="FG144" i="4"/>
  <c r="FK144" i="4"/>
  <c r="FO144" i="4"/>
  <c r="FS144" i="4"/>
  <c r="FW144" i="4"/>
  <c r="GA144" i="4"/>
  <c r="GE144" i="4"/>
  <c r="GI144" i="4"/>
  <c r="GM144" i="4"/>
  <c r="GQ144" i="4"/>
  <c r="GU144" i="4"/>
  <c r="N143" i="4"/>
  <c r="P143" i="4"/>
  <c r="R143" i="4"/>
  <c r="T143" i="4"/>
  <c r="V143" i="4"/>
  <c r="X143" i="4"/>
  <c r="Z143" i="4"/>
  <c r="AB143" i="4"/>
  <c r="AD143" i="4"/>
  <c r="AF143" i="4"/>
  <c r="AH143" i="4"/>
  <c r="AJ143" i="4"/>
  <c r="AL143" i="4"/>
  <c r="AN143" i="4"/>
  <c r="AP143" i="4"/>
  <c r="AR143" i="4"/>
  <c r="AT143" i="4"/>
  <c r="AV143" i="4"/>
  <c r="AX143" i="4"/>
  <c r="AZ143" i="4"/>
  <c r="BB143" i="4"/>
  <c r="BD143" i="4"/>
  <c r="BF143" i="4"/>
  <c r="BH143" i="4"/>
  <c r="BJ143" i="4"/>
  <c r="BL143" i="4"/>
  <c r="BN143" i="4"/>
  <c r="BP143" i="4"/>
  <c r="BR143" i="4"/>
  <c r="BT143" i="4"/>
  <c r="BV143" i="4"/>
  <c r="BX143" i="4"/>
  <c r="BZ143" i="4"/>
  <c r="CB143" i="4"/>
  <c r="CD143" i="4"/>
  <c r="CF143" i="4"/>
  <c r="CH143" i="4"/>
  <c r="CJ143" i="4"/>
  <c r="CL143" i="4"/>
  <c r="CN143" i="4"/>
  <c r="CP143" i="4"/>
  <c r="CR143" i="4"/>
  <c r="CT143" i="4"/>
  <c r="CV143" i="4"/>
  <c r="CX143" i="4"/>
  <c r="CZ143" i="4"/>
  <c r="DB143" i="4"/>
  <c r="DD143" i="4"/>
  <c r="DF143" i="4"/>
  <c r="DH143" i="4"/>
  <c r="DJ143" i="4"/>
  <c r="DL143" i="4"/>
  <c r="DN143" i="4"/>
  <c r="DP143" i="4"/>
  <c r="DR143" i="4"/>
  <c r="DT143" i="4"/>
  <c r="DV143" i="4"/>
  <c r="DX143" i="4"/>
  <c r="DZ143" i="4"/>
  <c r="EB143" i="4"/>
  <c r="ED143" i="4"/>
  <c r="EF143" i="4"/>
  <c r="EH143" i="4"/>
  <c r="EJ143" i="4"/>
  <c r="EL143" i="4"/>
  <c r="EN143" i="4"/>
  <c r="EP143" i="4"/>
  <c r="ER143" i="4"/>
  <c r="ET143" i="4"/>
  <c r="EV143" i="4"/>
  <c r="EX143" i="4"/>
  <c r="EZ143" i="4"/>
  <c r="FB143" i="4"/>
  <c r="FD143" i="4"/>
  <c r="FF143" i="4"/>
  <c r="FH143" i="4"/>
  <c r="FJ143" i="4"/>
  <c r="FL143" i="4"/>
  <c r="FN143" i="4"/>
  <c r="FP143" i="4"/>
  <c r="FR143" i="4"/>
  <c r="FT143" i="4"/>
  <c r="FV143" i="4"/>
  <c r="FX143" i="4"/>
  <c r="FZ143" i="4"/>
  <c r="GB143" i="4"/>
  <c r="GD143" i="4"/>
  <c r="GF143" i="4"/>
  <c r="GH143" i="4"/>
  <c r="GJ143" i="4"/>
  <c r="GL143" i="4"/>
  <c r="GN143" i="4"/>
  <c r="GP143" i="4"/>
  <c r="GR143" i="4"/>
  <c r="GT143" i="4"/>
  <c r="GV143" i="4"/>
  <c r="M144" i="4"/>
  <c r="O144" i="4"/>
  <c r="Q144" i="4"/>
  <c r="S144" i="4"/>
  <c r="U144" i="4"/>
  <c r="W144" i="4"/>
  <c r="Y144" i="4"/>
  <c r="AA144" i="4"/>
  <c r="AC144" i="4"/>
  <c r="AE144" i="4"/>
  <c r="AG144" i="4"/>
  <c r="AI144" i="4"/>
  <c r="AK144" i="4"/>
  <c r="AO144" i="4"/>
  <c r="AS144" i="4"/>
  <c r="AW144" i="4"/>
  <c r="BA144" i="4"/>
  <c r="BE144" i="4"/>
  <c r="BI144" i="4"/>
  <c r="BM144" i="4"/>
  <c r="BQ144" i="4"/>
  <c r="BU144" i="4"/>
  <c r="BY144" i="4"/>
  <c r="CC144" i="4"/>
  <c r="CG144" i="4"/>
  <c r="CK144" i="4"/>
  <c r="CO144" i="4"/>
  <c r="CS144" i="4"/>
  <c r="CW144" i="4"/>
  <c r="DA144" i="4"/>
  <c r="DE144" i="4"/>
  <c r="DI144" i="4"/>
  <c r="DM144" i="4"/>
  <c r="DQ144" i="4"/>
  <c r="DU144" i="4"/>
  <c r="DY144" i="4"/>
  <c r="EC144" i="4"/>
  <c r="EG144" i="4"/>
  <c r="EK144" i="4"/>
  <c r="EO144" i="4"/>
  <c r="ES144" i="4"/>
  <c r="EW144" i="4"/>
  <c r="FA144" i="4"/>
  <c r="FE144" i="4"/>
  <c r="FI144" i="4"/>
  <c r="FM144" i="4"/>
  <c r="FQ144" i="4"/>
  <c r="FU144" i="4"/>
  <c r="FY144" i="4"/>
  <c r="GC144" i="4"/>
  <c r="GG144" i="4"/>
  <c r="GK144" i="4"/>
  <c r="GO144" i="4"/>
  <c r="GS144" i="4"/>
  <c r="GW144" i="4"/>
  <c r="J139" i="4"/>
  <c r="J138" i="4"/>
  <c r="J137" i="4"/>
  <c r="J136" i="4"/>
  <c r="G139" i="4"/>
  <c r="G137" i="4"/>
  <c r="A139" i="4"/>
  <c r="A138" i="4"/>
  <c r="A137" i="4"/>
  <c r="GX137" i="4" l="1"/>
  <c r="GV137" i="4"/>
  <c r="GT137" i="4"/>
  <c r="GR137" i="4"/>
  <c r="GP137" i="4"/>
  <c r="GN137" i="4"/>
  <c r="GL137" i="4"/>
  <c r="GJ137" i="4"/>
  <c r="GH137" i="4"/>
  <c r="GF137" i="4"/>
  <c r="GD137" i="4"/>
  <c r="GB137" i="4"/>
  <c r="FZ137" i="4"/>
  <c r="FX137" i="4"/>
  <c r="FV137" i="4"/>
  <c r="FT137" i="4"/>
  <c r="FR137" i="4"/>
  <c r="FP137" i="4"/>
  <c r="FN137" i="4"/>
  <c r="FL137" i="4"/>
  <c r="FJ137" i="4"/>
  <c r="FH137" i="4"/>
  <c r="FF137" i="4"/>
  <c r="FD137" i="4"/>
  <c r="FB137" i="4"/>
  <c r="EZ137" i="4"/>
  <c r="EX137" i="4"/>
  <c r="EV137" i="4"/>
  <c r="ET137" i="4"/>
  <c r="ER137" i="4"/>
  <c r="EP137" i="4"/>
  <c r="EN137" i="4"/>
  <c r="EL137" i="4"/>
  <c r="EJ137" i="4"/>
  <c r="EH137" i="4"/>
  <c r="EF137" i="4"/>
  <c r="ED137" i="4"/>
  <c r="EB137" i="4"/>
  <c r="DZ137" i="4"/>
  <c r="DX137" i="4"/>
  <c r="DV137" i="4"/>
  <c r="DT137" i="4"/>
  <c r="DR137" i="4"/>
  <c r="DP137" i="4"/>
  <c r="DN137" i="4"/>
  <c r="DL137" i="4"/>
  <c r="DJ137" i="4"/>
  <c r="DH137" i="4"/>
  <c r="DF137" i="4"/>
  <c r="DD137" i="4"/>
  <c r="DB137" i="4"/>
  <c r="CZ137" i="4"/>
  <c r="CX137" i="4"/>
  <c r="CV137" i="4"/>
  <c r="CT137" i="4"/>
  <c r="CR137" i="4"/>
  <c r="CP137" i="4"/>
  <c r="CN137" i="4"/>
  <c r="CL137" i="4"/>
  <c r="CJ137" i="4"/>
  <c r="CH137" i="4"/>
  <c r="CF137" i="4"/>
  <c r="CD137" i="4"/>
  <c r="CB137" i="4"/>
  <c r="BZ137" i="4"/>
  <c r="BX137" i="4"/>
  <c r="BV137" i="4"/>
  <c r="BT137" i="4"/>
  <c r="BR137" i="4"/>
  <c r="BP137" i="4"/>
  <c r="BN137" i="4"/>
  <c r="BL137" i="4"/>
  <c r="BJ137" i="4"/>
  <c r="BH137" i="4"/>
  <c r="BF137" i="4"/>
  <c r="BD137" i="4"/>
  <c r="BB137" i="4"/>
  <c r="AZ137" i="4"/>
  <c r="AX137" i="4"/>
  <c r="AV137" i="4"/>
  <c r="AT137" i="4"/>
  <c r="AR137" i="4"/>
  <c r="AP137" i="4"/>
  <c r="AN137" i="4"/>
  <c r="AL137" i="4"/>
  <c r="AJ137" i="4"/>
  <c r="AH137" i="4"/>
  <c r="AF137" i="4"/>
  <c r="GW137" i="4"/>
  <c r="GU137" i="4"/>
  <c r="GS137" i="4"/>
  <c r="GQ137" i="4"/>
  <c r="GO137" i="4"/>
  <c r="GM137" i="4"/>
  <c r="GK137" i="4"/>
  <c r="GI137" i="4"/>
  <c r="GG137" i="4"/>
  <c r="GE137" i="4"/>
  <c r="GC137" i="4"/>
  <c r="GA137" i="4"/>
  <c r="FY137" i="4"/>
  <c r="FW137" i="4"/>
  <c r="FU137" i="4"/>
  <c r="FS137" i="4"/>
  <c r="FQ137" i="4"/>
  <c r="FO137" i="4"/>
  <c r="P137" i="4"/>
  <c r="T137" i="4"/>
  <c r="V137" i="4"/>
  <c r="Z137" i="4"/>
  <c r="AD137" i="4"/>
  <c r="AK137" i="4"/>
  <c r="M137" i="4"/>
  <c r="O137" i="4"/>
  <c r="Q137" i="4"/>
  <c r="S137" i="4"/>
  <c r="U137" i="4"/>
  <c r="W137" i="4"/>
  <c r="Y137" i="4"/>
  <c r="AA137" i="4"/>
  <c r="AC137" i="4"/>
  <c r="AE137" i="4"/>
  <c r="AI137" i="4"/>
  <c r="AM137" i="4"/>
  <c r="AQ137" i="4"/>
  <c r="AU137" i="4"/>
  <c r="AY137" i="4"/>
  <c r="BC137" i="4"/>
  <c r="BG137" i="4"/>
  <c r="BK137" i="4"/>
  <c r="BO137" i="4"/>
  <c r="BS137" i="4"/>
  <c r="BW137" i="4"/>
  <c r="CA137" i="4"/>
  <c r="CE137" i="4"/>
  <c r="CI137" i="4"/>
  <c r="CM137" i="4"/>
  <c r="CQ137" i="4"/>
  <c r="CU137" i="4"/>
  <c r="CY137" i="4"/>
  <c r="DC137" i="4"/>
  <c r="DG137" i="4"/>
  <c r="DK137" i="4"/>
  <c r="DO137" i="4"/>
  <c r="DS137" i="4"/>
  <c r="DW137" i="4"/>
  <c r="EA137" i="4"/>
  <c r="EE137" i="4"/>
  <c r="EI137" i="4"/>
  <c r="EM137" i="4"/>
  <c r="EQ137" i="4"/>
  <c r="EU137" i="4"/>
  <c r="EY137" i="4"/>
  <c r="FC137" i="4"/>
  <c r="FG137" i="4"/>
  <c r="FK137" i="4"/>
  <c r="N137" i="4"/>
  <c r="R137" i="4"/>
  <c r="X137" i="4"/>
  <c r="AB137" i="4"/>
  <c r="AG137" i="4"/>
  <c r="AO137" i="4"/>
  <c r="AS137" i="4"/>
  <c r="AW137" i="4"/>
  <c r="BA137" i="4"/>
  <c r="BE137" i="4"/>
  <c r="BI137" i="4"/>
  <c r="BM137" i="4"/>
  <c r="BQ137" i="4"/>
  <c r="BU137" i="4"/>
  <c r="BY137" i="4"/>
  <c r="CC137" i="4"/>
  <c r="CG137" i="4"/>
  <c r="CK137" i="4"/>
  <c r="CO137" i="4"/>
  <c r="CS137" i="4"/>
  <c r="CW137" i="4"/>
  <c r="DA137" i="4"/>
  <c r="DE137" i="4"/>
  <c r="DI137" i="4"/>
  <c r="DM137" i="4"/>
  <c r="DQ137" i="4"/>
  <c r="DU137" i="4"/>
  <c r="DY137" i="4"/>
  <c r="EC137" i="4"/>
  <c r="EG137" i="4"/>
  <c r="EK137" i="4"/>
  <c r="EO137" i="4"/>
  <c r="ES137" i="4"/>
  <c r="EW137" i="4"/>
  <c r="FA137" i="4"/>
  <c r="FE137" i="4"/>
  <c r="FI137" i="4"/>
  <c r="FM137" i="4"/>
  <c r="GX138" i="4"/>
  <c r="GV138" i="4"/>
  <c r="GT138" i="4"/>
  <c r="GR138" i="4"/>
  <c r="GP138" i="4"/>
  <c r="GN138" i="4"/>
  <c r="GL138" i="4"/>
  <c r="GJ138" i="4"/>
  <c r="GH138" i="4"/>
  <c r="GF138" i="4"/>
  <c r="GD138" i="4"/>
  <c r="GB138" i="4"/>
  <c r="FZ138" i="4"/>
  <c r="FX138" i="4"/>
  <c r="FV138" i="4"/>
  <c r="FT138" i="4"/>
  <c r="FR138" i="4"/>
  <c r="FP138" i="4"/>
  <c r="FN138" i="4"/>
  <c r="FL138" i="4"/>
  <c r="FJ138" i="4"/>
  <c r="FH138" i="4"/>
  <c r="FF138" i="4"/>
  <c r="FD138" i="4"/>
  <c r="FB138" i="4"/>
  <c r="EZ138" i="4"/>
  <c r="EX138" i="4"/>
  <c r="EV138" i="4"/>
  <c r="ET138" i="4"/>
  <c r="ER138" i="4"/>
  <c r="N138" i="4"/>
  <c r="P138" i="4"/>
  <c r="R138" i="4"/>
  <c r="T138" i="4"/>
  <c r="V138" i="4"/>
  <c r="X138" i="4"/>
  <c r="Z138" i="4"/>
  <c r="AB138" i="4"/>
  <c r="AD138" i="4"/>
  <c r="AF138" i="4"/>
  <c r="AH138" i="4"/>
  <c r="AJ138" i="4"/>
  <c r="AL138" i="4"/>
  <c r="AN138" i="4"/>
  <c r="AP138" i="4"/>
  <c r="AR138" i="4"/>
  <c r="AT138" i="4"/>
  <c r="AV138" i="4"/>
  <c r="AX138" i="4"/>
  <c r="AZ138" i="4"/>
  <c r="BB138" i="4"/>
  <c r="BD138" i="4"/>
  <c r="BF138" i="4"/>
  <c r="BH138" i="4"/>
  <c r="BJ138" i="4"/>
  <c r="BL138" i="4"/>
  <c r="BN138" i="4"/>
  <c r="BP138" i="4"/>
  <c r="BR138" i="4"/>
  <c r="BT138" i="4"/>
  <c r="BV138" i="4"/>
  <c r="BX138" i="4"/>
  <c r="BZ138" i="4"/>
  <c r="CB138" i="4"/>
  <c r="CD138" i="4"/>
  <c r="CF138" i="4"/>
  <c r="CH138" i="4"/>
  <c r="CJ138" i="4"/>
  <c r="CL138" i="4"/>
  <c r="CN138" i="4"/>
  <c r="CP138" i="4"/>
  <c r="CR138" i="4"/>
  <c r="CT138" i="4"/>
  <c r="CV138" i="4"/>
  <c r="CX138" i="4"/>
  <c r="CZ138" i="4"/>
  <c r="DB138" i="4"/>
  <c r="DD138" i="4"/>
  <c r="DF138" i="4"/>
  <c r="DH138" i="4"/>
  <c r="DJ138" i="4"/>
  <c r="DL138" i="4"/>
  <c r="DN138" i="4"/>
  <c r="DP138" i="4"/>
  <c r="DR138" i="4"/>
  <c r="DT138" i="4"/>
  <c r="DV138" i="4"/>
  <c r="DX138" i="4"/>
  <c r="DZ138" i="4"/>
  <c r="EB138" i="4"/>
  <c r="ED138" i="4"/>
  <c r="EF138" i="4"/>
  <c r="EH138" i="4"/>
  <c r="EJ138" i="4"/>
  <c r="EL138" i="4"/>
  <c r="EN138" i="4"/>
  <c r="EP138" i="4"/>
  <c r="ES138" i="4"/>
  <c r="EW138" i="4"/>
  <c r="FA138" i="4"/>
  <c r="FE138" i="4"/>
  <c r="FI138" i="4"/>
  <c r="FM138" i="4"/>
  <c r="FQ138" i="4"/>
  <c r="FU138" i="4"/>
  <c r="FY138" i="4"/>
  <c r="GC138" i="4"/>
  <c r="GG138" i="4"/>
  <c r="GK138" i="4"/>
  <c r="GO138" i="4"/>
  <c r="GS138" i="4"/>
  <c r="GW138" i="4"/>
  <c r="M138" i="4"/>
  <c r="O138" i="4"/>
  <c r="Q138" i="4"/>
  <c r="S138" i="4"/>
  <c r="U138" i="4"/>
  <c r="W138" i="4"/>
  <c r="Y138" i="4"/>
  <c r="AA138" i="4"/>
  <c r="AC138" i="4"/>
  <c r="AE138" i="4"/>
  <c r="AG138" i="4"/>
  <c r="AI138" i="4"/>
  <c r="AK138" i="4"/>
  <c r="AM138" i="4"/>
  <c r="AO138" i="4"/>
  <c r="AQ138" i="4"/>
  <c r="AS138" i="4"/>
  <c r="AU138" i="4"/>
  <c r="AW138" i="4"/>
  <c r="AY138" i="4"/>
  <c r="BA138" i="4"/>
  <c r="BC138" i="4"/>
  <c r="BE138" i="4"/>
  <c r="BG138" i="4"/>
  <c r="BI138" i="4"/>
  <c r="BK138" i="4"/>
  <c r="BM138" i="4"/>
  <c r="BO138" i="4"/>
  <c r="BQ138" i="4"/>
  <c r="BS138" i="4"/>
  <c r="BU138" i="4"/>
  <c r="BW138" i="4"/>
  <c r="BY138" i="4"/>
  <c r="CA138" i="4"/>
  <c r="CC138" i="4"/>
  <c r="CE138" i="4"/>
  <c r="CG138" i="4"/>
  <c r="CI138" i="4"/>
  <c r="CK138" i="4"/>
  <c r="CM138" i="4"/>
  <c r="CO138" i="4"/>
  <c r="CQ138" i="4"/>
  <c r="CS138" i="4"/>
  <c r="CU138" i="4"/>
  <c r="CW138" i="4"/>
  <c r="CY138" i="4"/>
  <c r="DA138" i="4"/>
  <c r="DC138" i="4"/>
  <c r="DE138" i="4"/>
  <c r="DG138" i="4"/>
  <c r="DI138" i="4"/>
  <c r="DK138" i="4"/>
  <c r="DM138" i="4"/>
  <c r="DO138" i="4"/>
  <c r="DQ138" i="4"/>
  <c r="DS138" i="4"/>
  <c r="DU138" i="4"/>
  <c r="DW138" i="4"/>
  <c r="DY138" i="4"/>
  <c r="EA138" i="4"/>
  <c r="EC138" i="4"/>
  <c r="EE138" i="4"/>
  <c r="EG138" i="4"/>
  <c r="EI138" i="4"/>
  <c r="EK138" i="4"/>
  <c r="EM138" i="4"/>
  <c r="EO138" i="4"/>
  <c r="EQ138" i="4"/>
  <c r="EU138" i="4"/>
  <c r="EY138" i="4"/>
  <c r="FC138" i="4"/>
  <c r="FG138" i="4"/>
  <c r="FK138" i="4"/>
  <c r="FO138" i="4"/>
  <c r="FS138" i="4"/>
  <c r="FW138" i="4"/>
  <c r="GA138" i="4"/>
  <c r="GE138" i="4"/>
  <c r="GI138" i="4"/>
  <c r="GM138" i="4"/>
  <c r="GQ138" i="4"/>
  <c r="GU138" i="4"/>
  <c r="GW139" i="4"/>
  <c r="GU139" i="4"/>
  <c r="GS139" i="4"/>
  <c r="GQ139" i="4"/>
  <c r="GO139" i="4"/>
  <c r="GM139" i="4"/>
  <c r="GK139" i="4"/>
  <c r="GI139" i="4"/>
  <c r="GG139" i="4"/>
  <c r="GE139" i="4"/>
  <c r="GC139" i="4"/>
  <c r="GA139" i="4"/>
  <c r="FY139" i="4"/>
  <c r="FW139" i="4"/>
  <c r="FU139" i="4"/>
  <c r="FS139" i="4"/>
  <c r="FQ139" i="4"/>
  <c r="FO139" i="4"/>
  <c r="FM139" i="4"/>
  <c r="FK139" i="4"/>
  <c r="FI139" i="4"/>
  <c r="FG139" i="4"/>
  <c r="FE139" i="4"/>
  <c r="FC139" i="4"/>
  <c r="FA139" i="4"/>
  <c r="EY139" i="4"/>
  <c r="EW139" i="4"/>
  <c r="EU139" i="4"/>
  <c r="ES139" i="4"/>
  <c r="EQ139" i="4"/>
  <c r="EO139" i="4"/>
  <c r="EM139" i="4"/>
  <c r="EK139" i="4"/>
  <c r="EI139" i="4"/>
  <c r="EG139" i="4"/>
  <c r="EE139" i="4"/>
  <c r="EC139" i="4"/>
  <c r="EA139" i="4"/>
  <c r="DY139" i="4"/>
  <c r="DW139" i="4"/>
  <c r="DU139" i="4"/>
  <c r="DS139" i="4"/>
  <c r="DQ139" i="4"/>
  <c r="DO139" i="4"/>
  <c r="DM139" i="4"/>
  <c r="DK139" i="4"/>
  <c r="DI139" i="4"/>
  <c r="DG139" i="4"/>
  <c r="DE139" i="4"/>
  <c r="DC139" i="4"/>
  <c r="DA139" i="4"/>
  <c r="CY139" i="4"/>
  <c r="CW139" i="4"/>
  <c r="CU139" i="4"/>
  <c r="CS139" i="4"/>
  <c r="CQ139" i="4"/>
  <c r="CO139" i="4"/>
  <c r="CM139" i="4"/>
  <c r="CK139" i="4"/>
  <c r="CI139" i="4"/>
  <c r="CG139" i="4"/>
  <c r="CE139" i="4"/>
  <c r="CC139" i="4"/>
  <c r="CA139" i="4"/>
  <c r="BY139" i="4"/>
  <c r="BW139" i="4"/>
  <c r="BU139" i="4"/>
  <c r="BS139" i="4"/>
  <c r="BQ139" i="4"/>
  <c r="BO139" i="4"/>
  <c r="BM139" i="4"/>
  <c r="BK139" i="4"/>
  <c r="BI139" i="4"/>
  <c r="BG139" i="4"/>
  <c r="BE139" i="4"/>
  <c r="BC139" i="4"/>
  <c r="BA139" i="4"/>
  <c r="AY139" i="4"/>
  <c r="AW139" i="4"/>
  <c r="AU139" i="4"/>
  <c r="AS139" i="4"/>
  <c r="AQ139" i="4"/>
  <c r="AO139" i="4"/>
  <c r="AM139" i="4"/>
  <c r="AK139" i="4"/>
  <c r="N139" i="4"/>
  <c r="P139" i="4"/>
  <c r="R139" i="4"/>
  <c r="T139" i="4"/>
  <c r="V139" i="4"/>
  <c r="X139" i="4"/>
  <c r="Z139" i="4"/>
  <c r="AB139" i="4"/>
  <c r="AD139" i="4"/>
  <c r="AF139" i="4"/>
  <c r="AH139" i="4"/>
  <c r="AJ139" i="4"/>
  <c r="AN139" i="4"/>
  <c r="AR139" i="4"/>
  <c r="AV139" i="4"/>
  <c r="AZ139" i="4"/>
  <c r="BD139" i="4"/>
  <c r="BH139" i="4"/>
  <c r="BL139" i="4"/>
  <c r="BP139" i="4"/>
  <c r="BT139" i="4"/>
  <c r="BX139" i="4"/>
  <c r="CB139" i="4"/>
  <c r="CF139" i="4"/>
  <c r="CJ139" i="4"/>
  <c r="CN139" i="4"/>
  <c r="CR139" i="4"/>
  <c r="CV139" i="4"/>
  <c r="CZ139" i="4"/>
  <c r="DD139" i="4"/>
  <c r="DH139" i="4"/>
  <c r="DL139" i="4"/>
  <c r="DP139" i="4"/>
  <c r="DT139" i="4"/>
  <c r="DX139" i="4"/>
  <c r="EB139" i="4"/>
  <c r="EF139" i="4"/>
  <c r="EJ139" i="4"/>
  <c r="EN139" i="4"/>
  <c r="ER139" i="4"/>
  <c r="EV139" i="4"/>
  <c r="EZ139" i="4"/>
  <c r="FD139" i="4"/>
  <c r="FH139" i="4"/>
  <c r="FL139" i="4"/>
  <c r="FP139" i="4"/>
  <c r="FT139" i="4"/>
  <c r="FX139" i="4"/>
  <c r="GB139" i="4"/>
  <c r="GF139" i="4"/>
  <c r="GJ139" i="4"/>
  <c r="GN139" i="4"/>
  <c r="GR139" i="4"/>
  <c r="GV139" i="4"/>
  <c r="M139" i="4"/>
  <c r="O139" i="4"/>
  <c r="Q139" i="4"/>
  <c r="S139" i="4"/>
  <c r="U139" i="4"/>
  <c r="W139" i="4"/>
  <c r="Y139" i="4"/>
  <c r="AA139" i="4"/>
  <c r="AC139" i="4"/>
  <c r="AE139" i="4"/>
  <c r="AG139" i="4"/>
  <c r="AI139" i="4"/>
  <c r="AL139" i="4"/>
  <c r="AP139" i="4"/>
  <c r="AT139" i="4"/>
  <c r="AX139" i="4"/>
  <c r="BB139" i="4"/>
  <c r="BF139" i="4"/>
  <c r="BJ139" i="4"/>
  <c r="BN139" i="4"/>
  <c r="BR139" i="4"/>
  <c r="BV139" i="4"/>
  <c r="BZ139" i="4"/>
  <c r="CD139" i="4"/>
  <c r="CH139" i="4"/>
  <c r="CL139" i="4"/>
  <c r="CP139" i="4"/>
  <c r="CT139" i="4"/>
  <c r="CX139" i="4"/>
  <c r="DB139" i="4"/>
  <c r="DF139" i="4"/>
  <c r="DJ139" i="4"/>
  <c r="DN139" i="4"/>
  <c r="DR139" i="4"/>
  <c r="DV139" i="4"/>
  <c r="DZ139" i="4"/>
  <c r="ED139" i="4"/>
  <c r="EH139" i="4"/>
  <c r="EL139" i="4"/>
  <c r="EP139" i="4"/>
  <c r="ET139" i="4"/>
  <c r="EX139" i="4"/>
  <c r="FB139" i="4"/>
  <c r="FF139" i="4"/>
  <c r="FJ139" i="4"/>
  <c r="FN139" i="4"/>
  <c r="FR139" i="4"/>
  <c r="FV139" i="4"/>
  <c r="FZ139" i="4"/>
  <c r="GD139" i="4"/>
  <c r="GH139" i="4"/>
  <c r="GL139" i="4"/>
  <c r="GP139" i="4"/>
  <c r="GT139" i="4"/>
  <c r="GX139" i="4"/>
  <c r="J135" i="4"/>
  <c r="J134" i="4"/>
  <c r="G135" i="4"/>
  <c r="K133" i="4"/>
  <c r="K132" i="4"/>
  <c r="A141" i="4"/>
  <c r="GI141" i="4" s="1"/>
  <c r="A136" i="4"/>
  <c r="GX136" i="4" s="1"/>
  <c r="A135" i="4"/>
  <c r="DN135" i="4" s="1"/>
  <c r="A134" i="4"/>
  <c r="BC134" i="4" s="1"/>
  <c r="A133" i="4"/>
  <c r="GT133" i="4" s="1"/>
  <c r="J131" i="4"/>
  <c r="J129" i="4"/>
  <c r="AE134" i="4" l="1"/>
  <c r="O134" i="4"/>
  <c r="AU134" i="4"/>
  <c r="N133" i="4"/>
  <c r="AD133" i="4"/>
  <c r="AT133" i="4"/>
  <c r="BJ133" i="4"/>
  <c r="BZ133" i="4"/>
  <c r="CP133" i="4"/>
  <c r="DF133" i="4"/>
  <c r="DV133" i="4"/>
  <c r="EL133" i="4"/>
  <c r="FB133" i="4"/>
  <c r="FR133" i="4"/>
  <c r="GH133" i="4"/>
  <c r="GX133" i="4"/>
  <c r="M136" i="4"/>
  <c r="Q136" i="4"/>
  <c r="U136" i="4"/>
  <c r="Y136" i="4"/>
  <c r="AC136" i="4"/>
  <c r="AG136" i="4"/>
  <c r="AK136" i="4"/>
  <c r="AO136" i="4"/>
  <c r="AS136" i="4"/>
  <c r="AW136" i="4"/>
  <c r="BA136" i="4"/>
  <c r="BE136" i="4"/>
  <c r="BI136" i="4"/>
  <c r="BM136" i="4"/>
  <c r="BQ136" i="4"/>
  <c r="BU136" i="4"/>
  <c r="BY136" i="4"/>
  <c r="CC136" i="4"/>
  <c r="CG136" i="4"/>
  <c r="CK136" i="4"/>
  <c r="CO136" i="4"/>
  <c r="CS136" i="4"/>
  <c r="CW136" i="4"/>
  <c r="DA136" i="4"/>
  <c r="DE136" i="4"/>
  <c r="DI136" i="4"/>
  <c r="DM136" i="4"/>
  <c r="DQ136" i="4"/>
  <c r="DU136" i="4"/>
  <c r="DY136" i="4"/>
  <c r="EC136" i="4"/>
  <c r="EG136" i="4"/>
  <c r="EK136" i="4"/>
  <c r="EO136" i="4"/>
  <c r="ES136" i="4"/>
  <c r="EW136" i="4"/>
  <c r="FA136" i="4"/>
  <c r="FE136" i="4"/>
  <c r="FI136" i="4"/>
  <c r="FM136" i="4"/>
  <c r="FQ136" i="4"/>
  <c r="FU136" i="4"/>
  <c r="FY136" i="4"/>
  <c r="GC136" i="4"/>
  <c r="GG136" i="4"/>
  <c r="GK136" i="4"/>
  <c r="GO136" i="4"/>
  <c r="GS136" i="4"/>
  <c r="GW136" i="4"/>
  <c r="N141" i="4"/>
  <c r="V141" i="4"/>
  <c r="AD141" i="4"/>
  <c r="AM141" i="4"/>
  <c r="BC141" i="4"/>
  <c r="BS141" i="4"/>
  <c r="CI141" i="4"/>
  <c r="CY141" i="4"/>
  <c r="DO141" i="4"/>
  <c r="EE141" i="4"/>
  <c r="EU141" i="4"/>
  <c r="FK141" i="4"/>
  <c r="GA141" i="4"/>
  <c r="GQ141" i="4"/>
  <c r="V133" i="4"/>
  <c r="AL133" i="4"/>
  <c r="BB133" i="4"/>
  <c r="BR133" i="4"/>
  <c r="CH133" i="4"/>
  <c r="CX133" i="4"/>
  <c r="DN133" i="4"/>
  <c r="ED133" i="4"/>
  <c r="ET133" i="4"/>
  <c r="FJ133" i="4"/>
  <c r="FZ133" i="4"/>
  <c r="GP133" i="4"/>
  <c r="W134" i="4"/>
  <c r="AM134" i="4"/>
  <c r="O136" i="4"/>
  <c r="S136" i="4"/>
  <c r="W136" i="4"/>
  <c r="AA136" i="4"/>
  <c r="AE136" i="4"/>
  <c r="AI136" i="4"/>
  <c r="AM136" i="4"/>
  <c r="AQ136" i="4"/>
  <c r="AU136" i="4"/>
  <c r="AY136" i="4"/>
  <c r="BC136" i="4"/>
  <c r="BG136" i="4"/>
  <c r="BK136" i="4"/>
  <c r="BO136" i="4"/>
  <c r="BS136" i="4"/>
  <c r="BW136" i="4"/>
  <c r="CA136" i="4"/>
  <c r="CE136" i="4"/>
  <c r="CI136" i="4"/>
  <c r="CM136" i="4"/>
  <c r="CQ136" i="4"/>
  <c r="CU136" i="4"/>
  <c r="CY136" i="4"/>
  <c r="DC136" i="4"/>
  <c r="DG136" i="4"/>
  <c r="DK136" i="4"/>
  <c r="DO136" i="4"/>
  <c r="DS136" i="4"/>
  <c r="DW136" i="4"/>
  <c r="EA136" i="4"/>
  <c r="EE136" i="4"/>
  <c r="EI136" i="4"/>
  <c r="EM136" i="4"/>
  <c r="EQ136" i="4"/>
  <c r="EU136" i="4"/>
  <c r="EY136" i="4"/>
  <c r="FC136" i="4"/>
  <c r="FG136" i="4"/>
  <c r="FK136" i="4"/>
  <c r="FO136" i="4"/>
  <c r="FS136" i="4"/>
  <c r="FW136" i="4"/>
  <c r="GA136" i="4"/>
  <c r="GE136" i="4"/>
  <c r="GI136" i="4"/>
  <c r="GM136" i="4"/>
  <c r="GQ136" i="4"/>
  <c r="GU136" i="4"/>
  <c r="R141" i="4"/>
  <c r="Z141" i="4"/>
  <c r="AH141" i="4"/>
  <c r="AU141" i="4"/>
  <c r="BK141" i="4"/>
  <c r="CA141" i="4"/>
  <c r="CQ141" i="4"/>
  <c r="DG141" i="4"/>
  <c r="DW141" i="4"/>
  <c r="EM141" i="4"/>
  <c r="FC141" i="4"/>
  <c r="FS141" i="4"/>
  <c r="GX134" i="4"/>
  <c r="GW134" i="4"/>
  <c r="GS134" i="4"/>
  <c r="GO134" i="4"/>
  <c r="GK134" i="4"/>
  <c r="GG134" i="4"/>
  <c r="GC134" i="4"/>
  <c r="FY134" i="4"/>
  <c r="FU134" i="4"/>
  <c r="FQ134" i="4"/>
  <c r="FM134" i="4"/>
  <c r="FI134" i="4"/>
  <c r="FE134" i="4"/>
  <c r="FA134" i="4"/>
  <c r="EW134" i="4"/>
  <c r="ES134" i="4"/>
  <c r="EO134" i="4"/>
  <c r="EK134" i="4"/>
  <c r="EG134" i="4"/>
  <c r="EC134" i="4"/>
  <c r="DY134" i="4"/>
  <c r="DU134" i="4"/>
  <c r="DQ134" i="4"/>
  <c r="DM134" i="4"/>
  <c r="DI134" i="4"/>
  <c r="DE134" i="4"/>
  <c r="DA134" i="4"/>
  <c r="CW134" i="4"/>
  <c r="CS134" i="4"/>
  <c r="CO134" i="4"/>
  <c r="CK134" i="4"/>
  <c r="CG134" i="4"/>
  <c r="CC134" i="4"/>
  <c r="BY134" i="4"/>
  <c r="BU134" i="4"/>
  <c r="BQ134" i="4"/>
  <c r="BM134" i="4"/>
  <c r="BI134" i="4"/>
  <c r="BE134" i="4"/>
  <c r="BA134" i="4"/>
  <c r="AW134" i="4"/>
  <c r="AS134" i="4"/>
  <c r="AO134" i="4"/>
  <c r="AK134" i="4"/>
  <c r="AG134" i="4"/>
  <c r="AC134" i="4"/>
  <c r="Y134" i="4"/>
  <c r="U134" i="4"/>
  <c r="Q134" i="4"/>
  <c r="M134" i="4"/>
  <c r="GU134" i="4"/>
  <c r="GQ134" i="4"/>
  <c r="GM134" i="4"/>
  <c r="GI134" i="4"/>
  <c r="GE134" i="4"/>
  <c r="GA134" i="4"/>
  <c r="FW134" i="4"/>
  <c r="FS134" i="4"/>
  <c r="FO134" i="4"/>
  <c r="FK134" i="4"/>
  <c r="FG134" i="4"/>
  <c r="FC134" i="4"/>
  <c r="EY134" i="4"/>
  <c r="EU134" i="4"/>
  <c r="EQ134" i="4"/>
  <c r="EM134" i="4"/>
  <c r="EI134" i="4"/>
  <c r="EE134" i="4"/>
  <c r="EA134" i="4"/>
  <c r="DW134" i="4"/>
  <c r="DS134" i="4"/>
  <c r="DO134" i="4"/>
  <c r="DK134" i="4"/>
  <c r="DG134" i="4"/>
  <c r="DC134" i="4"/>
  <c r="CY134" i="4"/>
  <c r="CU134" i="4"/>
  <c r="CQ134" i="4"/>
  <c r="CM134" i="4"/>
  <c r="CI134" i="4"/>
  <c r="CE134" i="4"/>
  <c r="CA134" i="4"/>
  <c r="BW134" i="4"/>
  <c r="BS134" i="4"/>
  <c r="BO134" i="4"/>
  <c r="BK134" i="4"/>
  <c r="S134" i="4"/>
  <c r="AA134" i="4"/>
  <c r="AI134" i="4"/>
  <c r="AQ134" i="4"/>
  <c r="AY134" i="4"/>
  <c r="BG134" i="4"/>
  <c r="R135" i="4"/>
  <c r="Z135" i="4"/>
  <c r="AH135" i="4"/>
  <c r="AP135" i="4"/>
  <c r="AX135" i="4"/>
  <c r="BF135" i="4"/>
  <c r="BN135" i="4"/>
  <c r="BV135" i="4"/>
  <c r="CD135" i="4"/>
  <c r="CL135" i="4"/>
  <c r="CT135" i="4"/>
  <c r="DB135" i="4"/>
  <c r="DJ135" i="4"/>
  <c r="DR135" i="4"/>
  <c r="N135" i="4"/>
  <c r="V135" i="4"/>
  <c r="AD135" i="4"/>
  <c r="AL135" i="4"/>
  <c r="AT135" i="4"/>
  <c r="BB135" i="4"/>
  <c r="BJ135" i="4"/>
  <c r="BR135" i="4"/>
  <c r="BZ135" i="4"/>
  <c r="CH135" i="4"/>
  <c r="CP135" i="4"/>
  <c r="CX135" i="4"/>
  <c r="DF135" i="4"/>
  <c r="R133" i="4"/>
  <c r="Z133" i="4"/>
  <c r="AH133" i="4"/>
  <c r="AP133" i="4"/>
  <c r="AX133" i="4"/>
  <c r="BF133" i="4"/>
  <c r="BN133" i="4"/>
  <c r="BV133" i="4"/>
  <c r="CD133" i="4"/>
  <c r="CL133" i="4"/>
  <c r="CT133" i="4"/>
  <c r="DB133" i="4"/>
  <c r="DJ133" i="4"/>
  <c r="DR133" i="4"/>
  <c r="DZ133" i="4"/>
  <c r="EH133" i="4"/>
  <c r="EP133" i="4"/>
  <c r="EX133" i="4"/>
  <c r="FF133" i="4"/>
  <c r="FN133" i="4"/>
  <c r="FV133" i="4"/>
  <c r="GD133" i="4"/>
  <c r="GL133" i="4"/>
  <c r="GW133" i="4"/>
  <c r="GU133" i="4"/>
  <c r="GS133" i="4"/>
  <c r="GQ133" i="4"/>
  <c r="GO133" i="4"/>
  <c r="GM133" i="4"/>
  <c r="GK133" i="4"/>
  <c r="GI133" i="4"/>
  <c r="GG133" i="4"/>
  <c r="GE133" i="4"/>
  <c r="GC133" i="4"/>
  <c r="GA133" i="4"/>
  <c r="FY133" i="4"/>
  <c r="FW133" i="4"/>
  <c r="FU133" i="4"/>
  <c r="FS133" i="4"/>
  <c r="FQ133" i="4"/>
  <c r="FO133" i="4"/>
  <c r="FM133" i="4"/>
  <c r="FK133" i="4"/>
  <c r="FI133" i="4"/>
  <c r="FG133" i="4"/>
  <c r="FE133" i="4"/>
  <c r="FC133" i="4"/>
  <c r="FA133" i="4"/>
  <c r="EY133" i="4"/>
  <c r="EW133" i="4"/>
  <c r="EU133" i="4"/>
  <c r="ES133" i="4"/>
  <c r="EQ133" i="4"/>
  <c r="EO133" i="4"/>
  <c r="EM133" i="4"/>
  <c r="EK133" i="4"/>
  <c r="EI133" i="4"/>
  <c r="EG133" i="4"/>
  <c r="EE133" i="4"/>
  <c r="EC133" i="4"/>
  <c r="EA133" i="4"/>
  <c r="DY133" i="4"/>
  <c r="DW133" i="4"/>
  <c r="DU133" i="4"/>
  <c r="DS133" i="4"/>
  <c r="DQ133" i="4"/>
  <c r="DO133" i="4"/>
  <c r="DM133" i="4"/>
  <c r="DK133" i="4"/>
  <c r="DI133" i="4"/>
  <c r="DG133" i="4"/>
  <c r="DE133" i="4"/>
  <c r="DC133" i="4"/>
  <c r="DA133" i="4"/>
  <c r="CY133" i="4"/>
  <c r="CW133" i="4"/>
  <c r="CU133" i="4"/>
  <c r="CS133" i="4"/>
  <c r="CQ133" i="4"/>
  <c r="CO133" i="4"/>
  <c r="CM133" i="4"/>
  <c r="CK133" i="4"/>
  <c r="CI133" i="4"/>
  <c r="CG133" i="4"/>
  <c r="CE133" i="4"/>
  <c r="CC133" i="4"/>
  <c r="CA133" i="4"/>
  <c r="BY133" i="4"/>
  <c r="BW133" i="4"/>
  <c r="BU133" i="4"/>
  <c r="BS133" i="4"/>
  <c r="BQ133" i="4"/>
  <c r="BO133" i="4"/>
  <c r="BM133" i="4"/>
  <c r="BK133" i="4"/>
  <c r="BI133" i="4"/>
  <c r="BG133" i="4"/>
  <c r="BE133" i="4"/>
  <c r="BC133" i="4"/>
  <c r="BA133" i="4"/>
  <c r="AY133" i="4"/>
  <c r="AW133" i="4"/>
  <c r="AU133" i="4"/>
  <c r="AS133" i="4"/>
  <c r="AQ133" i="4"/>
  <c r="AO133" i="4"/>
  <c r="AM133" i="4"/>
  <c r="AK133" i="4"/>
  <c r="AI133" i="4"/>
  <c r="AG133" i="4"/>
  <c r="AE133" i="4"/>
  <c r="AC133" i="4"/>
  <c r="AA133" i="4"/>
  <c r="Y133" i="4"/>
  <c r="W133" i="4"/>
  <c r="U133" i="4"/>
  <c r="S133" i="4"/>
  <c r="Q133" i="4"/>
  <c r="O133" i="4"/>
  <c r="M133" i="4"/>
  <c r="P133" i="4"/>
  <c r="T133" i="4"/>
  <c r="X133" i="4"/>
  <c r="AB133" i="4"/>
  <c r="AF133" i="4"/>
  <c r="AJ133" i="4"/>
  <c r="AN133" i="4"/>
  <c r="AR133" i="4"/>
  <c r="AV133" i="4"/>
  <c r="AZ133" i="4"/>
  <c r="BD133" i="4"/>
  <c r="BH133" i="4"/>
  <c r="BL133" i="4"/>
  <c r="BP133" i="4"/>
  <c r="BT133" i="4"/>
  <c r="BX133" i="4"/>
  <c r="CB133" i="4"/>
  <c r="CF133" i="4"/>
  <c r="CJ133" i="4"/>
  <c r="CN133" i="4"/>
  <c r="CR133" i="4"/>
  <c r="CV133" i="4"/>
  <c r="CZ133" i="4"/>
  <c r="DD133" i="4"/>
  <c r="DH133" i="4"/>
  <c r="DL133" i="4"/>
  <c r="DP133" i="4"/>
  <c r="DT133" i="4"/>
  <c r="DX133" i="4"/>
  <c r="EB133" i="4"/>
  <c r="EF133" i="4"/>
  <c r="EJ133" i="4"/>
  <c r="EN133" i="4"/>
  <c r="ER133" i="4"/>
  <c r="EV133" i="4"/>
  <c r="EZ133" i="4"/>
  <c r="FD133" i="4"/>
  <c r="FH133" i="4"/>
  <c r="FL133" i="4"/>
  <c r="FP133" i="4"/>
  <c r="FT133" i="4"/>
  <c r="FX133" i="4"/>
  <c r="GB133" i="4"/>
  <c r="GF133" i="4"/>
  <c r="GJ133" i="4"/>
  <c r="GN133" i="4"/>
  <c r="GR133" i="4"/>
  <c r="GV133" i="4"/>
  <c r="GW135" i="4"/>
  <c r="GU135" i="4"/>
  <c r="GS135" i="4"/>
  <c r="GQ135" i="4"/>
  <c r="GO135" i="4"/>
  <c r="GM135" i="4"/>
  <c r="GK135" i="4"/>
  <c r="GI135" i="4"/>
  <c r="GG135" i="4"/>
  <c r="GE135" i="4"/>
  <c r="GC135" i="4"/>
  <c r="GA135" i="4"/>
  <c r="FY135" i="4"/>
  <c r="FW135" i="4"/>
  <c r="FU135" i="4"/>
  <c r="FS135" i="4"/>
  <c r="FQ135" i="4"/>
  <c r="FO135" i="4"/>
  <c r="GV135" i="4"/>
  <c r="GR135" i="4"/>
  <c r="GN135" i="4"/>
  <c r="GJ135" i="4"/>
  <c r="GF135" i="4"/>
  <c r="GB135" i="4"/>
  <c r="FX135" i="4"/>
  <c r="FT135" i="4"/>
  <c r="FP135" i="4"/>
  <c r="FM135" i="4"/>
  <c r="FK135" i="4"/>
  <c r="FI135" i="4"/>
  <c r="FG135" i="4"/>
  <c r="FE135" i="4"/>
  <c r="FC135" i="4"/>
  <c r="FA135" i="4"/>
  <c r="EY135" i="4"/>
  <c r="EW135" i="4"/>
  <c r="EU135" i="4"/>
  <c r="ES135" i="4"/>
  <c r="EQ135" i="4"/>
  <c r="EO135" i="4"/>
  <c r="EM135" i="4"/>
  <c r="EK135" i="4"/>
  <c r="EI135" i="4"/>
  <c r="EG135" i="4"/>
  <c r="EE135" i="4"/>
  <c r="EC135" i="4"/>
  <c r="EA135" i="4"/>
  <c r="DY135" i="4"/>
  <c r="DW135" i="4"/>
  <c r="DU135" i="4"/>
  <c r="DS135" i="4"/>
  <c r="DQ135" i="4"/>
  <c r="DO135" i="4"/>
  <c r="DM135" i="4"/>
  <c r="DK135" i="4"/>
  <c r="DI135" i="4"/>
  <c r="DG135" i="4"/>
  <c r="DE135" i="4"/>
  <c r="DC135" i="4"/>
  <c r="DA135" i="4"/>
  <c r="CY135" i="4"/>
  <c r="CW135" i="4"/>
  <c r="CU135" i="4"/>
  <c r="CS135" i="4"/>
  <c r="CQ135" i="4"/>
  <c r="CO135" i="4"/>
  <c r="CM135" i="4"/>
  <c r="CK135" i="4"/>
  <c r="CI135" i="4"/>
  <c r="CG135" i="4"/>
  <c r="CE135" i="4"/>
  <c r="CC135" i="4"/>
  <c r="CA135" i="4"/>
  <c r="BY135" i="4"/>
  <c r="BW135" i="4"/>
  <c r="BU135" i="4"/>
  <c r="BS135" i="4"/>
  <c r="BQ135" i="4"/>
  <c r="BO135" i="4"/>
  <c r="BM135" i="4"/>
  <c r="BK135" i="4"/>
  <c r="BI135" i="4"/>
  <c r="BG135" i="4"/>
  <c r="BE135" i="4"/>
  <c r="BC135" i="4"/>
  <c r="BA135" i="4"/>
  <c r="AY135" i="4"/>
  <c r="AW135" i="4"/>
  <c r="AU135" i="4"/>
  <c r="AS135" i="4"/>
  <c r="AQ135" i="4"/>
  <c r="AO135" i="4"/>
  <c r="AM135" i="4"/>
  <c r="AK135" i="4"/>
  <c r="AI135" i="4"/>
  <c r="AG135" i="4"/>
  <c r="AE135" i="4"/>
  <c r="AC135" i="4"/>
  <c r="AA135" i="4"/>
  <c r="Y135" i="4"/>
  <c r="W135" i="4"/>
  <c r="U135" i="4"/>
  <c r="S135" i="4"/>
  <c r="Q135" i="4"/>
  <c r="O135" i="4"/>
  <c r="M135" i="4"/>
  <c r="GX135" i="4"/>
  <c r="GT135" i="4"/>
  <c r="GP135" i="4"/>
  <c r="GL135" i="4"/>
  <c r="GH135" i="4"/>
  <c r="GD135" i="4"/>
  <c r="FZ135" i="4"/>
  <c r="FV135" i="4"/>
  <c r="FR135" i="4"/>
  <c r="FN135" i="4"/>
  <c r="FL135" i="4"/>
  <c r="FJ135" i="4"/>
  <c r="FH135" i="4"/>
  <c r="FF135" i="4"/>
  <c r="FD135" i="4"/>
  <c r="FB135" i="4"/>
  <c r="EZ135" i="4"/>
  <c r="EX135" i="4"/>
  <c r="EV135" i="4"/>
  <c r="ET135" i="4"/>
  <c r="ER135" i="4"/>
  <c r="EP135" i="4"/>
  <c r="EN135" i="4"/>
  <c r="EL135" i="4"/>
  <c r="EJ135" i="4"/>
  <c r="EH135" i="4"/>
  <c r="EF135" i="4"/>
  <c r="ED135" i="4"/>
  <c r="EB135" i="4"/>
  <c r="DZ135" i="4"/>
  <c r="DX135" i="4"/>
  <c r="DV135" i="4"/>
  <c r="P135" i="4"/>
  <c r="T135" i="4"/>
  <c r="X135" i="4"/>
  <c r="AB135" i="4"/>
  <c r="AF135" i="4"/>
  <c r="AJ135" i="4"/>
  <c r="AN135" i="4"/>
  <c r="AR135" i="4"/>
  <c r="AV135" i="4"/>
  <c r="AZ135" i="4"/>
  <c r="BD135" i="4"/>
  <c r="BH135" i="4"/>
  <c r="BL135" i="4"/>
  <c r="BP135" i="4"/>
  <c r="BT135" i="4"/>
  <c r="BX135" i="4"/>
  <c r="CB135" i="4"/>
  <c r="CF135" i="4"/>
  <c r="CJ135" i="4"/>
  <c r="CN135" i="4"/>
  <c r="CR135" i="4"/>
  <c r="CV135" i="4"/>
  <c r="CZ135" i="4"/>
  <c r="DD135" i="4"/>
  <c r="DH135" i="4"/>
  <c r="DL135" i="4"/>
  <c r="DP135" i="4"/>
  <c r="DT135" i="4"/>
  <c r="N134" i="4"/>
  <c r="P134" i="4"/>
  <c r="R134" i="4"/>
  <c r="T134" i="4"/>
  <c r="V134" i="4"/>
  <c r="X134" i="4"/>
  <c r="Z134" i="4"/>
  <c r="AB134" i="4"/>
  <c r="AD134" i="4"/>
  <c r="AF134" i="4"/>
  <c r="AH134" i="4"/>
  <c r="AJ134" i="4"/>
  <c r="AL134" i="4"/>
  <c r="AN134" i="4"/>
  <c r="AP134" i="4"/>
  <c r="AR134" i="4"/>
  <c r="AT134" i="4"/>
  <c r="AV134" i="4"/>
  <c r="AX134" i="4"/>
  <c r="AZ134" i="4"/>
  <c r="BB134" i="4"/>
  <c r="BD134" i="4"/>
  <c r="BF134" i="4"/>
  <c r="BH134" i="4"/>
  <c r="BJ134" i="4"/>
  <c r="BL134" i="4"/>
  <c r="BN134" i="4"/>
  <c r="BP134" i="4"/>
  <c r="BR134" i="4"/>
  <c r="BT134" i="4"/>
  <c r="BV134" i="4"/>
  <c r="BX134" i="4"/>
  <c r="BZ134" i="4"/>
  <c r="CB134" i="4"/>
  <c r="CD134" i="4"/>
  <c r="CF134" i="4"/>
  <c r="CH134" i="4"/>
  <c r="CJ134" i="4"/>
  <c r="CL134" i="4"/>
  <c r="CN134" i="4"/>
  <c r="CP134" i="4"/>
  <c r="CR134" i="4"/>
  <c r="CT134" i="4"/>
  <c r="CV134" i="4"/>
  <c r="CX134" i="4"/>
  <c r="CZ134" i="4"/>
  <c r="DB134" i="4"/>
  <c r="DD134" i="4"/>
  <c r="DF134" i="4"/>
  <c r="DH134" i="4"/>
  <c r="DJ134" i="4"/>
  <c r="DL134" i="4"/>
  <c r="DN134" i="4"/>
  <c r="DP134" i="4"/>
  <c r="DR134" i="4"/>
  <c r="DT134" i="4"/>
  <c r="DV134" i="4"/>
  <c r="DX134" i="4"/>
  <c r="DZ134" i="4"/>
  <c r="EB134" i="4"/>
  <c r="ED134" i="4"/>
  <c r="EF134" i="4"/>
  <c r="EH134" i="4"/>
  <c r="EJ134" i="4"/>
  <c r="EL134" i="4"/>
  <c r="EN134" i="4"/>
  <c r="EP134" i="4"/>
  <c r="ER134" i="4"/>
  <c r="ET134" i="4"/>
  <c r="EV134" i="4"/>
  <c r="EX134" i="4"/>
  <c r="EZ134" i="4"/>
  <c r="FB134" i="4"/>
  <c r="FD134" i="4"/>
  <c r="FF134" i="4"/>
  <c r="FH134" i="4"/>
  <c r="FJ134" i="4"/>
  <c r="FL134" i="4"/>
  <c r="FN134" i="4"/>
  <c r="FP134" i="4"/>
  <c r="FR134" i="4"/>
  <c r="FT134" i="4"/>
  <c r="FV134" i="4"/>
  <c r="FX134" i="4"/>
  <c r="FZ134" i="4"/>
  <c r="GB134" i="4"/>
  <c r="GD134" i="4"/>
  <c r="GF134" i="4"/>
  <c r="GH134" i="4"/>
  <c r="GJ134" i="4"/>
  <c r="GL134" i="4"/>
  <c r="GN134" i="4"/>
  <c r="GP134" i="4"/>
  <c r="GR134" i="4"/>
  <c r="GT134" i="4"/>
  <c r="GV134" i="4"/>
  <c r="GX141" i="4"/>
  <c r="GV141" i="4"/>
  <c r="GT141" i="4"/>
  <c r="GR141" i="4"/>
  <c r="GP141" i="4"/>
  <c r="GN141" i="4"/>
  <c r="GL141" i="4"/>
  <c r="GJ141" i="4"/>
  <c r="GH141" i="4"/>
  <c r="GF141" i="4"/>
  <c r="GD141" i="4"/>
  <c r="GB141" i="4"/>
  <c r="FZ141" i="4"/>
  <c r="FX141" i="4"/>
  <c r="FV141" i="4"/>
  <c r="FT141" i="4"/>
  <c r="FR141" i="4"/>
  <c r="FP141" i="4"/>
  <c r="FN141" i="4"/>
  <c r="FL141" i="4"/>
  <c r="FJ141" i="4"/>
  <c r="FH141" i="4"/>
  <c r="FF141" i="4"/>
  <c r="FD141" i="4"/>
  <c r="FB141" i="4"/>
  <c r="EZ141" i="4"/>
  <c r="EX141" i="4"/>
  <c r="EV141" i="4"/>
  <c r="ET141" i="4"/>
  <c r="ER141" i="4"/>
  <c r="EP141" i="4"/>
  <c r="EN141" i="4"/>
  <c r="EL141" i="4"/>
  <c r="EJ141" i="4"/>
  <c r="EH141" i="4"/>
  <c r="EF141" i="4"/>
  <c r="ED141" i="4"/>
  <c r="EB141" i="4"/>
  <c r="DZ141" i="4"/>
  <c r="DX141" i="4"/>
  <c r="DV141" i="4"/>
  <c r="DT141" i="4"/>
  <c r="DR141" i="4"/>
  <c r="DP141" i="4"/>
  <c r="DN141" i="4"/>
  <c r="DL141" i="4"/>
  <c r="DJ141" i="4"/>
  <c r="DH141" i="4"/>
  <c r="DF141" i="4"/>
  <c r="DD141" i="4"/>
  <c r="DB141" i="4"/>
  <c r="CZ141" i="4"/>
  <c r="CX141" i="4"/>
  <c r="CV141" i="4"/>
  <c r="CT141" i="4"/>
  <c r="CR141" i="4"/>
  <c r="CP141" i="4"/>
  <c r="CN141" i="4"/>
  <c r="CL141" i="4"/>
  <c r="CJ141" i="4"/>
  <c r="CH141" i="4"/>
  <c r="CF141" i="4"/>
  <c r="CD141" i="4"/>
  <c r="CB141" i="4"/>
  <c r="BZ141" i="4"/>
  <c r="BX141" i="4"/>
  <c r="BV141" i="4"/>
  <c r="BT141" i="4"/>
  <c r="BR141" i="4"/>
  <c r="BP141" i="4"/>
  <c r="BN141" i="4"/>
  <c r="BL141" i="4"/>
  <c r="BJ141" i="4"/>
  <c r="BH141" i="4"/>
  <c r="BF141" i="4"/>
  <c r="BD141" i="4"/>
  <c r="BB141" i="4"/>
  <c r="AZ141" i="4"/>
  <c r="AX141" i="4"/>
  <c r="AV141" i="4"/>
  <c r="AT141" i="4"/>
  <c r="AR141" i="4"/>
  <c r="AP141" i="4"/>
  <c r="AN141" i="4"/>
  <c r="AL141" i="4"/>
  <c r="GW141" i="4"/>
  <c r="GS141" i="4"/>
  <c r="GO141" i="4"/>
  <c r="GK141" i="4"/>
  <c r="GG141" i="4"/>
  <c r="GC141" i="4"/>
  <c r="FY141" i="4"/>
  <c r="FU141" i="4"/>
  <c r="FQ141" i="4"/>
  <c r="FM141" i="4"/>
  <c r="FI141" i="4"/>
  <c r="FE141" i="4"/>
  <c r="FA141" i="4"/>
  <c r="EW141" i="4"/>
  <c r="ES141" i="4"/>
  <c r="EO141" i="4"/>
  <c r="EK141" i="4"/>
  <c r="EG141" i="4"/>
  <c r="EC141" i="4"/>
  <c r="DY141" i="4"/>
  <c r="DU141" i="4"/>
  <c r="DQ141" i="4"/>
  <c r="DM141" i="4"/>
  <c r="DI141" i="4"/>
  <c r="DE141" i="4"/>
  <c r="DA141" i="4"/>
  <c r="CW141" i="4"/>
  <c r="CS141" i="4"/>
  <c r="CO141" i="4"/>
  <c r="CK141" i="4"/>
  <c r="CG141" i="4"/>
  <c r="CC141" i="4"/>
  <c r="BY141" i="4"/>
  <c r="BU141" i="4"/>
  <c r="BQ141" i="4"/>
  <c r="BM141" i="4"/>
  <c r="BI141" i="4"/>
  <c r="BE141" i="4"/>
  <c r="BA141" i="4"/>
  <c r="AW141" i="4"/>
  <c r="AS141" i="4"/>
  <c r="AO141" i="4"/>
  <c r="AK141" i="4"/>
  <c r="AI141" i="4"/>
  <c r="AG141" i="4"/>
  <c r="AE141" i="4"/>
  <c r="AC141" i="4"/>
  <c r="AA141" i="4"/>
  <c r="Y141" i="4"/>
  <c r="W141" i="4"/>
  <c r="U141" i="4"/>
  <c r="S141" i="4"/>
  <c r="Q141" i="4"/>
  <c r="O141" i="4"/>
  <c r="M141" i="4"/>
  <c r="P141" i="4"/>
  <c r="T141" i="4"/>
  <c r="X141" i="4"/>
  <c r="AB141" i="4"/>
  <c r="AF141" i="4"/>
  <c r="AJ141" i="4"/>
  <c r="AQ141" i="4"/>
  <c r="AY141" i="4"/>
  <c r="BG141" i="4"/>
  <c r="BO141" i="4"/>
  <c r="BW141" i="4"/>
  <c r="CE141" i="4"/>
  <c r="CM141" i="4"/>
  <c r="CU141" i="4"/>
  <c r="DC141" i="4"/>
  <c r="DK141" i="4"/>
  <c r="DS141" i="4"/>
  <c r="EA141" i="4"/>
  <c r="EI141" i="4"/>
  <c r="EQ141" i="4"/>
  <c r="EY141" i="4"/>
  <c r="FG141" i="4"/>
  <c r="FO141" i="4"/>
  <c r="FW141" i="4"/>
  <c r="GE141" i="4"/>
  <c r="GM141" i="4"/>
  <c r="GU141" i="4"/>
  <c r="N136" i="4"/>
  <c r="P136" i="4"/>
  <c r="R136" i="4"/>
  <c r="T136" i="4"/>
  <c r="V136" i="4"/>
  <c r="X136" i="4"/>
  <c r="Z136" i="4"/>
  <c r="AB136" i="4"/>
  <c r="AD136" i="4"/>
  <c r="AF136" i="4"/>
  <c r="AH136" i="4"/>
  <c r="AJ136" i="4"/>
  <c r="AL136" i="4"/>
  <c r="AN136" i="4"/>
  <c r="AP136" i="4"/>
  <c r="AR136" i="4"/>
  <c r="AT136" i="4"/>
  <c r="AV136" i="4"/>
  <c r="AX136" i="4"/>
  <c r="AZ136" i="4"/>
  <c r="BB136" i="4"/>
  <c r="BD136" i="4"/>
  <c r="BF136" i="4"/>
  <c r="BH136" i="4"/>
  <c r="BJ136" i="4"/>
  <c r="BL136" i="4"/>
  <c r="BN136" i="4"/>
  <c r="BP136" i="4"/>
  <c r="BR136" i="4"/>
  <c r="BT136" i="4"/>
  <c r="BV136" i="4"/>
  <c r="BX136" i="4"/>
  <c r="BZ136" i="4"/>
  <c r="CB136" i="4"/>
  <c r="CD136" i="4"/>
  <c r="CF136" i="4"/>
  <c r="CH136" i="4"/>
  <c r="CJ136" i="4"/>
  <c r="CL136" i="4"/>
  <c r="CN136" i="4"/>
  <c r="CP136" i="4"/>
  <c r="CR136" i="4"/>
  <c r="CT136" i="4"/>
  <c r="CV136" i="4"/>
  <c r="CX136" i="4"/>
  <c r="CZ136" i="4"/>
  <c r="DB136" i="4"/>
  <c r="DD136" i="4"/>
  <c r="DF136" i="4"/>
  <c r="DH136" i="4"/>
  <c r="DJ136" i="4"/>
  <c r="DL136" i="4"/>
  <c r="DN136" i="4"/>
  <c r="DP136" i="4"/>
  <c r="DR136" i="4"/>
  <c r="DT136" i="4"/>
  <c r="DV136" i="4"/>
  <c r="DX136" i="4"/>
  <c r="DZ136" i="4"/>
  <c r="EB136" i="4"/>
  <c r="ED136" i="4"/>
  <c r="EF136" i="4"/>
  <c r="EH136" i="4"/>
  <c r="EJ136" i="4"/>
  <c r="EL136" i="4"/>
  <c r="EN136" i="4"/>
  <c r="EP136" i="4"/>
  <c r="ER136" i="4"/>
  <c r="ET136" i="4"/>
  <c r="EV136" i="4"/>
  <c r="EX136" i="4"/>
  <c r="EZ136" i="4"/>
  <c r="FB136" i="4"/>
  <c r="FD136" i="4"/>
  <c r="FF136" i="4"/>
  <c r="FH136" i="4"/>
  <c r="FJ136" i="4"/>
  <c r="FL136" i="4"/>
  <c r="FN136" i="4"/>
  <c r="FP136" i="4"/>
  <c r="FR136" i="4"/>
  <c r="FT136" i="4"/>
  <c r="FV136" i="4"/>
  <c r="FX136" i="4"/>
  <c r="FZ136" i="4"/>
  <c r="GB136" i="4"/>
  <c r="GD136" i="4"/>
  <c r="GF136" i="4"/>
  <c r="GH136" i="4"/>
  <c r="GJ136" i="4"/>
  <c r="GL136" i="4"/>
  <c r="GN136" i="4"/>
  <c r="GP136" i="4"/>
  <c r="GR136" i="4"/>
  <c r="GT136" i="4"/>
  <c r="GV136" i="4"/>
  <c r="I7" i="11"/>
  <c r="L91" i="2"/>
  <c r="J127" i="4" l="1"/>
  <c r="J124" i="4" l="1"/>
  <c r="J123" i="4"/>
  <c r="G124" i="4"/>
  <c r="J122" i="4"/>
  <c r="A127" i="4"/>
  <c r="A124" i="4"/>
  <c r="GX124" i="4" s="1"/>
  <c r="A123" i="4"/>
  <c r="GX123" i="4" s="1"/>
  <c r="J120" i="4"/>
  <c r="Q123" i="4" l="1"/>
  <c r="Y123" i="4"/>
  <c r="AG123" i="4"/>
  <c r="AO123" i="4"/>
  <c r="AW123" i="4"/>
  <c r="BE123" i="4"/>
  <c r="BM123" i="4"/>
  <c r="BU123" i="4"/>
  <c r="CC123" i="4"/>
  <c r="CK123" i="4"/>
  <c r="CS123" i="4"/>
  <c r="M123" i="4"/>
  <c r="U123" i="4"/>
  <c r="AC123" i="4"/>
  <c r="AK123" i="4"/>
  <c r="AS123" i="4"/>
  <c r="BA123" i="4"/>
  <c r="BI123" i="4"/>
  <c r="BQ123" i="4"/>
  <c r="BY123" i="4"/>
  <c r="CG123" i="4"/>
  <c r="CO123" i="4"/>
  <c r="CW123" i="4"/>
  <c r="O124" i="4"/>
  <c r="S124" i="4"/>
  <c r="W124" i="4"/>
  <c r="AA124" i="4"/>
  <c r="AE124" i="4"/>
  <c r="AI124" i="4"/>
  <c r="AM124" i="4"/>
  <c r="AQ124" i="4"/>
  <c r="AU124" i="4"/>
  <c r="AY124" i="4"/>
  <c r="BC124" i="4"/>
  <c r="BG124" i="4"/>
  <c r="BK124" i="4"/>
  <c r="BO124" i="4"/>
  <c r="BS124" i="4"/>
  <c r="BW124" i="4"/>
  <c r="CA124" i="4"/>
  <c r="CE124" i="4"/>
  <c r="CI124" i="4"/>
  <c r="CM124" i="4"/>
  <c r="CQ124" i="4"/>
  <c r="CU124" i="4"/>
  <c r="CY124" i="4"/>
  <c r="DC124" i="4"/>
  <c r="DG124" i="4"/>
  <c r="DK124" i="4"/>
  <c r="DO124" i="4"/>
  <c r="DS124" i="4"/>
  <c r="DW124" i="4"/>
  <c r="EA124" i="4"/>
  <c r="EE124" i="4"/>
  <c r="EI124" i="4"/>
  <c r="EM124" i="4"/>
  <c r="M124" i="4"/>
  <c r="Q124" i="4"/>
  <c r="U124" i="4"/>
  <c r="Y124" i="4"/>
  <c r="AC124" i="4"/>
  <c r="AG124" i="4"/>
  <c r="AK124" i="4"/>
  <c r="AO124" i="4"/>
  <c r="AS124" i="4"/>
  <c r="AW124" i="4"/>
  <c r="BA124" i="4"/>
  <c r="BE124" i="4"/>
  <c r="BI124" i="4"/>
  <c r="BM124" i="4"/>
  <c r="BQ124" i="4"/>
  <c r="BU124" i="4"/>
  <c r="BY124" i="4"/>
  <c r="CC124" i="4"/>
  <c r="CG124" i="4"/>
  <c r="CK124" i="4"/>
  <c r="CO124" i="4"/>
  <c r="CS124" i="4"/>
  <c r="CW124" i="4"/>
  <c r="DA124" i="4"/>
  <c r="DE124" i="4"/>
  <c r="DI124" i="4"/>
  <c r="DM124" i="4"/>
  <c r="DQ124" i="4"/>
  <c r="DU124" i="4"/>
  <c r="DY124" i="4"/>
  <c r="EC124" i="4"/>
  <c r="EG124" i="4"/>
  <c r="EK124" i="4"/>
  <c r="O123" i="4"/>
  <c r="S123" i="4"/>
  <c r="W123" i="4"/>
  <c r="AA123" i="4"/>
  <c r="AE123" i="4"/>
  <c r="AI123" i="4"/>
  <c r="AM123" i="4"/>
  <c r="AQ123" i="4"/>
  <c r="AU123" i="4"/>
  <c r="AY123" i="4"/>
  <c r="BC123" i="4"/>
  <c r="BG123" i="4"/>
  <c r="BK123" i="4"/>
  <c r="BO123" i="4"/>
  <c r="BS123" i="4"/>
  <c r="BW123" i="4"/>
  <c r="CA123" i="4"/>
  <c r="CE123" i="4"/>
  <c r="CI123" i="4"/>
  <c r="CM123" i="4"/>
  <c r="CQ123" i="4"/>
  <c r="CU123" i="4"/>
  <c r="CY123" i="4"/>
  <c r="DA123" i="4"/>
  <c r="DC123" i="4"/>
  <c r="DE123" i="4"/>
  <c r="DG123" i="4"/>
  <c r="DI123" i="4"/>
  <c r="DK123" i="4"/>
  <c r="DM123" i="4"/>
  <c r="DO123" i="4"/>
  <c r="DQ123" i="4"/>
  <c r="DS123" i="4"/>
  <c r="DU123" i="4"/>
  <c r="DW123" i="4"/>
  <c r="DY123" i="4"/>
  <c r="EA123" i="4"/>
  <c r="EC123" i="4"/>
  <c r="EE123" i="4"/>
  <c r="EG123" i="4"/>
  <c r="EI123" i="4"/>
  <c r="EK123" i="4"/>
  <c r="EM123" i="4"/>
  <c r="EO123" i="4"/>
  <c r="EQ123" i="4"/>
  <c r="ES123" i="4"/>
  <c r="EU123" i="4"/>
  <c r="EW123" i="4"/>
  <c r="EY123" i="4"/>
  <c r="FA123" i="4"/>
  <c r="FC123" i="4"/>
  <c r="FE123" i="4"/>
  <c r="FG123" i="4"/>
  <c r="FI123" i="4"/>
  <c r="FK123" i="4"/>
  <c r="FM123" i="4"/>
  <c r="FO123" i="4"/>
  <c r="FQ123" i="4"/>
  <c r="FS123" i="4"/>
  <c r="FU123" i="4"/>
  <c r="FW123" i="4"/>
  <c r="FY123" i="4"/>
  <c r="GA123" i="4"/>
  <c r="GC123" i="4"/>
  <c r="GE123" i="4"/>
  <c r="GG123" i="4"/>
  <c r="GI123" i="4"/>
  <c r="GK123" i="4"/>
  <c r="GM123" i="4"/>
  <c r="GO123" i="4"/>
  <c r="GQ123" i="4"/>
  <c r="GS123" i="4"/>
  <c r="GU123" i="4"/>
  <c r="GW123" i="4"/>
  <c r="N123" i="4"/>
  <c r="P123" i="4"/>
  <c r="R123" i="4"/>
  <c r="T123" i="4"/>
  <c r="V123" i="4"/>
  <c r="X123" i="4"/>
  <c r="Z123" i="4"/>
  <c r="AB123" i="4"/>
  <c r="AD123" i="4"/>
  <c r="AF123" i="4"/>
  <c r="AH123" i="4"/>
  <c r="AJ123" i="4"/>
  <c r="AL123" i="4"/>
  <c r="AN123" i="4"/>
  <c r="AP123" i="4"/>
  <c r="AR123" i="4"/>
  <c r="AT123" i="4"/>
  <c r="AV123" i="4"/>
  <c r="AX123" i="4"/>
  <c r="AZ123" i="4"/>
  <c r="BB123" i="4"/>
  <c r="BD123" i="4"/>
  <c r="BF123" i="4"/>
  <c r="BH123" i="4"/>
  <c r="BJ123" i="4"/>
  <c r="BL123" i="4"/>
  <c r="BN123" i="4"/>
  <c r="BP123" i="4"/>
  <c r="BR123" i="4"/>
  <c r="BT123" i="4"/>
  <c r="BV123" i="4"/>
  <c r="BX123" i="4"/>
  <c r="BZ123" i="4"/>
  <c r="CB123" i="4"/>
  <c r="CD123" i="4"/>
  <c r="CF123" i="4"/>
  <c r="CH123" i="4"/>
  <c r="CJ123" i="4"/>
  <c r="CL123" i="4"/>
  <c r="CN123" i="4"/>
  <c r="CP123" i="4"/>
  <c r="CR123" i="4"/>
  <c r="CT123" i="4"/>
  <c r="CV123" i="4"/>
  <c r="CX123" i="4"/>
  <c r="CZ123" i="4"/>
  <c r="DB123" i="4"/>
  <c r="DD123" i="4"/>
  <c r="DF123" i="4"/>
  <c r="DH123" i="4"/>
  <c r="DJ123" i="4"/>
  <c r="DL123" i="4"/>
  <c r="DN123" i="4"/>
  <c r="DP123" i="4"/>
  <c r="DR123" i="4"/>
  <c r="DT123" i="4"/>
  <c r="DV123" i="4"/>
  <c r="DX123" i="4"/>
  <c r="DZ123" i="4"/>
  <c r="EB123" i="4"/>
  <c r="ED123" i="4"/>
  <c r="EF123" i="4"/>
  <c r="EH123" i="4"/>
  <c r="EJ123" i="4"/>
  <c r="EL123" i="4"/>
  <c r="EN123" i="4"/>
  <c r="EP123" i="4"/>
  <c r="ER123" i="4"/>
  <c r="ET123" i="4"/>
  <c r="EV123" i="4"/>
  <c r="EX123" i="4"/>
  <c r="EZ123" i="4"/>
  <c r="FB123" i="4"/>
  <c r="FD123" i="4"/>
  <c r="FF123" i="4"/>
  <c r="FH123" i="4"/>
  <c r="FJ123" i="4"/>
  <c r="FL123" i="4"/>
  <c r="FN123" i="4"/>
  <c r="FP123" i="4"/>
  <c r="FR123" i="4"/>
  <c r="FT123" i="4"/>
  <c r="FV123" i="4"/>
  <c r="FX123" i="4"/>
  <c r="FZ123" i="4"/>
  <c r="GB123" i="4"/>
  <c r="GD123" i="4"/>
  <c r="GF123" i="4"/>
  <c r="GH123" i="4"/>
  <c r="GJ123" i="4"/>
  <c r="GL123" i="4"/>
  <c r="GN123" i="4"/>
  <c r="GP123" i="4"/>
  <c r="GR123" i="4"/>
  <c r="GT123" i="4"/>
  <c r="GV123" i="4"/>
  <c r="EO124" i="4"/>
  <c r="EQ124" i="4"/>
  <c r="ES124" i="4"/>
  <c r="EU124" i="4"/>
  <c r="EW124" i="4"/>
  <c r="EY124" i="4"/>
  <c r="FA124" i="4"/>
  <c r="FC124" i="4"/>
  <c r="FE124" i="4"/>
  <c r="FG124" i="4"/>
  <c r="FI124" i="4"/>
  <c r="FK124" i="4"/>
  <c r="FM124" i="4"/>
  <c r="FO124" i="4"/>
  <c r="FQ124" i="4"/>
  <c r="FS124" i="4"/>
  <c r="FU124" i="4"/>
  <c r="FW124" i="4"/>
  <c r="FY124" i="4"/>
  <c r="GA124" i="4"/>
  <c r="GC124" i="4"/>
  <c r="GE124" i="4"/>
  <c r="GG124" i="4"/>
  <c r="GI124" i="4"/>
  <c r="GK124" i="4"/>
  <c r="GM124" i="4"/>
  <c r="GO124" i="4"/>
  <c r="GQ124" i="4"/>
  <c r="GS124" i="4"/>
  <c r="GU124" i="4"/>
  <c r="GW124" i="4"/>
  <c r="GX127" i="4"/>
  <c r="GV127" i="4"/>
  <c r="GT127" i="4"/>
  <c r="GR127" i="4"/>
  <c r="GP127" i="4"/>
  <c r="GN127" i="4"/>
  <c r="GL127" i="4"/>
  <c r="GJ127" i="4"/>
  <c r="GH127" i="4"/>
  <c r="GF127" i="4"/>
  <c r="GD127" i="4"/>
  <c r="GB127" i="4"/>
  <c r="FZ127" i="4"/>
  <c r="FX127" i="4"/>
  <c r="FV127" i="4"/>
  <c r="FT127" i="4"/>
  <c r="FR127" i="4"/>
  <c r="FP127" i="4"/>
  <c r="FN127" i="4"/>
  <c r="FL127" i="4"/>
  <c r="FJ127" i="4"/>
  <c r="FH127" i="4"/>
  <c r="FF127" i="4"/>
  <c r="FD127" i="4"/>
  <c r="FB127" i="4"/>
  <c r="EZ127" i="4"/>
  <c r="EX127" i="4"/>
  <c r="EV127" i="4"/>
  <c r="ET127" i="4"/>
  <c r="ER127" i="4"/>
  <c r="EP127" i="4"/>
  <c r="EN127" i="4"/>
  <c r="EL127" i="4"/>
  <c r="EJ127" i="4"/>
  <c r="EH127" i="4"/>
  <c r="EF127" i="4"/>
  <c r="ED127" i="4"/>
  <c r="EB127" i="4"/>
  <c r="DZ127" i="4"/>
  <c r="DX127" i="4"/>
  <c r="DV127" i="4"/>
  <c r="DT127" i="4"/>
  <c r="DR127" i="4"/>
  <c r="DP127" i="4"/>
  <c r="DN127" i="4"/>
  <c r="DL127" i="4"/>
  <c r="DJ127" i="4"/>
  <c r="DH127" i="4"/>
  <c r="DF127" i="4"/>
  <c r="DD127" i="4"/>
  <c r="DB127" i="4"/>
  <c r="CZ127" i="4"/>
  <c r="CX127" i="4"/>
  <c r="CV127" i="4"/>
  <c r="CT127" i="4"/>
  <c r="CR127" i="4"/>
  <c r="CP127" i="4"/>
  <c r="CN127" i="4"/>
  <c r="CL127" i="4"/>
  <c r="CJ127" i="4"/>
  <c r="CH127" i="4"/>
  <c r="CF127" i="4"/>
  <c r="CD127" i="4"/>
  <c r="CB127" i="4"/>
  <c r="BZ127" i="4"/>
  <c r="BX127" i="4"/>
  <c r="BV127" i="4"/>
  <c r="BT127" i="4"/>
  <c r="BR127" i="4"/>
  <c r="BP127" i="4"/>
  <c r="BN127" i="4"/>
  <c r="BL127" i="4"/>
  <c r="BJ127" i="4"/>
  <c r="BH127" i="4"/>
  <c r="BF127" i="4"/>
  <c r="BD127" i="4"/>
  <c r="BB127" i="4"/>
  <c r="AZ127" i="4"/>
  <c r="AX127" i="4"/>
  <c r="AV127" i="4"/>
  <c r="AT127" i="4"/>
  <c r="AR127" i="4"/>
  <c r="AP127" i="4"/>
  <c r="AN127" i="4"/>
  <c r="AL127" i="4"/>
  <c r="N127" i="4"/>
  <c r="P127" i="4"/>
  <c r="R127" i="4"/>
  <c r="T127" i="4"/>
  <c r="V127" i="4"/>
  <c r="X127" i="4"/>
  <c r="Z127" i="4"/>
  <c r="AB127" i="4"/>
  <c r="AD127" i="4"/>
  <c r="AF127" i="4"/>
  <c r="AH127" i="4"/>
  <c r="AJ127" i="4"/>
  <c r="AM127" i="4"/>
  <c r="AQ127" i="4"/>
  <c r="AU127" i="4"/>
  <c r="AY127" i="4"/>
  <c r="BC127" i="4"/>
  <c r="BG127" i="4"/>
  <c r="BK127" i="4"/>
  <c r="BO127" i="4"/>
  <c r="BS127" i="4"/>
  <c r="BW127" i="4"/>
  <c r="CA127" i="4"/>
  <c r="CE127" i="4"/>
  <c r="CI127" i="4"/>
  <c r="CM127" i="4"/>
  <c r="CQ127" i="4"/>
  <c r="CU127" i="4"/>
  <c r="CY127" i="4"/>
  <c r="DC127" i="4"/>
  <c r="DG127" i="4"/>
  <c r="DK127" i="4"/>
  <c r="DO127" i="4"/>
  <c r="DS127" i="4"/>
  <c r="DW127" i="4"/>
  <c r="EA127" i="4"/>
  <c r="EE127" i="4"/>
  <c r="EI127" i="4"/>
  <c r="EM127" i="4"/>
  <c r="EQ127" i="4"/>
  <c r="EU127" i="4"/>
  <c r="EY127" i="4"/>
  <c r="FC127" i="4"/>
  <c r="FG127" i="4"/>
  <c r="FK127" i="4"/>
  <c r="FO127" i="4"/>
  <c r="FS127" i="4"/>
  <c r="FW127" i="4"/>
  <c r="GA127" i="4"/>
  <c r="GE127" i="4"/>
  <c r="GI127" i="4"/>
  <c r="GM127" i="4"/>
  <c r="GQ127" i="4"/>
  <c r="GU127" i="4"/>
  <c r="N124" i="4"/>
  <c r="P124" i="4"/>
  <c r="R124" i="4"/>
  <c r="T124" i="4"/>
  <c r="V124" i="4"/>
  <c r="X124" i="4"/>
  <c r="Z124" i="4"/>
  <c r="AB124" i="4"/>
  <c r="AD124" i="4"/>
  <c r="AF124" i="4"/>
  <c r="AH124" i="4"/>
  <c r="AJ124" i="4"/>
  <c r="AL124" i="4"/>
  <c r="AN124" i="4"/>
  <c r="AP124" i="4"/>
  <c r="AR124" i="4"/>
  <c r="AT124" i="4"/>
  <c r="AV124" i="4"/>
  <c r="AX124" i="4"/>
  <c r="AZ124" i="4"/>
  <c r="BB124" i="4"/>
  <c r="BD124" i="4"/>
  <c r="BF124" i="4"/>
  <c r="BH124" i="4"/>
  <c r="BJ124" i="4"/>
  <c r="BL124" i="4"/>
  <c r="BN124" i="4"/>
  <c r="BP124" i="4"/>
  <c r="BR124" i="4"/>
  <c r="BT124" i="4"/>
  <c r="BV124" i="4"/>
  <c r="BX124" i="4"/>
  <c r="BZ124" i="4"/>
  <c r="CB124" i="4"/>
  <c r="CD124" i="4"/>
  <c r="CF124" i="4"/>
  <c r="CH124" i="4"/>
  <c r="CJ124" i="4"/>
  <c r="CL124" i="4"/>
  <c r="CN124" i="4"/>
  <c r="CP124" i="4"/>
  <c r="CR124" i="4"/>
  <c r="CT124" i="4"/>
  <c r="CV124" i="4"/>
  <c r="CX124" i="4"/>
  <c r="CZ124" i="4"/>
  <c r="DB124" i="4"/>
  <c r="DD124" i="4"/>
  <c r="DF124" i="4"/>
  <c r="DH124" i="4"/>
  <c r="DJ124" i="4"/>
  <c r="DL124" i="4"/>
  <c r="DN124" i="4"/>
  <c r="DP124" i="4"/>
  <c r="DR124" i="4"/>
  <c r="DT124" i="4"/>
  <c r="DV124" i="4"/>
  <c r="DX124" i="4"/>
  <c r="DZ124" i="4"/>
  <c r="EB124" i="4"/>
  <c r="ED124" i="4"/>
  <c r="EF124" i="4"/>
  <c r="EH124" i="4"/>
  <c r="EJ124" i="4"/>
  <c r="EL124" i="4"/>
  <c r="EN124" i="4"/>
  <c r="EP124" i="4"/>
  <c r="ER124" i="4"/>
  <c r="ET124" i="4"/>
  <c r="EV124" i="4"/>
  <c r="EX124" i="4"/>
  <c r="EZ124" i="4"/>
  <c r="FB124" i="4"/>
  <c r="FD124" i="4"/>
  <c r="FF124" i="4"/>
  <c r="FH124" i="4"/>
  <c r="FJ124" i="4"/>
  <c r="FL124" i="4"/>
  <c r="FN124" i="4"/>
  <c r="FP124" i="4"/>
  <c r="FR124" i="4"/>
  <c r="FT124" i="4"/>
  <c r="FV124" i="4"/>
  <c r="FX124" i="4"/>
  <c r="FZ124" i="4"/>
  <c r="GB124" i="4"/>
  <c r="GD124" i="4"/>
  <c r="GF124" i="4"/>
  <c r="GH124" i="4"/>
  <c r="GJ124" i="4"/>
  <c r="GL124" i="4"/>
  <c r="GN124" i="4"/>
  <c r="GP124" i="4"/>
  <c r="GR124" i="4"/>
  <c r="GT124" i="4"/>
  <c r="GV124" i="4"/>
  <c r="M127" i="4"/>
  <c r="O127" i="4"/>
  <c r="Q127" i="4"/>
  <c r="S127" i="4"/>
  <c r="U127" i="4"/>
  <c r="W127" i="4"/>
  <c r="Y127" i="4"/>
  <c r="AA127" i="4"/>
  <c r="AC127" i="4"/>
  <c r="AE127" i="4"/>
  <c r="AG127" i="4"/>
  <c r="AI127" i="4"/>
  <c r="AK127" i="4"/>
  <c r="AO127" i="4"/>
  <c r="AS127" i="4"/>
  <c r="AW127" i="4"/>
  <c r="BA127" i="4"/>
  <c r="BE127" i="4"/>
  <c r="BI127" i="4"/>
  <c r="BM127" i="4"/>
  <c r="BQ127" i="4"/>
  <c r="BU127" i="4"/>
  <c r="BY127" i="4"/>
  <c r="CC127" i="4"/>
  <c r="CG127" i="4"/>
  <c r="CK127" i="4"/>
  <c r="CO127" i="4"/>
  <c r="CS127" i="4"/>
  <c r="CW127" i="4"/>
  <c r="DA127" i="4"/>
  <c r="DE127" i="4"/>
  <c r="DI127" i="4"/>
  <c r="DM127" i="4"/>
  <c r="DQ127" i="4"/>
  <c r="DU127" i="4"/>
  <c r="DY127" i="4"/>
  <c r="EC127" i="4"/>
  <c r="EG127" i="4"/>
  <c r="EK127" i="4"/>
  <c r="EO127" i="4"/>
  <c r="ES127" i="4"/>
  <c r="EW127" i="4"/>
  <c r="FA127" i="4"/>
  <c r="FE127" i="4"/>
  <c r="FI127" i="4"/>
  <c r="FM127" i="4"/>
  <c r="FQ127" i="4"/>
  <c r="FU127" i="4"/>
  <c r="FY127" i="4"/>
  <c r="GC127" i="4"/>
  <c r="GG127" i="4"/>
  <c r="GK127" i="4"/>
  <c r="GO127" i="4"/>
  <c r="GS127" i="4"/>
  <c r="GW127" i="4"/>
  <c r="G120" i="4"/>
  <c r="J119" i="4"/>
  <c r="J116" i="4" l="1"/>
  <c r="J114" i="4"/>
  <c r="J113" i="4"/>
  <c r="G114" i="4"/>
  <c r="A131" i="4"/>
  <c r="A129" i="4"/>
  <c r="GX129" i="4" s="1"/>
  <c r="A122" i="4"/>
  <c r="GT122" i="4" s="1"/>
  <c r="A120" i="4"/>
  <c r="GW120" i="4" s="1"/>
  <c r="A119" i="4"/>
  <c r="GX119" i="4" s="1"/>
  <c r="A116" i="4"/>
  <c r="AU116" i="4" s="1"/>
  <c r="A114" i="4"/>
  <c r="N122" i="4" l="1"/>
  <c r="BZ122" i="4"/>
  <c r="EL122" i="4"/>
  <c r="GX122" i="4"/>
  <c r="M129" i="4"/>
  <c r="AS129" i="4"/>
  <c r="BY129" i="4"/>
  <c r="DE129" i="4"/>
  <c r="AT122" i="4"/>
  <c r="DF122" i="4"/>
  <c r="FR122" i="4"/>
  <c r="AC129" i="4"/>
  <c r="BI129" i="4"/>
  <c r="CO129" i="4"/>
  <c r="AD122" i="4"/>
  <c r="BJ122" i="4"/>
  <c r="CP122" i="4"/>
  <c r="DV122" i="4"/>
  <c r="FB122" i="4"/>
  <c r="GH122" i="4"/>
  <c r="U129" i="4"/>
  <c r="AK129" i="4"/>
  <c r="BA129" i="4"/>
  <c r="BQ129" i="4"/>
  <c r="CG129" i="4"/>
  <c r="CW129" i="4"/>
  <c r="Q129" i="4"/>
  <c r="Y129" i="4"/>
  <c r="AG129" i="4"/>
  <c r="AO129" i="4"/>
  <c r="AW129" i="4"/>
  <c r="BE129" i="4"/>
  <c r="BM129" i="4"/>
  <c r="BU129" i="4"/>
  <c r="CC129" i="4"/>
  <c r="CK129" i="4"/>
  <c r="CS129" i="4"/>
  <c r="DA129" i="4"/>
  <c r="V122" i="4"/>
  <c r="AL122" i="4"/>
  <c r="BB122" i="4"/>
  <c r="BR122" i="4"/>
  <c r="CH122" i="4"/>
  <c r="CX122" i="4"/>
  <c r="DN122" i="4"/>
  <c r="ED122" i="4"/>
  <c r="ET122" i="4"/>
  <c r="FJ122" i="4"/>
  <c r="FZ122" i="4"/>
  <c r="GP122" i="4"/>
  <c r="W116" i="4"/>
  <c r="AM116" i="4"/>
  <c r="BC116" i="4"/>
  <c r="O116" i="4"/>
  <c r="AE116" i="4"/>
  <c r="R122" i="4"/>
  <c r="Z122" i="4"/>
  <c r="AH122" i="4"/>
  <c r="AP122" i="4"/>
  <c r="AX122" i="4"/>
  <c r="BF122" i="4"/>
  <c r="BN122" i="4"/>
  <c r="BV122" i="4"/>
  <c r="CD122" i="4"/>
  <c r="CL122" i="4"/>
  <c r="CT122" i="4"/>
  <c r="DB122" i="4"/>
  <c r="DJ122" i="4"/>
  <c r="DR122" i="4"/>
  <c r="DZ122" i="4"/>
  <c r="EH122" i="4"/>
  <c r="EP122" i="4"/>
  <c r="EX122" i="4"/>
  <c r="FF122" i="4"/>
  <c r="FN122" i="4"/>
  <c r="FV122" i="4"/>
  <c r="GD122" i="4"/>
  <c r="GL122" i="4"/>
  <c r="O129" i="4"/>
  <c r="S129" i="4"/>
  <c r="W129" i="4"/>
  <c r="AA129" i="4"/>
  <c r="AE129" i="4"/>
  <c r="AI129" i="4"/>
  <c r="AM129" i="4"/>
  <c r="AQ129" i="4"/>
  <c r="AU129" i="4"/>
  <c r="AY129" i="4"/>
  <c r="BC129" i="4"/>
  <c r="BG129" i="4"/>
  <c r="BK129" i="4"/>
  <c r="BO129" i="4"/>
  <c r="BS129" i="4"/>
  <c r="BW129" i="4"/>
  <c r="CA129" i="4"/>
  <c r="CE129" i="4"/>
  <c r="CI129" i="4"/>
  <c r="CM129" i="4"/>
  <c r="CQ129" i="4"/>
  <c r="CU129" i="4"/>
  <c r="CY129" i="4"/>
  <c r="DC129" i="4"/>
  <c r="DG129" i="4"/>
  <c r="DK129" i="4"/>
  <c r="DO129" i="4"/>
  <c r="DS129" i="4"/>
  <c r="DW129" i="4"/>
  <c r="EA129" i="4"/>
  <c r="EE129" i="4"/>
  <c r="EI129" i="4"/>
  <c r="EM129" i="4"/>
  <c r="DI129" i="4"/>
  <c r="DM129" i="4"/>
  <c r="DQ129" i="4"/>
  <c r="DU129" i="4"/>
  <c r="DY129" i="4"/>
  <c r="EC129" i="4"/>
  <c r="EG129" i="4"/>
  <c r="EK129" i="4"/>
  <c r="R119" i="4"/>
  <c r="Z119" i="4"/>
  <c r="AH119" i="4"/>
  <c r="AP119" i="4"/>
  <c r="AX119" i="4"/>
  <c r="BF119" i="4"/>
  <c r="BN119" i="4"/>
  <c r="BV119" i="4"/>
  <c r="CD119" i="4"/>
  <c r="CL119" i="4"/>
  <c r="CT119" i="4"/>
  <c r="DB119" i="4"/>
  <c r="DJ119" i="4"/>
  <c r="DR119" i="4"/>
  <c r="DZ119" i="4"/>
  <c r="EH119" i="4"/>
  <c r="EP119" i="4"/>
  <c r="EX119" i="4"/>
  <c r="FF119" i="4"/>
  <c r="FN119" i="4"/>
  <c r="FV119" i="4"/>
  <c r="GD119" i="4"/>
  <c r="GL119" i="4"/>
  <c r="GT119" i="4"/>
  <c r="N119" i="4"/>
  <c r="V119" i="4"/>
  <c r="AD119" i="4"/>
  <c r="AL119" i="4"/>
  <c r="AT119" i="4"/>
  <c r="BB119" i="4"/>
  <c r="BJ119" i="4"/>
  <c r="BR119" i="4"/>
  <c r="BZ119" i="4"/>
  <c r="CH119" i="4"/>
  <c r="CP119" i="4"/>
  <c r="CX119" i="4"/>
  <c r="DF119" i="4"/>
  <c r="DN119" i="4"/>
  <c r="DV119" i="4"/>
  <c r="ED119" i="4"/>
  <c r="EL119" i="4"/>
  <c r="ET119" i="4"/>
  <c r="FB119" i="4"/>
  <c r="FJ119" i="4"/>
  <c r="FR119" i="4"/>
  <c r="FZ119" i="4"/>
  <c r="GH119" i="4"/>
  <c r="GP119" i="4"/>
  <c r="O120" i="4"/>
  <c r="S120" i="4"/>
  <c r="W120" i="4"/>
  <c r="AA120" i="4"/>
  <c r="AE120" i="4"/>
  <c r="AI120" i="4"/>
  <c r="AM120" i="4"/>
  <c r="AQ120" i="4"/>
  <c r="AU120" i="4"/>
  <c r="AY120" i="4"/>
  <c r="BC120" i="4"/>
  <c r="BG120" i="4"/>
  <c r="BM120" i="4"/>
  <c r="BU120" i="4"/>
  <c r="CC120" i="4"/>
  <c r="CK120" i="4"/>
  <c r="CS120" i="4"/>
  <c r="DA120" i="4"/>
  <c r="DI120" i="4"/>
  <c r="DQ120" i="4"/>
  <c r="DY120" i="4"/>
  <c r="EG120" i="4"/>
  <c r="EO120" i="4"/>
  <c r="EW120" i="4"/>
  <c r="FE120" i="4"/>
  <c r="FM120" i="4"/>
  <c r="FU120" i="4"/>
  <c r="GC120" i="4"/>
  <c r="GK120" i="4"/>
  <c r="GS120" i="4"/>
  <c r="M120" i="4"/>
  <c r="Q120" i="4"/>
  <c r="U120" i="4"/>
  <c r="Y120" i="4"/>
  <c r="AC120" i="4"/>
  <c r="AG120" i="4"/>
  <c r="AK120" i="4"/>
  <c r="AO120" i="4"/>
  <c r="AS120" i="4"/>
  <c r="AW120" i="4"/>
  <c r="BA120" i="4"/>
  <c r="BE120" i="4"/>
  <c r="BI120" i="4"/>
  <c r="BQ120" i="4"/>
  <c r="BY120" i="4"/>
  <c r="CG120" i="4"/>
  <c r="CO120" i="4"/>
  <c r="CW120" i="4"/>
  <c r="DE120" i="4"/>
  <c r="DM120" i="4"/>
  <c r="DU120" i="4"/>
  <c r="EC120" i="4"/>
  <c r="EK120" i="4"/>
  <c r="ES120" i="4"/>
  <c r="FA120" i="4"/>
  <c r="FI120" i="4"/>
  <c r="FQ120" i="4"/>
  <c r="FY120" i="4"/>
  <c r="GG120" i="4"/>
  <c r="GO120" i="4"/>
  <c r="GX116" i="4"/>
  <c r="GW116" i="4"/>
  <c r="GS116" i="4"/>
  <c r="GO116" i="4"/>
  <c r="GK116" i="4"/>
  <c r="GG116" i="4"/>
  <c r="GC116" i="4"/>
  <c r="FY116" i="4"/>
  <c r="FU116" i="4"/>
  <c r="FQ116" i="4"/>
  <c r="FM116" i="4"/>
  <c r="FI116" i="4"/>
  <c r="FE116" i="4"/>
  <c r="FA116" i="4"/>
  <c r="EW116" i="4"/>
  <c r="ES116" i="4"/>
  <c r="EO116" i="4"/>
  <c r="EK116" i="4"/>
  <c r="EG116" i="4"/>
  <c r="EC116" i="4"/>
  <c r="DY116" i="4"/>
  <c r="DU116" i="4"/>
  <c r="DQ116" i="4"/>
  <c r="DM116" i="4"/>
  <c r="DI116" i="4"/>
  <c r="DE116" i="4"/>
  <c r="DA116" i="4"/>
  <c r="CW116" i="4"/>
  <c r="CS116" i="4"/>
  <c r="CO116" i="4"/>
  <c r="CK116" i="4"/>
  <c r="CG116" i="4"/>
  <c r="CC116" i="4"/>
  <c r="BY116" i="4"/>
  <c r="BU116" i="4"/>
  <c r="BQ116" i="4"/>
  <c r="BM116" i="4"/>
  <c r="BI116" i="4"/>
  <c r="BE116" i="4"/>
  <c r="BA116" i="4"/>
  <c r="AW116" i="4"/>
  <c r="AS116" i="4"/>
  <c r="AO116" i="4"/>
  <c r="AK116" i="4"/>
  <c r="AG116" i="4"/>
  <c r="AC116" i="4"/>
  <c r="Y116" i="4"/>
  <c r="U116" i="4"/>
  <c r="Q116" i="4"/>
  <c r="M116" i="4"/>
  <c r="GU116" i="4"/>
  <c r="GQ116" i="4"/>
  <c r="GM116" i="4"/>
  <c r="GI116" i="4"/>
  <c r="GE116" i="4"/>
  <c r="GA116" i="4"/>
  <c r="FW116" i="4"/>
  <c r="FS116" i="4"/>
  <c r="FO116" i="4"/>
  <c r="FK116" i="4"/>
  <c r="FG116" i="4"/>
  <c r="FC116" i="4"/>
  <c r="EY116" i="4"/>
  <c r="EU116" i="4"/>
  <c r="EQ116" i="4"/>
  <c r="EM116" i="4"/>
  <c r="EI116" i="4"/>
  <c r="EE116" i="4"/>
  <c r="EA116" i="4"/>
  <c r="DW116" i="4"/>
  <c r="DS116" i="4"/>
  <c r="DO116" i="4"/>
  <c r="DK116" i="4"/>
  <c r="DG116" i="4"/>
  <c r="DC116" i="4"/>
  <c r="CY116" i="4"/>
  <c r="CU116" i="4"/>
  <c r="CQ116" i="4"/>
  <c r="CM116" i="4"/>
  <c r="CI116" i="4"/>
  <c r="CE116" i="4"/>
  <c r="CA116" i="4"/>
  <c r="BW116" i="4"/>
  <c r="BS116" i="4"/>
  <c r="BO116" i="4"/>
  <c r="BK116" i="4"/>
  <c r="S116" i="4"/>
  <c r="AA116" i="4"/>
  <c r="AI116" i="4"/>
  <c r="AQ116" i="4"/>
  <c r="AY116" i="4"/>
  <c r="BG116" i="4"/>
  <c r="GW114" i="4"/>
  <c r="GU114" i="4"/>
  <c r="GS114" i="4"/>
  <c r="GQ114" i="4"/>
  <c r="GO114" i="4"/>
  <c r="GM114" i="4"/>
  <c r="GK114" i="4"/>
  <c r="GI114" i="4"/>
  <c r="GG114" i="4"/>
  <c r="GE114" i="4"/>
  <c r="GC114" i="4"/>
  <c r="GA114" i="4"/>
  <c r="FY114" i="4"/>
  <c r="FW114" i="4"/>
  <c r="FU114" i="4"/>
  <c r="FS114" i="4"/>
  <c r="FQ114" i="4"/>
  <c r="FO114" i="4"/>
  <c r="FM114" i="4"/>
  <c r="FK114" i="4"/>
  <c r="FI114" i="4"/>
  <c r="FG114" i="4"/>
  <c r="FE114" i="4"/>
  <c r="FC114" i="4"/>
  <c r="FA114" i="4"/>
  <c r="EY114" i="4"/>
  <c r="EW114" i="4"/>
  <c r="EU114" i="4"/>
  <c r="ES114" i="4"/>
  <c r="EQ114" i="4"/>
  <c r="EO114" i="4"/>
  <c r="EM114" i="4"/>
  <c r="EK114" i="4"/>
  <c r="EI114" i="4"/>
  <c r="EG114" i="4"/>
  <c r="EE114" i="4"/>
  <c r="EC114" i="4"/>
  <c r="EA114" i="4"/>
  <c r="N114" i="4"/>
  <c r="P114" i="4"/>
  <c r="R114" i="4"/>
  <c r="T114" i="4"/>
  <c r="V114" i="4"/>
  <c r="X114" i="4"/>
  <c r="Z114" i="4"/>
  <c r="AB114" i="4"/>
  <c r="AD114" i="4"/>
  <c r="AF114" i="4"/>
  <c r="AH114" i="4"/>
  <c r="AJ114" i="4"/>
  <c r="AL114" i="4"/>
  <c r="AN114" i="4"/>
  <c r="AP114" i="4"/>
  <c r="AR114" i="4"/>
  <c r="AT114" i="4"/>
  <c r="AV114" i="4"/>
  <c r="AX114" i="4"/>
  <c r="AZ114" i="4"/>
  <c r="BB114" i="4"/>
  <c r="BD114" i="4"/>
  <c r="BF114" i="4"/>
  <c r="BH114" i="4"/>
  <c r="BJ114" i="4"/>
  <c r="BL114" i="4"/>
  <c r="BN114" i="4"/>
  <c r="BP114" i="4"/>
  <c r="BR114" i="4"/>
  <c r="BT114" i="4"/>
  <c r="BV114" i="4"/>
  <c r="BX114" i="4"/>
  <c r="BZ114" i="4"/>
  <c r="CB114" i="4"/>
  <c r="CD114" i="4"/>
  <c r="CF114" i="4"/>
  <c r="CH114" i="4"/>
  <c r="CJ114" i="4"/>
  <c r="CL114" i="4"/>
  <c r="CN114" i="4"/>
  <c r="CP114" i="4"/>
  <c r="CR114" i="4"/>
  <c r="CT114" i="4"/>
  <c r="CV114" i="4"/>
  <c r="CX114" i="4"/>
  <c r="CZ114" i="4"/>
  <c r="DB114" i="4"/>
  <c r="DD114" i="4"/>
  <c r="DF114" i="4"/>
  <c r="DH114" i="4"/>
  <c r="DJ114" i="4"/>
  <c r="DL114" i="4"/>
  <c r="DN114" i="4"/>
  <c r="DP114" i="4"/>
  <c r="DR114" i="4"/>
  <c r="DT114" i="4"/>
  <c r="DV114" i="4"/>
  <c r="DX114" i="4"/>
  <c r="DZ114" i="4"/>
  <c r="ED114" i="4"/>
  <c r="EH114" i="4"/>
  <c r="EL114" i="4"/>
  <c r="EP114" i="4"/>
  <c r="ET114" i="4"/>
  <c r="EX114" i="4"/>
  <c r="FB114" i="4"/>
  <c r="FF114" i="4"/>
  <c r="FJ114" i="4"/>
  <c r="FN114" i="4"/>
  <c r="FR114" i="4"/>
  <c r="FV114" i="4"/>
  <c r="FZ114" i="4"/>
  <c r="GD114" i="4"/>
  <c r="GH114" i="4"/>
  <c r="GL114" i="4"/>
  <c r="GP114" i="4"/>
  <c r="GT114" i="4"/>
  <c r="GX114" i="4"/>
  <c r="M114" i="4"/>
  <c r="O114" i="4"/>
  <c r="Q114" i="4"/>
  <c r="S114" i="4"/>
  <c r="U114" i="4"/>
  <c r="W114" i="4"/>
  <c r="Y114" i="4"/>
  <c r="AA114" i="4"/>
  <c r="AC114" i="4"/>
  <c r="AE114" i="4"/>
  <c r="AG114" i="4"/>
  <c r="AI114" i="4"/>
  <c r="AK114" i="4"/>
  <c r="AM114" i="4"/>
  <c r="AO114" i="4"/>
  <c r="AQ114" i="4"/>
  <c r="AS114" i="4"/>
  <c r="AU114" i="4"/>
  <c r="AW114" i="4"/>
  <c r="AY114" i="4"/>
  <c r="BA114" i="4"/>
  <c r="BC114" i="4"/>
  <c r="BE114" i="4"/>
  <c r="BG114" i="4"/>
  <c r="BI114" i="4"/>
  <c r="BK114" i="4"/>
  <c r="BM114" i="4"/>
  <c r="BO114" i="4"/>
  <c r="BQ114" i="4"/>
  <c r="BS114" i="4"/>
  <c r="BU114" i="4"/>
  <c r="BW114" i="4"/>
  <c r="BY114" i="4"/>
  <c r="CA114" i="4"/>
  <c r="CC114" i="4"/>
  <c r="CE114" i="4"/>
  <c r="CG114" i="4"/>
  <c r="CI114" i="4"/>
  <c r="CK114" i="4"/>
  <c r="CM114" i="4"/>
  <c r="CO114" i="4"/>
  <c r="CQ114" i="4"/>
  <c r="CS114" i="4"/>
  <c r="CU114" i="4"/>
  <c r="CW114" i="4"/>
  <c r="CY114" i="4"/>
  <c r="DA114" i="4"/>
  <c r="DC114" i="4"/>
  <c r="DE114" i="4"/>
  <c r="DG114" i="4"/>
  <c r="DI114" i="4"/>
  <c r="DK114" i="4"/>
  <c r="DM114" i="4"/>
  <c r="DO114" i="4"/>
  <c r="DQ114" i="4"/>
  <c r="DS114" i="4"/>
  <c r="DU114" i="4"/>
  <c r="DW114" i="4"/>
  <c r="DY114" i="4"/>
  <c r="EB114" i="4"/>
  <c r="EF114" i="4"/>
  <c r="EJ114" i="4"/>
  <c r="EN114" i="4"/>
  <c r="ER114" i="4"/>
  <c r="EV114" i="4"/>
  <c r="EZ114" i="4"/>
  <c r="FD114" i="4"/>
  <c r="FH114" i="4"/>
  <c r="FL114" i="4"/>
  <c r="FP114" i="4"/>
  <c r="FT114" i="4"/>
  <c r="FX114" i="4"/>
  <c r="GB114" i="4"/>
  <c r="GF114" i="4"/>
  <c r="GJ114" i="4"/>
  <c r="GN114" i="4"/>
  <c r="GR114" i="4"/>
  <c r="GV114" i="4"/>
  <c r="GW119" i="4"/>
  <c r="GU119" i="4"/>
  <c r="GS119" i="4"/>
  <c r="GQ119" i="4"/>
  <c r="GO119" i="4"/>
  <c r="GM119" i="4"/>
  <c r="GK119" i="4"/>
  <c r="GI119" i="4"/>
  <c r="GG119" i="4"/>
  <c r="GE119" i="4"/>
  <c r="GC119" i="4"/>
  <c r="GA119" i="4"/>
  <c r="FY119" i="4"/>
  <c r="FW119" i="4"/>
  <c r="FU119" i="4"/>
  <c r="FS119" i="4"/>
  <c r="FQ119" i="4"/>
  <c r="FO119" i="4"/>
  <c r="FM119" i="4"/>
  <c r="FK119" i="4"/>
  <c r="FI119" i="4"/>
  <c r="FG119" i="4"/>
  <c r="FE119" i="4"/>
  <c r="FC119" i="4"/>
  <c r="FA119" i="4"/>
  <c r="EY119" i="4"/>
  <c r="EW119" i="4"/>
  <c r="EU119" i="4"/>
  <c r="ES119" i="4"/>
  <c r="EQ119" i="4"/>
  <c r="EO119" i="4"/>
  <c r="EM119" i="4"/>
  <c r="EK119" i="4"/>
  <c r="EI119" i="4"/>
  <c r="EG119" i="4"/>
  <c r="EE119" i="4"/>
  <c r="EC119" i="4"/>
  <c r="EA119" i="4"/>
  <c r="DY119" i="4"/>
  <c r="DW119" i="4"/>
  <c r="DU119" i="4"/>
  <c r="DS119" i="4"/>
  <c r="DQ119" i="4"/>
  <c r="DO119" i="4"/>
  <c r="DM119" i="4"/>
  <c r="DK119" i="4"/>
  <c r="DI119" i="4"/>
  <c r="DG119" i="4"/>
  <c r="DE119" i="4"/>
  <c r="DC119" i="4"/>
  <c r="DA119" i="4"/>
  <c r="CY119" i="4"/>
  <c r="CW119" i="4"/>
  <c r="CU119" i="4"/>
  <c r="CS119" i="4"/>
  <c r="CQ119" i="4"/>
  <c r="CO119" i="4"/>
  <c r="CM119" i="4"/>
  <c r="CK119" i="4"/>
  <c r="CI119" i="4"/>
  <c r="CG119" i="4"/>
  <c r="CE119" i="4"/>
  <c r="CC119" i="4"/>
  <c r="CA119" i="4"/>
  <c r="BY119" i="4"/>
  <c r="BW119" i="4"/>
  <c r="BU119" i="4"/>
  <c r="BS119" i="4"/>
  <c r="BQ119" i="4"/>
  <c r="BO119" i="4"/>
  <c r="BM119" i="4"/>
  <c r="BK119" i="4"/>
  <c r="BI119" i="4"/>
  <c r="BG119" i="4"/>
  <c r="BE119" i="4"/>
  <c r="BC119" i="4"/>
  <c r="BA119" i="4"/>
  <c r="AY119" i="4"/>
  <c r="AW119" i="4"/>
  <c r="AU119" i="4"/>
  <c r="AS119" i="4"/>
  <c r="AQ119" i="4"/>
  <c r="AO119" i="4"/>
  <c r="AM119" i="4"/>
  <c r="AK119" i="4"/>
  <c r="AI119" i="4"/>
  <c r="AG119" i="4"/>
  <c r="AE119" i="4"/>
  <c r="AC119" i="4"/>
  <c r="AA119" i="4"/>
  <c r="Y119" i="4"/>
  <c r="W119" i="4"/>
  <c r="U119" i="4"/>
  <c r="S119" i="4"/>
  <c r="Q119" i="4"/>
  <c r="O119" i="4"/>
  <c r="M119" i="4"/>
  <c r="P119" i="4"/>
  <c r="T119" i="4"/>
  <c r="X119" i="4"/>
  <c r="AB119" i="4"/>
  <c r="AF119" i="4"/>
  <c r="AJ119" i="4"/>
  <c r="AN119" i="4"/>
  <c r="AR119" i="4"/>
  <c r="AV119" i="4"/>
  <c r="AZ119" i="4"/>
  <c r="BD119" i="4"/>
  <c r="BH119" i="4"/>
  <c r="BL119" i="4"/>
  <c r="BP119" i="4"/>
  <c r="BT119" i="4"/>
  <c r="BX119" i="4"/>
  <c r="CB119" i="4"/>
  <c r="CF119" i="4"/>
  <c r="CJ119" i="4"/>
  <c r="CN119" i="4"/>
  <c r="CR119" i="4"/>
  <c r="CV119" i="4"/>
  <c r="CZ119" i="4"/>
  <c r="DD119" i="4"/>
  <c r="DH119" i="4"/>
  <c r="DL119" i="4"/>
  <c r="DP119" i="4"/>
  <c r="DT119" i="4"/>
  <c r="DX119" i="4"/>
  <c r="EB119" i="4"/>
  <c r="EF119" i="4"/>
  <c r="EJ119" i="4"/>
  <c r="EN119" i="4"/>
  <c r="ER119" i="4"/>
  <c r="EV119" i="4"/>
  <c r="EZ119" i="4"/>
  <c r="FD119" i="4"/>
  <c r="FH119" i="4"/>
  <c r="FL119" i="4"/>
  <c r="FP119" i="4"/>
  <c r="FT119" i="4"/>
  <c r="FX119" i="4"/>
  <c r="GB119" i="4"/>
  <c r="GF119" i="4"/>
  <c r="GJ119" i="4"/>
  <c r="GN119" i="4"/>
  <c r="GR119" i="4"/>
  <c r="GV119" i="4"/>
  <c r="N116" i="4"/>
  <c r="P116" i="4"/>
  <c r="R116" i="4"/>
  <c r="T116" i="4"/>
  <c r="V116" i="4"/>
  <c r="X116" i="4"/>
  <c r="Z116" i="4"/>
  <c r="AB116" i="4"/>
  <c r="AD116" i="4"/>
  <c r="AF116" i="4"/>
  <c r="AH116" i="4"/>
  <c r="AJ116" i="4"/>
  <c r="AL116" i="4"/>
  <c r="AN116" i="4"/>
  <c r="AP116" i="4"/>
  <c r="AR116" i="4"/>
  <c r="AT116" i="4"/>
  <c r="AV116" i="4"/>
  <c r="AX116" i="4"/>
  <c r="AZ116" i="4"/>
  <c r="BB116" i="4"/>
  <c r="BD116" i="4"/>
  <c r="BF116" i="4"/>
  <c r="BH116" i="4"/>
  <c r="BJ116" i="4"/>
  <c r="BL116" i="4"/>
  <c r="BN116" i="4"/>
  <c r="BP116" i="4"/>
  <c r="BR116" i="4"/>
  <c r="BT116" i="4"/>
  <c r="BV116" i="4"/>
  <c r="BX116" i="4"/>
  <c r="BZ116" i="4"/>
  <c r="CB116" i="4"/>
  <c r="CD116" i="4"/>
  <c r="CF116" i="4"/>
  <c r="CH116" i="4"/>
  <c r="CJ116" i="4"/>
  <c r="CL116" i="4"/>
  <c r="CN116" i="4"/>
  <c r="CP116" i="4"/>
  <c r="CR116" i="4"/>
  <c r="CT116" i="4"/>
  <c r="CV116" i="4"/>
  <c r="CX116" i="4"/>
  <c r="CZ116" i="4"/>
  <c r="DB116" i="4"/>
  <c r="DD116" i="4"/>
  <c r="DF116" i="4"/>
  <c r="DH116" i="4"/>
  <c r="DJ116" i="4"/>
  <c r="DL116" i="4"/>
  <c r="DN116" i="4"/>
  <c r="DP116" i="4"/>
  <c r="DR116" i="4"/>
  <c r="DT116" i="4"/>
  <c r="DV116" i="4"/>
  <c r="DX116" i="4"/>
  <c r="DZ116" i="4"/>
  <c r="EB116" i="4"/>
  <c r="ED116" i="4"/>
  <c r="EF116" i="4"/>
  <c r="EH116" i="4"/>
  <c r="EJ116" i="4"/>
  <c r="EL116" i="4"/>
  <c r="EN116" i="4"/>
  <c r="EP116" i="4"/>
  <c r="ER116" i="4"/>
  <c r="ET116" i="4"/>
  <c r="EV116" i="4"/>
  <c r="EX116" i="4"/>
  <c r="EZ116" i="4"/>
  <c r="FB116" i="4"/>
  <c r="FD116" i="4"/>
  <c r="FF116" i="4"/>
  <c r="FH116" i="4"/>
  <c r="FJ116" i="4"/>
  <c r="FL116" i="4"/>
  <c r="FN116" i="4"/>
  <c r="FP116" i="4"/>
  <c r="FR116" i="4"/>
  <c r="FT116" i="4"/>
  <c r="FV116" i="4"/>
  <c r="FX116" i="4"/>
  <c r="FZ116" i="4"/>
  <c r="GB116" i="4"/>
  <c r="GD116" i="4"/>
  <c r="GF116" i="4"/>
  <c r="GH116" i="4"/>
  <c r="GJ116" i="4"/>
  <c r="GL116" i="4"/>
  <c r="GN116" i="4"/>
  <c r="GP116" i="4"/>
  <c r="GR116" i="4"/>
  <c r="GT116" i="4"/>
  <c r="GV116" i="4"/>
  <c r="GX120" i="4"/>
  <c r="GV120" i="4"/>
  <c r="GT120" i="4"/>
  <c r="GR120" i="4"/>
  <c r="GP120" i="4"/>
  <c r="GN120" i="4"/>
  <c r="GL120" i="4"/>
  <c r="GJ120" i="4"/>
  <c r="GH120" i="4"/>
  <c r="GF120" i="4"/>
  <c r="GD120" i="4"/>
  <c r="GB120" i="4"/>
  <c r="FZ120" i="4"/>
  <c r="FX120" i="4"/>
  <c r="FV120" i="4"/>
  <c r="FT120" i="4"/>
  <c r="FR120" i="4"/>
  <c r="FP120" i="4"/>
  <c r="FN120" i="4"/>
  <c r="FL120" i="4"/>
  <c r="FJ120" i="4"/>
  <c r="FH120" i="4"/>
  <c r="FF120" i="4"/>
  <c r="FD120" i="4"/>
  <c r="FB120" i="4"/>
  <c r="EZ120" i="4"/>
  <c r="EX120" i="4"/>
  <c r="EV120" i="4"/>
  <c r="ET120" i="4"/>
  <c r="ER120" i="4"/>
  <c r="EP120" i="4"/>
  <c r="EN120" i="4"/>
  <c r="EL120" i="4"/>
  <c r="EJ120" i="4"/>
  <c r="EH120" i="4"/>
  <c r="EF120" i="4"/>
  <c r="ED120" i="4"/>
  <c r="EB120" i="4"/>
  <c r="DZ120" i="4"/>
  <c r="DX120" i="4"/>
  <c r="DV120" i="4"/>
  <c r="DT120" i="4"/>
  <c r="DR120" i="4"/>
  <c r="DP120" i="4"/>
  <c r="DN120" i="4"/>
  <c r="DL120" i="4"/>
  <c r="DJ120" i="4"/>
  <c r="DH120" i="4"/>
  <c r="DF120" i="4"/>
  <c r="DD120" i="4"/>
  <c r="DB120" i="4"/>
  <c r="CZ120" i="4"/>
  <c r="CX120" i="4"/>
  <c r="CV120" i="4"/>
  <c r="CT120" i="4"/>
  <c r="CR120" i="4"/>
  <c r="CP120" i="4"/>
  <c r="CN120" i="4"/>
  <c r="CL120" i="4"/>
  <c r="CJ120" i="4"/>
  <c r="CH120" i="4"/>
  <c r="CF120" i="4"/>
  <c r="CD120" i="4"/>
  <c r="CB120" i="4"/>
  <c r="BZ120" i="4"/>
  <c r="BX120" i="4"/>
  <c r="BV120" i="4"/>
  <c r="BT120" i="4"/>
  <c r="BR120" i="4"/>
  <c r="BP120" i="4"/>
  <c r="BN120" i="4"/>
  <c r="BL120" i="4"/>
  <c r="BJ120" i="4"/>
  <c r="N120" i="4"/>
  <c r="P120" i="4"/>
  <c r="R120" i="4"/>
  <c r="T120" i="4"/>
  <c r="V120" i="4"/>
  <c r="X120" i="4"/>
  <c r="Z120" i="4"/>
  <c r="AB120" i="4"/>
  <c r="AD120" i="4"/>
  <c r="AF120" i="4"/>
  <c r="AH120" i="4"/>
  <c r="AJ120" i="4"/>
  <c r="AL120" i="4"/>
  <c r="AN120" i="4"/>
  <c r="AP120" i="4"/>
  <c r="AR120" i="4"/>
  <c r="AT120" i="4"/>
  <c r="AV120" i="4"/>
  <c r="AX120" i="4"/>
  <c r="AZ120" i="4"/>
  <c r="BB120" i="4"/>
  <c r="BD120" i="4"/>
  <c r="BF120" i="4"/>
  <c r="BH120" i="4"/>
  <c r="BK120" i="4"/>
  <c r="BO120" i="4"/>
  <c r="BS120" i="4"/>
  <c r="BW120" i="4"/>
  <c r="CA120" i="4"/>
  <c r="CE120" i="4"/>
  <c r="CI120" i="4"/>
  <c r="CM120" i="4"/>
  <c r="CQ120" i="4"/>
  <c r="CU120" i="4"/>
  <c r="CY120" i="4"/>
  <c r="DC120" i="4"/>
  <c r="DG120" i="4"/>
  <c r="DK120" i="4"/>
  <c r="DO120" i="4"/>
  <c r="DS120" i="4"/>
  <c r="DW120" i="4"/>
  <c r="EA120" i="4"/>
  <c r="EE120" i="4"/>
  <c r="EI120" i="4"/>
  <c r="EM120" i="4"/>
  <c r="EQ120" i="4"/>
  <c r="EU120" i="4"/>
  <c r="EY120" i="4"/>
  <c r="FC120" i="4"/>
  <c r="FG120" i="4"/>
  <c r="FK120" i="4"/>
  <c r="FO120" i="4"/>
  <c r="FS120" i="4"/>
  <c r="FW120" i="4"/>
  <c r="GA120" i="4"/>
  <c r="GE120" i="4"/>
  <c r="GI120" i="4"/>
  <c r="GM120" i="4"/>
  <c r="GQ120" i="4"/>
  <c r="GU120" i="4"/>
  <c r="GW122" i="4"/>
  <c r="GU122" i="4"/>
  <c r="GS122" i="4"/>
  <c r="GQ122" i="4"/>
  <c r="GO122" i="4"/>
  <c r="GM122" i="4"/>
  <c r="GK122" i="4"/>
  <c r="GI122" i="4"/>
  <c r="GG122" i="4"/>
  <c r="GE122" i="4"/>
  <c r="GC122" i="4"/>
  <c r="GA122" i="4"/>
  <c r="FY122" i="4"/>
  <c r="FW122" i="4"/>
  <c r="FU122" i="4"/>
  <c r="FS122" i="4"/>
  <c r="FQ122" i="4"/>
  <c r="FO122" i="4"/>
  <c r="FM122" i="4"/>
  <c r="FK122" i="4"/>
  <c r="FI122" i="4"/>
  <c r="FG122" i="4"/>
  <c r="FE122" i="4"/>
  <c r="FC122" i="4"/>
  <c r="FA122" i="4"/>
  <c r="EY122" i="4"/>
  <c r="EW122" i="4"/>
  <c r="EU122" i="4"/>
  <c r="ES122" i="4"/>
  <c r="EQ122" i="4"/>
  <c r="EO122" i="4"/>
  <c r="EM122" i="4"/>
  <c r="EK122" i="4"/>
  <c r="EI122" i="4"/>
  <c r="EG122" i="4"/>
  <c r="EE122" i="4"/>
  <c r="EC122" i="4"/>
  <c r="EA122" i="4"/>
  <c r="DY122" i="4"/>
  <c r="DW122" i="4"/>
  <c r="DU122" i="4"/>
  <c r="DS122" i="4"/>
  <c r="DQ122" i="4"/>
  <c r="DO122" i="4"/>
  <c r="DM122" i="4"/>
  <c r="DK122" i="4"/>
  <c r="DI122" i="4"/>
  <c r="DG122" i="4"/>
  <c r="DE122" i="4"/>
  <c r="DC122" i="4"/>
  <c r="DA122" i="4"/>
  <c r="CY122" i="4"/>
  <c r="CW122" i="4"/>
  <c r="CU122" i="4"/>
  <c r="CS122" i="4"/>
  <c r="CQ122" i="4"/>
  <c r="CO122" i="4"/>
  <c r="CM122" i="4"/>
  <c r="CK122" i="4"/>
  <c r="CI122" i="4"/>
  <c r="CG122" i="4"/>
  <c r="CE122" i="4"/>
  <c r="CC122" i="4"/>
  <c r="CA122" i="4"/>
  <c r="BY122" i="4"/>
  <c r="BW122" i="4"/>
  <c r="BU122" i="4"/>
  <c r="BS122" i="4"/>
  <c r="BQ122" i="4"/>
  <c r="BO122" i="4"/>
  <c r="BM122" i="4"/>
  <c r="BK122" i="4"/>
  <c r="BI122" i="4"/>
  <c r="BG122" i="4"/>
  <c r="BE122" i="4"/>
  <c r="BC122" i="4"/>
  <c r="BA122" i="4"/>
  <c r="AY122" i="4"/>
  <c r="AW122" i="4"/>
  <c r="AU122" i="4"/>
  <c r="AS122" i="4"/>
  <c r="AQ122" i="4"/>
  <c r="AO122" i="4"/>
  <c r="AM122" i="4"/>
  <c r="AK122" i="4"/>
  <c r="AI122" i="4"/>
  <c r="AG122" i="4"/>
  <c r="AE122" i="4"/>
  <c r="AC122" i="4"/>
  <c r="AA122" i="4"/>
  <c r="Y122" i="4"/>
  <c r="W122" i="4"/>
  <c r="U122" i="4"/>
  <c r="S122" i="4"/>
  <c r="Q122" i="4"/>
  <c r="O122" i="4"/>
  <c r="M122" i="4"/>
  <c r="P122" i="4"/>
  <c r="T122" i="4"/>
  <c r="X122" i="4"/>
  <c r="AB122" i="4"/>
  <c r="AF122" i="4"/>
  <c r="AJ122" i="4"/>
  <c r="AN122" i="4"/>
  <c r="AR122" i="4"/>
  <c r="AV122" i="4"/>
  <c r="AZ122" i="4"/>
  <c r="BD122" i="4"/>
  <c r="BH122" i="4"/>
  <c r="BL122" i="4"/>
  <c r="BP122" i="4"/>
  <c r="BT122" i="4"/>
  <c r="BX122" i="4"/>
  <c r="CB122" i="4"/>
  <c r="CF122" i="4"/>
  <c r="CJ122" i="4"/>
  <c r="CN122" i="4"/>
  <c r="CR122" i="4"/>
  <c r="CV122" i="4"/>
  <c r="CZ122" i="4"/>
  <c r="DD122" i="4"/>
  <c r="DH122" i="4"/>
  <c r="DL122" i="4"/>
  <c r="DP122" i="4"/>
  <c r="DT122" i="4"/>
  <c r="DX122" i="4"/>
  <c r="EB122" i="4"/>
  <c r="EF122" i="4"/>
  <c r="EJ122" i="4"/>
  <c r="EN122" i="4"/>
  <c r="ER122" i="4"/>
  <c r="EV122" i="4"/>
  <c r="EZ122" i="4"/>
  <c r="FD122" i="4"/>
  <c r="FH122" i="4"/>
  <c r="FL122" i="4"/>
  <c r="FP122" i="4"/>
  <c r="FT122" i="4"/>
  <c r="FX122" i="4"/>
  <c r="GB122" i="4"/>
  <c r="GF122" i="4"/>
  <c r="GJ122" i="4"/>
  <c r="GN122" i="4"/>
  <c r="GR122" i="4"/>
  <c r="GV122" i="4"/>
  <c r="EO129" i="4"/>
  <c r="EQ129" i="4"/>
  <c r="ES129" i="4"/>
  <c r="EU129" i="4"/>
  <c r="EW129" i="4"/>
  <c r="EY129" i="4"/>
  <c r="FA129" i="4"/>
  <c r="FC129" i="4"/>
  <c r="FE129" i="4"/>
  <c r="FG129" i="4"/>
  <c r="FI129" i="4"/>
  <c r="FK129" i="4"/>
  <c r="FM129" i="4"/>
  <c r="FO129" i="4"/>
  <c r="FQ129" i="4"/>
  <c r="FS129" i="4"/>
  <c r="FU129" i="4"/>
  <c r="FW129" i="4"/>
  <c r="FY129" i="4"/>
  <c r="GA129" i="4"/>
  <c r="GC129" i="4"/>
  <c r="GE129" i="4"/>
  <c r="GG129" i="4"/>
  <c r="GI129" i="4"/>
  <c r="GK129" i="4"/>
  <c r="GM129" i="4"/>
  <c r="GO129" i="4"/>
  <c r="GQ129" i="4"/>
  <c r="GS129" i="4"/>
  <c r="GU129" i="4"/>
  <c r="GW129" i="4"/>
  <c r="GX131" i="4"/>
  <c r="GV131" i="4"/>
  <c r="GT131" i="4"/>
  <c r="GR131" i="4"/>
  <c r="GP131" i="4"/>
  <c r="GN131" i="4"/>
  <c r="GL131" i="4"/>
  <c r="GJ131" i="4"/>
  <c r="GH131" i="4"/>
  <c r="GF131" i="4"/>
  <c r="GD131" i="4"/>
  <c r="GB131" i="4"/>
  <c r="FZ131" i="4"/>
  <c r="FX131" i="4"/>
  <c r="FV131" i="4"/>
  <c r="FT131" i="4"/>
  <c r="FR131" i="4"/>
  <c r="FP131" i="4"/>
  <c r="FN131" i="4"/>
  <c r="FL131" i="4"/>
  <c r="FJ131" i="4"/>
  <c r="FH131" i="4"/>
  <c r="FF131" i="4"/>
  <c r="FD131" i="4"/>
  <c r="FB131" i="4"/>
  <c r="EZ131" i="4"/>
  <c r="EX131" i="4"/>
  <c r="EV131" i="4"/>
  <c r="ET131" i="4"/>
  <c r="ER131" i="4"/>
  <c r="EP131" i="4"/>
  <c r="EN131" i="4"/>
  <c r="EL131" i="4"/>
  <c r="EJ131" i="4"/>
  <c r="EH131" i="4"/>
  <c r="EF131" i="4"/>
  <c r="ED131" i="4"/>
  <c r="EB131" i="4"/>
  <c r="DZ131" i="4"/>
  <c r="DX131" i="4"/>
  <c r="DV131" i="4"/>
  <c r="DT131" i="4"/>
  <c r="DR131" i="4"/>
  <c r="DP131" i="4"/>
  <c r="DN131" i="4"/>
  <c r="DL131" i="4"/>
  <c r="DJ131" i="4"/>
  <c r="DH131" i="4"/>
  <c r="DF131" i="4"/>
  <c r="DD131" i="4"/>
  <c r="DB131" i="4"/>
  <c r="CZ131" i="4"/>
  <c r="CX131" i="4"/>
  <c r="CV131" i="4"/>
  <c r="CT131" i="4"/>
  <c r="CR131" i="4"/>
  <c r="CP131" i="4"/>
  <c r="CN131" i="4"/>
  <c r="CL131" i="4"/>
  <c r="CJ131" i="4"/>
  <c r="CH131" i="4"/>
  <c r="CF131" i="4"/>
  <c r="CD131" i="4"/>
  <c r="CB131" i="4"/>
  <c r="BZ131" i="4"/>
  <c r="BX131" i="4"/>
  <c r="BV131" i="4"/>
  <c r="BT131" i="4"/>
  <c r="BR131" i="4"/>
  <c r="BP131" i="4"/>
  <c r="BN131" i="4"/>
  <c r="BL131" i="4"/>
  <c r="BJ131" i="4"/>
  <c r="BH131" i="4"/>
  <c r="BF131" i="4"/>
  <c r="BD131" i="4"/>
  <c r="BB131" i="4"/>
  <c r="AZ131" i="4"/>
  <c r="AX131" i="4"/>
  <c r="AV131" i="4"/>
  <c r="AT131" i="4"/>
  <c r="AR131" i="4"/>
  <c r="AP131" i="4"/>
  <c r="AN131" i="4"/>
  <c r="AL131" i="4"/>
  <c r="N131" i="4"/>
  <c r="P131" i="4"/>
  <c r="R131" i="4"/>
  <c r="T131" i="4"/>
  <c r="V131" i="4"/>
  <c r="X131" i="4"/>
  <c r="Z131" i="4"/>
  <c r="AB131" i="4"/>
  <c r="AD131" i="4"/>
  <c r="AF131" i="4"/>
  <c r="AH131" i="4"/>
  <c r="AJ131" i="4"/>
  <c r="AM131" i="4"/>
  <c r="AQ131" i="4"/>
  <c r="AU131" i="4"/>
  <c r="AY131" i="4"/>
  <c r="BC131" i="4"/>
  <c r="BG131" i="4"/>
  <c r="BK131" i="4"/>
  <c r="BO131" i="4"/>
  <c r="BS131" i="4"/>
  <c r="BW131" i="4"/>
  <c r="CA131" i="4"/>
  <c r="CE131" i="4"/>
  <c r="CI131" i="4"/>
  <c r="CM131" i="4"/>
  <c r="CQ131" i="4"/>
  <c r="CU131" i="4"/>
  <c r="CY131" i="4"/>
  <c r="DC131" i="4"/>
  <c r="DG131" i="4"/>
  <c r="DK131" i="4"/>
  <c r="DO131" i="4"/>
  <c r="DS131" i="4"/>
  <c r="DW131" i="4"/>
  <c r="EA131" i="4"/>
  <c r="EE131" i="4"/>
  <c r="EI131" i="4"/>
  <c r="EM131" i="4"/>
  <c r="EQ131" i="4"/>
  <c r="EU131" i="4"/>
  <c r="EY131" i="4"/>
  <c r="FC131" i="4"/>
  <c r="FG131" i="4"/>
  <c r="FK131" i="4"/>
  <c r="FO131" i="4"/>
  <c r="FS131" i="4"/>
  <c r="FW131" i="4"/>
  <c r="GA131" i="4"/>
  <c r="GE131" i="4"/>
  <c r="GI131" i="4"/>
  <c r="GM131" i="4"/>
  <c r="GQ131" i="4"/>
  <c r="GU131" i="4"/>
  <c r="N129" i="4"/>
  <c r="P129" i="4"/>
  <c r="R129" i="4"/>
  <c r="T129" i="4"/>
  <c r="V129" i="4"/>
  <c r="X129" i="4"/>
  <c r="Z129" i="4"/>
  <c r="AB129" i="4"/>
  <c r="AD129" i="4"/>
  <c r="AF129" i="4"/>
  <c r="AH129" i="4"/>
  <c r="AJ129" i="4"/>
  <c r="AL129" i="4"/>
  <c r="AN129" i="4"/>
  <c r="AP129" i="4"/>
  <c r="AR129" i="4"/>
  <c r="AT129" i="4"/>
  <c r="AV129" i="4"/>
  <c r="AX129" i="4"/>
  <c r="AZ129" i="4"/>
  <c r="BB129" i="4"/>
  <c r="BD129" i="4"/>
  <c r="BF129" i="4"/>
  <c r="BH129" i="4"/>
  <c r="BJ129" i="4"/>
  <c r="BL129" i="4"/>
  <c r="BN129" i="4"/>
  <c r="BP129" i="4"/>
  <c r="BR129" i="4"/>
  <c r="BT129" i="4"/>
  <c r="BV129" i="4"/>
  <c r="BX129" i="4"/>
  <c r="BZ129" i="4"/>
  <c r="CB129" i="4"/>
  <c r="CD129" i="4"/>
  <c r="CF129" i="4"/>
  <c r="CH129" i="4"/>
  <c r="CJ129" i="4"/>
  <c r="CL129" i="4"/>
  <c r="CN129" i="4"/>
  <c r="CP129" i="4"/>
  <c r="CR129" i="4"/>
  <c r="CT129" i="4"/>
  <c r="CV129" i="4"/>
  <c r="CX129" i="4"/>
  <c r="CZ129" i="4"/>
  <c r="DB129" i="4"/>
  <c r="DD129" i="4"/>
  <c r="DF129" i="4"/>
  <c r="DH129" i="4"/>
  <c r="DJ129" i="4"/>
  <c r="DL129" i="4"/>
  <c r="DN129" i="4"/>
  <c r="DP129" i="4"/>
  <c r="DR129" i="4"/>
  <c r="DT129" i="4"/>
  <c r="DV129" i="4"/>
  <c r="DX129" i="4"/>
  <c r="DZ129" i="4"/>
  <c r="EB129" i="4"/>
  <c r="ED129" i="4"/>
  <c r="EF129" i="4"/>
  <c r="EH129" i="4"/>
  <c r="EJ129" i="4"/>
  <c r="EL129" i="4"/>
  <c r="EN129" i="4"/>
  <c r="EP129" i="4"/>
  <c r="ER129" i="4"/>
  <c r="ET129" i="4"/>
  <c r="EV129" i="4"/>
  <c r="EX129" i="4"/>
  <c r="EZ129" i="4"/>
  <c r="FB129" i="4"/>
  <c r="FD129" i="4"/>
  <c r="FF129" i="4"/>
  <c r="FH129" i="4"/>
  <c r="FJ129" i="4"/>
  <c r="FL129" i="4"/>
  <c r="FN129" i="4"/>
  <c r="FP129" i="4"/>
  <c r="FR129" i="4"/>
  <c r="FT129" i="4"/>
  <c r="FV129" i="4"/>
  <c r="FX129" i="4"/>
  <c r="FZ129" i="4"/>
  <c r="GB129" i="4"/>
  <c r="GD129" i="4"/>
  <c r="GF129" i="4"/>
  <c r="GH129" i="4"/>
  <c r="GJ129" i="4"/>
  <c r="GL129" i="4"/>
  <c r="GN129" i="4"/>
  <c r="GP129" i="4"/>
  <c r="GR129" i="4"/>
  <c r="GT129" i="4"/>
  <c r="GV129" i="4"/>
  <c r="M131" i="4"/>
  <c r="O131" i="4"/>
  <c r="Q131" i="4"/>
  <c r="S131" i="4"/>
  <c r="U131" i="4"/>
  <c r="W131" i="4"/>
  <c r="Y131" i="4"/>
  <c r="AA131" i="4"/>
  <c r="AC131" i="4"/>
  <c r="AE131" i="4"/>
  <c r="AG131" i="4"/>
  <c r="AI131" i="4"/>
  <c r="AK131" i="4"/>
  <c r="AO131" i="4"/>
  <c r="AS131" i="4"/>
  <c r="AW131" i="4"/>
  <c r="BA131" i="4"/>
  <c r="BE131" i="4"/>
  <c r="BI131" i="4"/>
  <c r="BM131" i="4"/>
  <c r="BQ131" i="4"/>
  <c r="BU131" i="4"/>
  <c r="BY131" i="4"/>
  <c r="CC131" i="4"/>
  <c r="CG131" i="4"/>
  <c r="CK131" i="4"/>
  <c r="CO131" i="4"/>
  <c r="CS131" i="4"/>
  <c r="CW131" i="4"/>
  <c r="DA131" i="4"/>
  <c r="DE131" i="4"/>
  <c r="DI131" i="4"/>
  <c r="DM131" i="4"/>
  <c r="DQ131" i="4"/>
  <c r="DU131" i="4"/>
  <c r="DY131" i="4"/>
  <c r="EC131" i="4"/>
  <c r="EG131" i="4"/>
  <c r="EK131" i="4"/>
  <c r="EO131" i="4"/>
  <c r="ES131" i="4"/>
  <c r="EW131" i="4"/>
  <c r="FA131" i="4"/>
  <c r="FE131" i="4"/>
  <c r="FI131" i="4"/>
  <c r="FM131" i="4"/>
  <c r="FQ131" i="4"/>
  <c r="FU131" i="4"/>
  <c r="FY131" i="4"/>
  <c r="GC131" i="4"/>
  <c r="GG131" i="4"/>
  <c r="GK131" i="4"/>
  <c r="GO131" i="4"/>
  <c r="GS131" i="4"/>
  <c r="GW131" i="4"/>
  <c r="J112" i="4"/>
  <c r="J111" i="4"/>
  <c r="G112" i="4"/>
  <c r="J110" i="4"/>
  <c r="J109" i="4"/>
  <c r="G110" i="4"/>
  <c r="A113" i="4"/>
  <c r="GI113" i="4" s="1"/>
  <c r="A112" i="4"/>
  <c r="BC112" i="4" s="1"/>
  <c r="A111" i="4"/>
  <c r="A110" i="4"/>
  <c r="BC110" i="4" s="1"/>
  <c r="J108" i="4"/>
  <c r="J107" i="4"/>
  <c r="J106" i="4"/>
  <c r="G107" i="4"/>
  <c r="J105" i="4"/>
  <c r="A132" i="4"/>
  <c r="GI132" i="4" s="1"/>
  <c r="A109" i="4"/>
  <c r="A108" i="4"/>
  <c r="GL108" i="4" s="1"/>
  <c r="A107" i="4"/>
  <c r="GX107" i="4" s="1"/>
  <c r="A106" i="4"/>
  <c r="GT106" i="4" s="1"/>
  <c r="J104" i="4"/>
  <c r="J102" i="4"/>
  <c r="J101" i="4"/>
  <c r="J100" i="4"/>
  <c r="J99" i="4"/>
  <c r="G102" i="4"/>
  <c r="A104" i="4"/>
  <c r="GQ104" i="4" s="1"/>
  <c r="A102" i="4"/>
  <c r="FY102" i="4" s="1"/>
  <c r="A101" i="4"/>
  <c r="A100" i="4"/>
  <c r="GC100" i="4" s="1"/>
  <c r="J98" i="4"/>
  <c r="J97" i="4"/>
  <c r="J96" i="4"/>
  <c r="J95" i="4"/>
  <c r="J94" i="4"/>
  <c r="G94" i="4"/>
  <c r="J93" i="4"/>
  <c r="A99" i="4"/>
  <c r="R99" i="4" s="1"/>
  <c r="A98" i="4"/>
  <c r="A97" i="4"/>
  <c r="FD97" i="4" s="1"/>
  <c r="A96" i="4"/>
  <c r="GW96" i="4" s="1"/>
  <c r="A95" i="4"/>
  <c r="AE95" i="4" s="1"/>
  <c r="A94" i="4"/>
  <c r="GX94" i="4" s="1"/>
  <c r="J92" i="4"/>
  <c r="J91" i="4"/>
  <c r="G92" i="4"/>
  <c r="J90" i="4"/>
  <c r="G90" i="4"/>
  <c r="J89" i="4"/>
  <c r="CG102" i="4" l="1"/>
  <c r="U102" i="4"/>
  <c r="ES102" i="4"/>
  <c r="V113" i="4"/>
  <c r="N113" i="4"/>
  <c r="AD113" i="4"/>
  <c r="BC113" i="4"/>
  <c r="CI113" i="4"/>
  <c r="DO113" i="4"/>
  <c r="EU113" i="4"/>
  <c r="GA113" i="4"/>
  <c r="AM113" i="4"/>
  <c r="BS113" i="4"/>
  <c r="CY113" i="4"/>
  <c r="EE113" i="4"/>
  <c r="FK113" i="4"/>
  <c r="GQ113" i="4"/>
  <c r="N106" i="4"/>
  <c r="AT106" i="4"/>
  <c r="BZ106" i="4"/>
  <c r="DF106" i="4"/>
  <c r="EL106" i="4"/>
  <c r="FR106" i="4"/>
  <c r="GX106" i="4"/>
  <c r="M107" i="4"/>
  <c r="AC107" i="4"/>
  <c r="AS107" i="4"/>
  <c r="BI107" i="4"/>
  <c r="BY107" i="4"/>
  <c r="CO107" i="4"/>
  <c r="DE107" i="4"/>
  <c r="DU107" i="4"/>
  <c r="EK107" i="4"/>
  <c r="FA107" i="4"/>
  <c r="FQ107" i="4"/>
  <c r="GG107" i="4"/>
  <c r="GW107" i="4"/>
  <c r="R132" i="4"/>
  <c r="BK132" i="4"/>
  <c r="DW132" i="4"/>
  <c r="O110" i="4"/>
  <c r="AE110" i="4"/>
  <c r="AU110" i="4"/>
  <c r="O112" i="4"/>
  <c r="AE112" i="4"/>
  <c r="AU112" i="4"/>
  <c r="R113" i="4"/>
  <c r="Z113" i="4"/>
  <c r="AH113" i="4"/>
  <c r="AU113" i="4"/>
  <c r="BK113" i="4"/>
  <c r="CA113" i="4"/>
  <c r="CQ113" i="4"/>
  <c r="DG113" i="4"/>
  <c r="DW113" i="4"/>
  <c r="EM113" i="4"/>
  <c r="FC113" i="4"/>
  <c r="FS113" i="4"/>
  <c r="AC100" i="4"/>
  <c r="BI100" i="4"/>
  <c r="CO100" i="4"/>
  <c r="DU100" i="4"/>
  <c r="FM100" i="4"/>
  <c r="M100" i="4"/>
  <c r="AS100" i="4"/>
  <c r="BY100" i="4"/>
  <c r="DE100" i="4"/>
  <c r="EK100" i="4"/>
  <c r="GS100" i="4"/>
  <c r="BA102" i="4"/>
  <c r="DM102" i="4"/>
  <c r="AD106" i="4"/>
  <c r="BJ106" i="4"/>
  <c r="CP106" i="4"/>
  <c r="DV106" i="4"/>
  <c r="FB106" i="4"/>
  <c r="GH106" i="4"/>
  <c r="U107" i="4"/>
  <c r="AK107" i="4"/>
  <c r="BA107" i="4"/>
  <c r="BQ107" i="4"/>
  <c r="CG107" i="4"/>
  <c r="CW107" i="4"/>
  <c r="DM107" i="4"/>
  <c r="EC107" i="4"/>
  <c r="ES107" i="4"/>
  <c r="FI107" i="4"/>
  <c r="FY107" i="4"/>
  <c r="GO107" i="4"/>
  <c r="AH132" i="4"/>
  <c r="CQ132" i="4"/>
  <c r="FC132" i="4"/>
  <c r="W110" i="4"/>
  <c r="AM110" i="4"/>
  <c r="W112" i="4"/>
  <c r="AM112" i="4"/>
  <c r="GX112" i="4"/>
  <c r="GW112" i="4"/>
  <c r="GS112" i="4"/>
  <c r="GO112" i="4"/>
  <c r="GK112" i="4"/>
  <c r="GG112" i="4"/>
  <c r="GC112" i="4"/>
  <c r="FY112" i="4"/>
  <c r="FU112" i="4"/>
  <c r="FQ112" i="4"/>
  <c r="FM112" i="4"/>
  <c r="FI112" i="4"/>
  <c r="FE112" i="4"/>
  <c r="FA112" i="4"/>
  <c r="EW112" i="4"/>
  <c r="ES112" i="4"/>
  <c r="EO112" i="4"/>
  <c r="EK112" i="4"/>
  <c r="EG112" i="4"/>
  <c r="EC112" i="4"/>
  <c r="DY112" i="4"/>
  <c r="DU112" i="4"/>
  <c r="DQ112" i="4"/>
  <c r="DM112" i="4"/>
  <c r="DI112" i="4"/>
  <c r="DE112" i="4"/>
  <c r="DA112" i="4"/>
  <c r="CW112" i="4"/>
  <c r="CS112" i="4"/>
  <c r="CO112" i="4"/>
  <c r="CK112" i="4"/>
  <c r="CG112" i="4"/>
  <c r="CC112" i="4"/>
  <c r="BY112" i="4"/>
  <c r="BU112" i="4"/>
  <c r="BQ112" i="4"/>
  <c r="BM112" i="4"/>
  <c r="BI112" i="4"/>
  <c r="BE112" i="4"/>
  <c r="BA112" i="4"/>
  <c r="AW112" i="4"/>
  <c r="AS112" i="4"/>
  <c r="AO112" i="4"/>
  <c r="AK112" i="4"/>
  <c r="AG112" i="4"/>
  <c r="AC112" i="4"/>
  <c r="Y112" i="4"/>
  <c r="U112" i="4"/>
  <c r="Q112" i="4"/>
  <c r="M112" i="4"/>
  <c r="GU112" i="4"/>
  <c r="GQ112" i="4"/>
  <c r="GM112" i="4"/>
  <c r="GI112" i="4"/>
  <c r="GE112" i="4"/>
  <c r="GA112" i="4"/>
  <c r="FW112" i="4"/>
  <c r="FS112" i="4"/>
  <c r="FO112" i="4"/>
  <c r="FK112" i="4"/>
  <c r="FG112" i="4"/>
  <c r="FC112" i="4"/>
  <c r="EY112" i="4"/>
  <c r="EU112" i="4"/>
  <c r="EQ112" i="4"/>
  <c r="EM112" i="4"/>
  <c r="EI112" i="4"/>
  <c r="EE112" i="4"/>
  <c r="EA112" i="4"/>
  <c r="DW112" i="4"/>
  <c r="DS112" i="4"/>
  <c r="DO112" i="4"/>
  <c r="DK112" i="4"/>
  <c r="DG112" i="4"/>
  <c r="DC112" i="4"/>
  <c r="CY112" i="4"/>
  <c r="CU112" i="4"/>
  <c r="CQ112" i="4"/>
  <c r="CM112" i="4"/>
  <c r="CI112" i="4"/>
  <c r="CE112" i="4"/>
  <c r="CA112" i="4"/>
  <c r="BW112" i="4"/>
  <c r="BS112" i="4"/>
  <c r="BO112" i="4"/>
  <c r="BK112" i="4"/>
  <c r="S112" i="4"/>
  <c r="AA112" i="4"/>
  <c r="AI112" i="4"/>
  <c r="AQ112" i="4"/>
  <c r="AY112" i="4"/>
  <c r="BG112" i="4"/>
  <c r="GX110" i="4"/>
  <c r="GW110" i="4"/>
  <c r="GS110" i="4"/>
  <c r="GO110" i="4"/>
  <c r="GK110" i="4"/>
  <c r="GG110" i="4"/>
  <c r="GC110" i="4"/>
  <c r="FY110" i="4"/>
  <c r="FU110" i="4"/>
  <c r="FQ110" i="4"/>
  <c r="FM110" i="4"/>
  <c r="FI110" i="4"/>
  <c r="FE110" i="4"/>
  <c r="FA110" i="4"/>
  <c r="EW110" i="4"/>
  <c r="ES110" i="4"/>
  <c r="EO110" i="4"/>
  <c r="EK110" i="4"/>
  <c r="EG110" i="4"/>
  <c r="EC110" i="4"/>
  <c r="DY110" i="4"/>
  <c r="DU110" i="4"/>
  <c r="DQ110" i="4"/>
  <c r="DM110" i="4"/>
  <c r="DI110" i="4"/>
  <c r="DE110" i="4"/>
  <c r="DA110" i="4"/>
  <c r="CW110" i="4"/>
  <c r="CS110" i="4"/>
  <c r="CO110" i="4"/>
  <c r="CK110" i="4"/>
  <c r="CG110" i="4"/>
  <c r="CC110" i="4"/>
  <c r="BY110" i="4"/>
  <c r="BU110" i="4"/>
  <c r="BQ110" i="4"/>
  <c r="BM110" i="4"/>
  <c r="BI110" i="4"/>
  <c r="BE110" i="4"/>
  <c r="BA110" i="4"/>
  <c r="AW110" i="4"/>
  <c r="AS110" i="4"/>
  <c r="AO110" i="4"/>
  <c r="AK110" i="4"/>
  <c r="AG110" i="4"/>
  <c r="AC110" i="4"/>
  <c r="Y110" i="4"/>
  <c r="U110" i="4"/>
  <c r="Q110" i="4"/>
  <c r="M110" i="4"/>
  <c r="GU110" i="4"/>
  <c r="GQ110" i="4"/>
  <c r="GM110" i="4"/>
  <c r="GI110" i="4"/>
  <c r="GE110" i="4"/>
  <c r="GA110" i="4"/>
  <c r="FW110" i="4"/>
  <c r="FS110" i="4"/>
  <c r="FO110" i="4"/>
  <c r="FK110" i="4"/>
  <c r="FG110" i="4"/>
  <c r="FC110" i="4"/>
  <c r="EY110" i="4"/>
  <c r="EU110" i="4"/>
  <c r="EQ110" i="4"/>
  <c r="EM110" i="4"/>
  <c r="EI110" i="4"/>
  <c r="EE110" i="4"/>
  <c r="EA110" i="4"/>
  <c r="DW110" i="4"/>
  <c r="DS110" i="4"/>
  <c r="DO110" i="4"/>
  <c r="DK110" i="4"/>
  <c r="DG110" i="4"/>
  <c r="DC110" i="4"/>
  <c r="CY110" i="4"/>
  <c r="CU110" i="4"/>
  <c r="CQ110" i="4"/>
  <c r="CM110" i="4"/>
  <c r="CI110" i="4"/>
  <c r="CE110" i="4"/>
  <c r="CA110" i="4"/>
  <c r="BW110" i="4"/>
  <c r="BS110" i="4"/>
  <c r="BO110" i="4"/>
  <c r="BK110" i="4"/>
  <c r="S110" i="4"/>
  <c r="AA110" i="4"/>
  <c r="AI110" i="4"/>
  <c r="AQ110" i="4"/>
  <c r="AY110" i="4"/>
  <c r="BG110" i="4"/>
  <c r="GX109" i="4"/>
  <c r="GW109" i="4"/>
  <c r="GS109" i="4"/>
  <c r="GO109" i="4"/>
  <c r="GK109" i="4"/>
  <c r="GG109" i="4"/>
  <c r="GC109" i="4"/>
  <c r="FY109" i="4"/>
  <c r="FU109" i="4"/>
  <c r="FQ109" i="4"/>
  <c r="FM109" i="4"/>
  <c r="FI109" i="4"/>
  <c r="FE109" i="4"/>
  <c r="FA109" i="4"/>
  <c r="EW109" i="4"/>
  <c r="ES109" i="4"/>
  <c r="EO109" i="4"/>
  <c r="EK109" i="4"/>
  <c r="EG109" i="4"/>
  <c r="EC109" i="4"/>
  <c r="DY109" i="4"/>
  <c r="DU109" i="4"/>
  <c r="DQ109" i="4"/>
  <c r="DM109" i="4"/>
  <c r="DI109" i="4"/>
  <c r="DE109" i="4"/>
  <c r="DA109" i="4"/>
  <c r="CW109" i="4"/>
  <c r="CS109" i="4"/>
  <c r="CO109" i="4"/>
  <c r="CK109" i="4"/>
  <c r="CG109" i="4"/>
  <c r="CC109" i="4"/>
  <c r="BY109" i="4"/>
  <c r="BU109" i="4"/>
  <c r="BQ109" i="4"/>
  <c r="BM109" i="4"/>
  <c r="BI109" i="4"/>
  <c r="BE109" i="4"/>
  <c r="BA109" i="4"/>
  <c r="AW109" i="4"/>
  <c r="AS109" i="4"/>
  <c r="AO109" i="4"/>
  <c r="AK109" i="4"/>
  <c r="AG109" i="4"/>
  <c r="AC109" i="4"/>
  <c r="Y109" i="4"/>
  <c r="U109" i="4"/>
  <c r="Q109" i="4"/>
  <c r="M109" i="4"/>
  <c r="S109" i="4"/>
  <c r="AA109" i="4"/>
  <c r="AI109" i="4"/>
  <c r="AQ109" i="4"/>
  <c r="AY109" i="4"/>
  <c r="BG109" i="4"/>
  <c r="BO109" i="4"/>
  <c r="BW109" i="4"/>
  <c r="CE109" i="4"/>
  <c r="CM109" i="4"/>
  <c r="CU109" i="4"/>
  <c r="DC109" i="4"/>
  <c r="DK109" i="4"/>
  <c r="DS109" i="4"/>
  <c r="EA109" i="4"/>
  <c r="EI109" i="4"/>
  <c r="EQ109" i="4"/>
  <c r="EY109" i="4"/>
  <c r="FG109" i="4"/>
  <c r="FO109" i="4"/>
  <c r="FW109" i="4"/>
  <c r="GE109" i="4"/>
  <c r="GM109" i="4"/>
  <c r="GU109" i="4"/>
  <c r="GW111" i="4"/>
  <c r="GU111" i="4"/>
  <c r="GS111" i="4"/>
  <c r="GQ111" i="4"/>
  <c r="GO111" i="4"/>
  <c r="GM111" i="4"/>
  <c r="GK111" i="4"/>
  <c r="GI111" i="4"/>
  <c r="GG111" i="4"/>
  <c r="GE111" i="4"/>
  <c r="GC111" i="4"/>
  <c r="GA111" i="4"/>
  <c r="FY111" i="4"/>
  <c r="FW111" i="4"/>
  <c r="FU111" i="4"/>
  <c r="FS111" i="4"/>
  <c r="FQ111" i="4"/>
  <c r="FO111" i="4"/>
  <c r="GV111" i="4"/>
  <c r="GR111" i="4"/>
  <c r="GN111" i="4"/>
  <c r="GJ111" i="4"/>
  <c r="GF111" i="4"/>
  <c r="GB111" i="4"/>
  <c r="FX111" i="4"/>
  <c r="FT111" i="4"/>
  <c r="FP111" i="4"/>
  <c r="FM111" i="4"/>
  <c r="FK111" i="4"/>
  <c r="FI111" i="4"/>
  <c r="FG111" i="4"/>
  <c r="FE111" i="4"/>
  <c r="FC111" i="4"/>
  <c r="FA111" i="4"/>
  <c r="EY111" i="4"/>
  <c r="EW111" i="4"/>
  <c r="EU111" i="4"/>
  <c r="ES111" i="4"/>
  <c r="EQ111" i="4"/>
  <c r="EO111" i="4"/>
  <c r="EM111" i="4"/>
  <c r="EK111" i="4"/>
  <c r="EI111" i="4"/>
  <c r="EG111" i="4"/>
  <c r="EE111" i="4"/>
  <c r="EC111" i="4"/>
  <c r="EA111" i="4"/>
  <c r="DY111" i="4"/>
  <c r="DW111" i="4"/>
  <c r="DU111" i="4"/>
  <c r="DS111" i="4"/>
  <c r="DQ111" i="4"/>
  <c r="DO111" i="4"/>
  <c r="DM111" i="4"/>
  <c r="DK111" i="4"/>
  <c r="DI111" i="4"/>
  <c r="DG111" i="4"/>
  <c r="DE111" i="4"/>
  <c r="DC111" i="4"/>
  <c r="DA111" i="4"/>
  <c r="CY111" i="4"/>
  <c r="CW111" i="4"/>
  <c r="CU111" i="4"/>
  <c r="CS111" i="4"/>
  <c r="CQ111" i="4"/>
  <c r="CO111" i="4"/>
  <c r="CM111" i="4"/>
  <c r="CK111" i="4"/>
  <c r="CI111" i="4"/>
  <c r="CG111" i="4"/>
  <c r="CE111" i="4"/>
  <c r="CC111" i="4"/>
  <c r="CA111" i="4"/>
  <c r="BY111" i="4"/>
  <c r="BW111" i="4"/>
  <c r="BU111" i="4"/>
  <c r="BS111" i="4"/>
  <c r="BQ111" i="4"/>
  <c r="BO111" i="4"/>
  <c r="BM111" i="4"/>
  <c r="BK111" i="4"/>
  <c r="BI111" i="4"/>
  <c r="BG111" i="4"/>
  <c r="BE111" i="4"/>
  <c r="BC111" i="4"/>
  <c r="BA111" i="4"/>
  <c r="AY111" i="4"/>
  <c r="AW111" i="4"/>
  <c r="AU111" i="4"/>
  <c r="AS111" i="4"/>
  <c r="AQ111" i="4"/>
  <c r="AO111" i="4"/>
  <c r="AM111" i="4"/>
  <c r="AK111" i="4"/>
  <c r="AI111" i="4"/>
  <c r="AG111" i="4"/>
  <c r="AE111" i="4"/>
  <c r="AC111" i="4"/>
  <c r="AA111" i="4"/>
  <c r="Y111" i="4"/>
  <c r="W111" i="4"/>
  <c r="U111" i="4"/>
  <c r="S111" i="4"/>
  <c r="Q111" i="4"/>
  <c r="O111" i="4"/>
  <c r="M111" i="4"/>
  <c r="GX111" i="4"/>
  <c r="GT111" i="4"/>
  <c r="GP111" i="4"/>
  <c r="GL111" i="4"/>
  <c r="GH111" i="4"/>
  <c r="GD111" i="4"/>
  <c r="FZ111" i="4"/>
  <c r="FV111" i="4"/>
  <c r="FR111" i="4"/>
  <c r="FN111" i="4"/>
  <c r="FL111" i="4"/>
  <c r="FJ111" i="4"/>
  <c r="FH111" i="4"/>
  <c r="FF111" i="4"/>
  <c r="FD111" i="4"/>
  <c r="FB111" i="4"/>
  <c r="EZ111" i="4"/>
  <c r="EX111" i="4"/>
  <c r="EV111" i="4"/>
  <c r="ET111" i="4"/>
  <c r="ER111" i="4"/>
  <c r="EP111" i="4"/>
  <c r="EN111" i="4"/>
  <c r="EL111" i="4"/>
  <c r="EJ111" i="4"/>
  <c r="EH111" i="4"/>
  <c r="EF111" i="4"/>
  <c r="ED111" i="4"/>
  <c r="EB111" i="4"/>
  <c r="DZ111" i="4"/>
  <c r="DX111" i="4"/>
  <c r="DV111" i="4"/>
  <c r="DT111" i="4"/>
  <c r="DR111" i="4"/>
  <c r="DP111" i="4"/>
  <c r="DN111" i="4"/>
  <c r="DL111" i="4"/>
  <c r="DJ111" i="4"/>
  <c r="DH111" i="4"/>
  <c r="DF111" i="4"/>
  <c r="DD111" i="4"/>
  <c r="DB111" i="4"/>
  <c r="CZ111" i="4"/>
  <c r="CX111" i="4"/>
  <c r="CV111" i="4"/>
  <c r="CT111" i="4"/>
  <c r="CR111" i="4"/>
  <c r="CP111" i="4"/>
  <c r="CN111" i="4"/>
  <c r="CL111" i="4"/>
  <c r="CJ111" i="4"/>
  <c r="CH111" i="4"/>
  <c r="CF111" i="4"/>
  <c r="CD111" i="4"/>
  <c r="CB111" i="4"/>
  <c r="BZ111" i="4"/>
  <c r="BX111" i="4"/>
  <c r="BV111" i="4"/>
  <c r="BT111" i="4"/>
  <c r="BR111" i="4"/>
  <c r="BP111" i="4"/>
  <c r="BN111" i="4"/>
  <c r="BL111" i="4"/>
  <c r="BJ111" i="4"/>
  <c r="BH111" i="4"/>
  <c r="BF111" i="4"/>
  <c r="BD111" i="4"/>
  <c r="BB111" i="4"/>
  <c r="AZ111" i="4"/>
  <c r="AX111" i="4"/>
  <c r="AV111" i="4"/>
  <c r="AT111" i="4"/>
  <c r="AR111" i="4"/>
  <c r="AP111" i="4"/>
  <c r="AN111" i="4"/>
  <c r="AL111" i="4"/>
  <c r="AJ111" i="4"/>
  <c r="AH111" i="4"/>
  <c r="AF111" i="4"/>
  <c r="AD111" i="4"/>
  <c r="AB111" i="4"/>
  <c r="Z111" i="4"/>
  <c r="X111" i="4"/>
  <c r="V111" i="4"/>
  <c r="T111" i="4"/>
  <c r="P111" i="4"/>
  <c r="GX102" i="4"/>
  <c r="GW102" i="4"/>
  <c r="GG102" i="4"/>
  <c r="FQ102" i="4"/>
  <c r="FA102" i="4"/>
  <c r="EK102" i="4"/>
  <c r="DU102" i="4"/>
  <c r="DE102" i="4"/>
  <c r="CO102" i="4"/>
  <c r="BY102" i="4"/>
  <c r="BI102" i="4"/>
  <c r="AS102" i="4"/>
  <c r="AC102" i="4"/>
  <c r="M102" i="4"/>
  <c r="AK102" i="4"/>
  <c r="BQ102" i="4"/>
  <c r="CW102" i="4"/>
  <c r="EC102" i="4"/>
  <c r="FI102" i="4"/>
  <c r="GO102" i="4"/>
  <c r="O109" i="4"/>
  <c r="W109" i="4"/>
  <c r="AE109" i="4"/>
  <c r="AM109" i="4"/>
  <c r="AU109" i="4"/>
  <c r="BC109" i="4"/>
  <c r="BK109" i="4"/>
  <c r="BS109" i="4"/>
  <c r="CA109" i="4"/>
  <c r="CI109" i="4"/>
  <c r="CQ109" i="4"/>
  <c r="CY109" i="4"/>
  <c r="DG109" i="4"/>
  <c r="DO109" i="4"/>
  <c r="DW109" i="4"/>
  <c r="EE109" i="4"/>
  <c r="EM109" i="4"/>
  <c r="EU109" i="4"/>
  <c r="FC109" i="4"/>
  <c r="FK109" i="4"/>
  <c r="FS109" i="4"/>
  <c r="GA109" i="4"/>
  <c r="GI109" i="4"/>
  <c r="GQ109" i="4"/>
  <c r="GQ132" i="4"/>
  <c r="GA132" i="4"/>
  <c r="FK132" i="4"/>
  <c r="EU132" i="4"/>
  <c r="EE132" i="4"/>
  <c r="DO132" i="4"/>
  <c r="CY132" i="4"/>
  <c r="CI132" i="4"/>
  <c r="BS132" i="4"/>
  <c r="BC132" i="4"/>
  <c r="AM132" i="4"/>
  <c r="AD132" i="4"/>
  <c r="V132" i="4"/>
  <c r="N132" i="4"/>
  <c r="Z132" i="4"/>
  <c r="AU132" i="4"/>
  <c r="CA132" i="4"/>
  <c r="DG132" i="4"/>
  <c r="EM132" i="4"/>
  <c r="FS132" i="4"/>
  <c r="N111" i="4"/>
  <c r="R111" i="4"/>
  <c r="U100" i="4"/>
  <c r="AK100" i="4"/>
  <c r="BA100" i="4"/>
  <c r="BQ100" i="4"/>
  <c r="CG100" i="4"/>
  <c r="CW100" i="4"/>
  <c r="DM100" i="4"/>
  <c r="EC100" i="4"/>
  <c r="EW100" i="4"/>
  <c r="V106" i="4"/>
  <c r="AL106" i="4"/>
  <c r="BB106" i="4"/>
  <c r="BR106" i="4"/>
  <c r="CH106" i="4"/>
  <c r="CX106" i="4"/>
  <c r="DN106" i="4"/>
  <c r="ED106" i="4"/>
  <c r="ET106" i="4"/>
  <c r="FJ106" i="4"/>
  <c r="FZ106" i="4"/>
  <c r="GP106" i="4"/>
  <c r="Q107" i="4"/>
  <c r="Y107" i="4"/>
  <c r="AG107" i="4"/>
  <c r="AO107" i="4"/>
  <c r="AW107" i="4"/>
  <c r="BE107" i="4"/>
  <c r="BM107" i="4"/>
  <c r="BU107" i="4"/>
  <c r="CC107" i="4"/>
  <c r="CK107" i="4"/>
  <c r="CS107" i="4"/>
  <c r="DA107" i="4"/>
  <c r="DI107" i="4"/>
  <c r="DQ107" i="4"/>
  <c r="DY107" i="4"/>
  <c r="EG107" i="4"/>
  <c r="EO107" i="4"/>
  <c r="EW107" i="4"/>
  <c r="FE107" i="4"/>
  <c r="FM107" i="4"/>
  <c r="FU107" i="4"/>
  <c r="GC107" i="4"/>
  <c r="GK107" i="4"/>
  <c r="GS107" i="4"/>
  <c r="N110" i="4"/>
  <c r="P110" i="4"/>
  <c r="R110" i="4"/>
  <c r="T110" i="4"/>
  <c r="V110" i="4"/>
  <c r="X110" i="4"/>
  <c r="Z110" i="4"/>
  <c r="AB110" i="4"/>
  <c r="AD110" i="4"/>
  <c r="AF110" i="4"/>
  <c r="AH110" i="4"/>
  <c r="AJ110" i="4"/>
  <c r="AL110" i="4"/>
  <c r="AN110" i="4"/>
  <c r="AP110" i="4"/>
  <c r="AR110" i="4"/>
  <c r="AT110" i="4"/>
  <c r="AV110" i="4"/>
  <c r="AX110" i="4"/>
  <c r="AZ110" i="4"/>
  <c r="BB110" i="4"/>
  <c r="BD110" i="4"/>
  <c r="BF110" i="4"/>
  <c r="BH110" i="4"/>
  <c r="BJ110" i="4"/>
  <c r="BL110" i="4"/>
  <c r="BN110" i="4"/>
  <c r="BP110" i="4"/>
  <c r="BR110" i="4"/>
  <c r="BT110" i="4"/>
  <c r="BV110" i="4"/>
  <c r="BX110" i="4"/>
  <c r="BZ110" i="4"/>
  <c r="CB110" i="4"/>
  <c r="CD110" i="4"/>
  <c r="CF110" i="4"/>
  <c r="CH110" i="4"/>
  <c r="CJ110" i="4"/>
  <c r="CL110" i="4"/>
  <c r="CN110" i="4"/>
  <c r="CP110" i="4"/>
  <c r="CR110" i="4"/>
  <c r="CT110" i="4"/>
  <c r="CV110" i="4"/>
  <c r="CX110" i="4"/>
  <c r="CZ110" i="4"/>
  <c r="DB110" i="4"/>
  <c r="DD110" i="4"/>
  <c r="DF110" i="4"/>
  <c r="DH110" i="4"/>
  <c r="DJ110" i="4"/>
  <c r="DL110" i="4"/>
  <c r="DN110" i="4"/>
  <c r="DP110" i="4"/>
  <c r="DR110" i="4"/>
  <c r="DT110" i="4"/>
  <c r="DV110" i="4"/>
  <c r="DX110" i="4"/>
  <c r="DZ110" i="4"/>
  <c r="EB110" i="4"/>
  <c r="ED110" i="4"/>
  <c r="EF110" i="4"/>
  <c r="EH110" i="4"/>
  <c r="EJ110" i="4"/>
  <c r="EL110" i="4"/>
  <c r="EN110" i="4"/>
  <c r="EP110" i="4"/>
  <c r="ER110" i="4"/>
  <c r="ET110" i="4"/>
  <c r="EV110" i="4"/>
  <c r="EX110" i="4"/>
  <c r="EZ110" i="4"/>
  <c r="FB110" i="4"/>
  <c r="FD110" i="4"/>
  <c r="FF110" i="4"/>
  <c r="FH110" i="4"/>
  <c r="FJ110" i="4"/>
  <c r="FL110" i="4"/>
  <c r="FN110" i="4"/>
  <c r="FP110" i="4"/>
  <c r="FR110" i="4"/>
  <c r="FT110" i="4"/>
  <c r="FV110" i="4"/>
  <c r="FX110" i="4"/>
  <c r="FZ110" i="4"/>
  <c r="GB110" i="4"/>
  <c r="GD110" i="4"/>
  <c r="GF110" i="4"/>
  <c r="GH110" i="4"/>
  <c r="GJ110" i="4"/>
  <c r="GL110" i="4"/>
  <c r="GN110" i="4"/>
  <c r="GP110" i="4"/>
  <c r="GR110" i="4"/>
  <c r="GT110" i="4"/>
  <c r="GV110" i="4"/>
  <c r="GX113" i="4"/>
  <c r="GV113" i="4"/>
  <c r="GT113" i="4"/>
  <c r="GR113" i="4"/>
  <c r="GP113" i="4"/>
  <c r="GN113" i="4"/>
  <c r="GL113" i="4"/>
  <c r="GJ113" i="4"/>
  <c r="GH113" i="4"/>
  <c r="GF113" i="4"/>
  <c r="GD113" i="4"/>
  <c r="GB113" i="4"/>
  <c r="FZ113" i="4"/>
  <c r="FX113" i="4"/>
  <c r="FV113" i="4"/>
  <c r="FT113" i="4"/>
  <c r="FR113" i="4"/>
  <c r="FP113" i="4"/>
  <c r="FN113" i="4"/>
  <c r="FL113" i="4"/>
  <c r="FJ113" i="4"/>
  <c r="FH113" i="4"/>
  <c r="FF113" i="4"/>
  <c r="FD113" i="4"/>
  <c r="FB113" i="4"/>
  <c r="EZ113" i="4"/>
  <c r="EX113" i="4"/>
  <c r="EV113" i="4"/>
  <c r="ET113" i="4"/>
  <c r="ER113" i="4"/>
  <c r="EP113" i="4"/>
  <c r="EN113" i="4"/>
  <c r="EL113" i="4"/>
  <c r="EJ113" i="4"/>
  <c r="EH113" i="4"/>
  <c r="EF113" i="4"/>
  <c r="ED113" i="4"/>
  <c r="EB113" i="4"/>
  <c r="DZ113" i="4"/>
  <c r="DX113" i="4"/>
  <c r="DV113" i="4"/>
  <c r="DT113" i="4"/>
  <c r="DR113" i="4"/>
  <c r="DP113" i="4"/>
  <c r="DN113" i="4"/>
  <c r="DL113" i="4"/>
  <c r="DJ113" i="4"/>
  <c r="DH113" i="4"/>
  <c r="DF113" i="4"/>
  <c r="DD113" i="4"/>
  <c r="DB113" i="4"/>
  <c r="CZ113" i="4"/>
  <c r="CX113" i="4"/>
  <c r="CV113" i="4"/>
  <c r="CT113" i="4"/>
  <c r="CR113" i="4"/>
  <c r="CP113" i="4"/>
  <c r="CN113" i="4"/>
  <c r="CL113" i="4"/>
  <c r="CJ113" i="4"/>
  <c r="CH113" i="4"/>
  <c r="CF113" i="4"/>
  <c r="CD113" i="4"/>
  <c r="CB113" i="4"/>
  <c r="BZ113" i="4"/>
  <c r="BX113" i="4"/>
  <c r="BV113" i="4"/>
  <c r="BT113" i="4"/>
  <c r="BR113" i="4"/>
  <c r="BP113" i="4"/>
  <c r="BN113" i="4"/>
  <c r="BL113" i="4"/>
  <c r="BJ113" i="4"/>
  <c r="BH113" i="4"/>
  <c r="BF113" i="4"/>
  <c r="BD113" i="4"/>
  <c r="BB113" i="4"/>
  <c r="AZ113" i="4"/>
  <c r="AX113" i="4"/>
  <c r="AV113" i="4"/>
  <c r="AT113" i="4"/>
  <c r="AR113" i="4"/>
  <c r="AP113" i="4"/>
  <c r="AN113" i="4"/>
  <c r="AL113" i="4"/>
  <c r="GW113" i="4"/>
  <c r="GS113" i="4"/>
  <c r="GO113" i="4"/>
  <c r="GK113" i="4"/>
  <c r="GG113" i="4"/>
  <c r="GC113" i="4"/>
  <c r="FY113" i="4"/>
  <c r="FU113" i="4"/>
  <c r="FQ113" i="4"/>
  <c r="FM113" i="4"/>
  <c r="FI113" i="4"/>
  <c r="FE113" i="4"/>
  <c r="FA113" i="4"/>
  <c r="EW113" i="4"/>
  <c r="ES113" i="4"/>
  <c r="EO113" i="4"/>
  <c r="EK113" i="4"/>
  <c r="EG113" i="4"/>
  <c r="EC113" i="4"/>
  <c r="DY113" i="4"/>
  <c r="DU113" i="4"/>
  <c r="DQ113" i="4"/>
  <c r="DM113" i="4"/>
  <c r="DI113" i="4"/>
  <c r="DE113" i="4"/>
  <c r="DA113" i="4"/>
  <c r="CW113" i="4"/>
  <c r="CS113" i="4"/>
  <c r="CO113" i="4"/>
  <c r="CK113" i="4"/>
  <c r="CG113" i="4"/>
  <c r="CC113" i="4"/>
  <c r="BY113" i="4"/>
  <c r="BU113" i="4"/>
  <c r="BQ113" i="4"/>
  <c r="BM113" i="4"/>
  <c r="BI113" i="4"/>
  <c r="BE113" i="4"/>
  <c r="BA113" i="4"/>
  <c r="AW113" i="4"/>
  <c r="AS113" i="4"/>
  <c r="AO113" i="4"/>
  <c r="AK113" i="4"/>
  <c r="AI113" i="4"/>
  <c r="AG113" i="4"/>
  <c r="AE113" i="4"/>
  <c r="AC113" i="4"/>
  <c r="AA113" i="4"/>
  <c r="Y113" i="4"/>
  <c r="W113" i="4"/>
  <c r="U113" i="4"/>
  <c r="S113" i="4"/>
  <c r="Q113" i="4"/>
  <c r="O113" i="4"/>
  <c r="M113" i="4"/>
  <c r="P113" i="4"/>
  <c r="T113" i="4"/>
  <c r="X113" i="4"/>
  <c r="AB113" i="4"/>
  <c r="AF113" i="4"/>
  <c r="AJ113" i="4"/>
  <c r="AQ113" i="4"/>
  <c r="AY113" i="4"/>
  <c r="BG113" i="4"/>
  <c r="BO113" i="4"/>
  <c r="BW113" i="4"/>
  <c r="CE113" i="4"/>
  <c r="CM113" i="4"/>
  <c r="CU113" i="4"/>
  <c r="DC113" i="4"/>
  <c r="DK113" i="4"/>
  <c r="DS113" i="4"/>
  <c r="EA113" i="4"/>
  <c r="EI113" i="4"/>
  <c r="EQ113" i="4"/>
  <c r="EY113" i="4"/>
  <c r="FG113" i="4"/>
  <c r="FO113" i="4"/>
  <c r="FW113" i="4"/>
  <c r="GE113" i="4"/>
  <c r="GM113" i="4"/>
  <c r="GU113" i="4"/>
  <c r="N112" i="4"/>
  <c r="P112" i="4"/>
  <c r="R112" i="4"/>
  <c r="T112" i="4"/>
  <c r="V112" i="4"/>
  <c r="X112" i="4"/>
  <c r="Z112" i="4"/>
  <c r="AB112" i="4"/>
  <c r="AD112" i="4"/>
  <c r="AF112" i="4"/>
  <c r="AH112" i="4"/>
  <c r="AJ112" i="4"/>
  <c r="AL112" i="4"/>
  <c r="AN112" i="4"/>
  <c r="AP112" i="4"/>
  <c r="AR112" i="4"/>
  <c r="AT112" i="4"/>
  <c r="AV112" i="4"/>
  <c r="AX112" i="4"/>
  <c r="AZ112" i="4"/>
  <c r="BB112" i="4"/>
  <c r="BD112" i="4"/>
  <c r="BF112" i="4"/>
  <c r="BH112" i="4"/>
  <c r="BJ112" i="4"/>
  <c r="BL112" i="4"/>
  <c r="BN112" i="4"/>
  <c r="BP112" i="4"/>
  <c r="BR112" i="4"/>
  <c r="BT112" i="4"/>
  <c r="BV112" i="4"/>
  <c r="BX112" i="4"/>
  <c r="BZ112" i="4"/>
  <c r="CB112" i="4"/>
  <c r="CD112" i="4"/>
  <c r="CF112" i="4"/>
  <c r="CH112" i="4"/>
  <c r="CJ112" i="4"/>
  <c r="CL112" i="4"/>
  <c r="CN112" i="4"/>
  <c r="CP112" i="4"/>
  <c r="CR112" i="4"/>
  <c r="CT112" i="4"/>
  <c r="CV112" i="4"/>
  <c r="CX112" i="4"/>
  <c r="CZ112" i="4"/>
  <c r="DB112" i="4"/>
  <c r="DD112" i="4"/>
  <c r="DF112" i="4"/>
  <c r="DH112" i="4"/>
  <c r="DJ112" i="4"/>
  <c r="DL112" i="4"/>
  <c r="DN112" i="4"/>
  <c r="DP112" i="4"/>
  <c r="DR112" i="4"/>
  <c r="DT112" i="4"/>
  <c r="DV112" i="4"/>
  <c r="DX112" i="4"/>
  <c r="DZ112" i="4"/>
  <c r="EB112" i="4"/>
  <c r="ED112" i="4"/>
  <c r="EF112" i="4"/>
  <c r="EH112" i="4"/>
  <c r="EJ112" i="4"/>
  <c r="EL112" i="4"/>
  <c r="EN112" i="4"/>
  <c r="EP112" i="4"/>
  <c r="ER112" i="4"/>
  <c r="ET112" i="4"/>
  <c r="EV112" i="4"/>
  <c r="EX112" i="4"/>
  <c r="EZ112" i="4"/>
  <c r="FB112" i="4"/>
  <c r="FD112" i="4"/>
  <c r="FF112" i="4"/>
  <c r="FH112" i="4"/>
  <c r="FJ112" i="4"/>
  <c r="FL112" i="4"/>
  <c r="FN112" i="4"/>
  <c r="FP112" i="4"/>
  <c r="FR112" i="4"/>
  <c r="FT112" i="4"/>
  <c r="FV112" i="4"/>
  <c r="FX112" i="4"/>
  <c r="FZ112" i="4"/>
  <c r="GB112" i="4"/>
  <c r="GD112" i="4"/>
  <c r="GF112" i="4"/>
  <c r="GH112" i="4"/>
  <c r="GJ112" i="4"/>
  <c r="GL112" i="4"/>
  <c r="GN112" i="4"/>
  <c r="GP112" i="4"/>
  <c r="GR112" i="4"/>
  <c r="GT112" i="4"/>
  <c r="GV112" i="4"/>
  <c r="R108" i="4"/>
  <c r="Z108" i="4"/>
  <c r="AH108" i="4"/>
  <c r="AP108" i="4"/>
  <c r="AX108" i="4"/>
  <c r="BF108" i="4"/>
  <c r="BN108" i="4"/>
  <c r="BV108" i="4"/>
  <c r="CD108" i="4"/>
  <c r="CL108" i="4"/>
  <c r="CT108" i="4"/>
  <c r="DB108" i="4"/>
  <c r="DJ108" i="4"/>
  <c r="DR108" i="4"/>
  <c r="DZ108" i="4"/>
  <c r="EH108" i="4"/>
  <c r="EP108" i="4"/>
  <c r="EX108" i="4"/>
  <c r="FF108" i="4"/>
  <c r="FN108" i="4"/>
  <c r="GD108" i="4"/>
  <c r="GT108" i="4"/>
  <c r="N108" i="4"/>
  <c r="V108" i="4"/>
  <c r="AD108" i="4"/>
  <c r="AL108" i="4"/>
  <c r="AT108" i="4"/>
  <c r="BB108" i="4"/>
  <c r="BJ108" i="4"/>
  <c r="BR108" i="4"/>
  <c r="BZ108" i="4"/>
  <c r="CH108" i="4"/>
  <c r="CP108" i="4"/>
  <c r="CX108" i="4"/>
  <c r="DF108" i="4"/>
  <c r="DN108" i="4"/>
  <c r="DV108" i="4"/>
  <c r="ED108" i="4"/>
  <c r="EL108" i="4"/>
  <c r="ET108" i="4"/>
  <c r="FB108" i="4"/>
  <c r="FJ108" i="4"/>
  <c r="FV108" i="4"/>
  <c r="R106" i="4"/>
  <c r="Z106" i="4"/>
  <c r="AH106" i="4"/>
  <c r="AP106" i="4"/>
  <c r="AX106" i="4"/>
  <c r="BF106" i="4"/>
  <c r="BN106" i="4"/>
  <c r="BV106" i="4"/>
  <c r="CD106" i="4"/>
  <c r="CL106" i="4"/>
  <c r="CT106" i="4"/>
  <c r="DB106" i="4"/>
  <c r="DJ106" i="4"/>
  <c r="DR106" i="4"/>
  <c r="DZ106" i="4"/>
  <c r="EH106" i="4"/>
  <c r="EP106" i="4"/>
  <c r="EX106" i="4"/>
  <c r="FF106" i="4"/>
  <c r="FN106" i="4"/>
  <c r="FV106" i="4"/>
  <c r="GD106" i="4"/>
  <c r="GL106" i="4"/>
  <c r="O107" i="4"/>
  <c r="S107" i="4"/>
  <c r="W107" i="4"/>
  <c r="AA107" i="4"/>
  <c r="AE107" i="4"/>
  <c r="AI107" i="4"/>
  <c r="AM107" i="4"/>
  <c r="AQ107" i="4"/>
  <c r="AU107" i="4"/>
  <c r="AY107" i="4"/>
  <c r="BC107" i="4"/>
  <c r="BG107" i="4"/>
  <c r="BK107" i="4"/>
  <c r="BO107" i="4"/>
  <c r="BS107" i="4"/>
  <c r="BW107" i="4"/>
  <c r="CA107" i="4"/>
  <c r="CE107" i="4"/>
  <c r="CI107" i="4"/>
  <c r="CM107" i="4"/>
  <c r="CQ107" i="4"/>
  <c r="CU107" i="4"/>
  <c r="CY107" i="4"/>
  <c r="DC107" i="4"/>
  <c r="DG107" i="4"/>
  <c r="DK107" i="4"/>
  <c r="DO107" i="4"/>
  <c r="DS107" i="4"/>
  <c r="DW107" i="4"/>
  <c r="EA107" i="4"/>
  <c r="EE107" i="4"/>
  <c r="EI107" i="4"/>
  <c r="EM107" i="4"/>
  <c r="EQ107" i="4"/>
  <c r="EU107" i="4"/>
  <c r="EY107" i="4"/>
  <c r="FC107" i="4"/>
  <c r="FG107" i="4"/>
  <c r="FK107" i="4"/>
  <c r="FO107" i="4"/>
  <c r="FS107" i="4"/>
  <c r="FW107" i="4"/>
  <c r="GA107" i="4"/>
  <c r="GE107" i="4"/>
  <c r="GI107" i="4"/>
  <c r="GM107" i="4"/>
  <c r="GQ107" i="4"/>
  <c r="GU107" i="4"/>
  <c r="U95" i="4"/>
  <c r="AC96" i="4"/>
  <c r="BI96" i="4"/>
  <c r="CO96" i="4"/>
  <c r="DU96" i="4"/>
  <c r="M95" i="4"/>
  <c r="AC95" i="4"/>
  <c r="M96" i="4"/>
  <c r="AS96" i="4"/>
  <c r="BY96" i="4"/>
  <c r="DE96" i="4"/>
  <c r="EK96" i="4"/>
  <c r="N99" i="4"/>
  <c r="GX100" i="4"/>
  <c r="GW100" i="4"/>
  <c r="GO100" i="4"/>
  <c r="GG100" i="4"/>
  <c r="FY100" i="4"/>
  <c r="FQ100" i="4"/>
  <c r="FI100" i="4"/>
  <c r="FA100" i="4"/>
  <c r="ES100" i="4"/>
  <c r="Q100" i="4"/>
  <c r="Y100" i="4"/>
  <c r="AG100" i="4"/>
  <c r="AO100" i="4"/>
  <c r="AW100" i="4"/>
  <c r="BE100" i="4"/>
  <c r="BM100" i="4"/>
  <c r="BU100" i="4"/>
  <c r="CC100" i="4"/>
  <c r="CK100" i="4"/>
  <c r="CS100" i="4"/>
  <c r="DA100" i="4"/>
  <c r="DI100" i="4"/>
  <c r="DQ100" i="4"/>
  <c r="DY100" i="4"/>
  <c r="EG100" i="4"/>
  <c r="EO100" i="4"/>
  <c r="FE100" i="4"/>
  <c r="FU100" i="4"/>
  <c r="GK100" i="4"/>
  <c r="GW106" i="4"/>
  <c r="GU106" i="4"/>
  <c r="GS106" i="4"/>
  <c r="GQ106" i="4"/>
  <c r="GO106" i="4"/>
  <c r="GM106" i="4"/>
  <c r="GK106" i="4"/>
  <c r="GI106" i="4"/>
  <c r="GG106" i="4"/>
  <c r="GE106" i="4"/>
  <c r="GC106" i="4"/>
  <c r="GA106" i="4"/>
  <c r="FY106" i="4"/>
  <c r="FW106" i="4"/>
  <c r="FU106" i="4"/>
  <c r="FS106" i="4"/>
  <c r="FQ106" i="4"/>
  <c r="FO106" i="4"/>
  <c r="FM106" i="4"/>
  <c r="FK106" i="4"/>
  <c r="FI106" i="4"/>
  <c r="FG106" i="4"/>
  <c r="FE106" i="4"/>
  <c r="FC106" i="4"/>
  <c r="FA106" i="4"/>
  <c r="EY106" i="4"/>
  <c r="EW106" i="4"/>
  <c r="EU106" i="4"/>
  <c r="ES106" i="4"/>
  <c r="EQ106" i="4"/>
  <c r="EO106" i="4"/>
  <c r="EM106" i="4"/>
  <c r="EK106" i="4"/>
  <c r="EI106" i="4"/>
  <c r="EG106" i="4"/>
  <c r="EE106" i="4"/>
  <c r="EC106" i="4"/>
  <c r="EA106" i="4"/>
  <c r="DY106" i="4"/>
  <c r="DW106" i="4"/>
  <c r="DU106" i="4"/>
  <c r="DS106" i="4"/>
  <c r="DQ106" i="4"/>
  <c r="DO106" i="4"/>
  <c r="DM106" i="4"/>
  <c r="DK106" i="4"/>
  <c r="DI106" i="4"/>
  <c r="DG106" i="4"/>
  <c r="DE106" i="4"/>
  <c r="DC106" i="4"/>
  <c r="DA106" i="4"/>
  <c r="CY106" i="4"/>
  <c r="CW106" i="4"/>
  <c r="CU106" i="4"/>
  <c r="CS106" i="4"/>
  <c r="CQ106" i="4"/>
  <c r="CO106" i="4"/>
  <c r="CM106" i="4"/>
  <c r="CK106" i="4"/>
  <c r="CI106" i="4"/>
  <c r="CG106" i="4"/>
  <c r="CE106" i="4"/>
  <c r="CC106" i="4"/>
  <c r="CA106" i="4"/>
  <c r="BY106" i="4"/>
  <c r="BW106" i="4"/>
  <c r="BU106" i="4"/>
  <c r="BS106" i="4"/>
  <c r="BQ106" i="4"/>
  <c r="BO106" i="4"/>
  <c r="BM106" i="4"/>
  <c r="BK106" i="4"/>
  <c r="BI106" i="4"/>
  <c r="BG106" i="4"/>
  <c r="BE106" i="4"/>
  <c r="BC106" i="4"/>
  <c r="BA106" i="4"/>
  <c r="AY106" i="4"/>
  <c r="AW106" i="4"/>
  <c r="AU106" i="4"/>
  <c r="AS106" i="4"/>
  <c r="AQ106" i="4"/>
  <c r="AO106" i="4"/>
  <c r="AM106" i="4"/>
  <c r="AK106" i="4"/>
  <c r="AI106" i="4"/>
  <c r="AG106" i="4"/>
  <c r="AE106" i="4"/>
  <c r="AC106" i="4"/>
  <c r="AA106" i="4"/>
  <c r="Y106" i="4"/>
  <c r="W106" i="4"/>
  <c r="U106" i="4"/>
  <c r="S106" i="4"/>
  <c r="Q106" i="4"/>
  <c r="O106" i="4"/>
  <c r="M106" i="4"/>
  <c r="P106" i="4"/>
  <c r="T106" i="4"/>
  <c r="X106" i="4"/>
  <c r="AB106" i="4"/>
  <c r="AF106" i="4"/>
  <c r="AJ106" i="4"/>
  <c r="AN106" i="4"/>
  <c r="AR106" i="4"/>
  <c r="AV106" i="4"/>
  <c r="AZ106" i="4"/>
  <c r="BD106" i="4"/>
  <c r="BH106" i="4"/>
  <c r="BL106" i="4"/>
  <c r="BP106" i="4"/>
  <c r="BT106" i="4"/>
  <c r="BX106" i="4"/>
  <c r="CB106" i="4"/>
  <c r="CF106" i="4"/>
  <c r="CJ106" i="4"/>
  <c r="CN106" i="4"/>
  <c r="CR106" i="4"/>
  <c r="CV106" i="4"/>
  <c r="CZ106" i="4"/>
  <c r="DD106" i="4"/>
  <c r="DH106" i="4"/>
  <c r="DL106" i="4"/>
  <c r="DP106" i="4"/>
  <c r="DT106" i="4"/>
  <c r="DX106" i="4"/>
  <c r="EB106" i="4"/>
  <c r="EF106" i="4"/>
  <c r="EJ106" i="4"/>
  <c r="EN106" i="4"/>
  <c r="ER106" i="4"/>
  <c r="EV106" i="4"/>
  <c r="EZ106" i="4"/>
  <c r="FD106" i="4"/>
  <c r="FH106" i="4"/>
  <c r="FL106" i="4"/>
  <c r="FP106" i="4"/>
  <c r="FT106" i="4"/>
  <c r="FX106" i="4"/>
  <c r="GB106" i="4"/>
  <c r="GF106" i="4"/>
  <c r="GJ106" i="4"/>
  <c r="GN106" i="4"/>
  <c r="GR106" i="4"/>
  <c r="GV106" i="4"/>
  <c r="GW108" i="4"/>
  <c r="GU108" i="4"/>
  <c r="GS108" i="4"/>
  <c r="GQ108" i="4"/>
  <c r="GO108" i="4"/>
  <c r="GM108" i="4"/>
  <c r="GK108" i="4"/>
  <c r="GI108" i="4"/>
  <c r="GG108" i="4"/>
  <c r="GE108" i="4"/>
  <c r="GC108" i="4"/>
  <c r="GA108" i="4"/>
  <c r="FY108" i="4"/>
  <c r="FW108" i="4"/>
  <c r="FU108" i="4"/>
  <c r="FS108" i="4"/>
  <c r="FQ108" i="4"/>
  <c r="FO108" i="4"/>
  <c r="GV108" i="4"/>
  <c r="GR108" i="4"/>
  <c r="GN108" i="4"/>
  <c r="GJ108" i="4"/>
  <c r="GF108" i="4"/>
  <c r="GB108" i="4"/>
  <c r="FX108" i="4"/>
  <c r="FT108" i="4"/>
  <c r="FP108" i="4"/>
  <c r="FM108" i="4"/>
  <c r="FK108" i="4"/>
  <c r="FI108" i="4"/>
  <c r="FG108" i="4"/>
  <c r="FE108" i="4"/>
  <c r="FC108" i="4"/>
  <c r="FA108" i="4"/>
  <c r="EY108" i="4"/>
  <c r="EW108" i="4"/>
  <c r="EU108" i="4"/>
  <c r="ES108" i="4"/>
  <c r="EQ108" i="4"/>
  <c r="EO108" i="4"/>
  <c r="EM108" i="4"/>
  <c r="EK108" i="4"/>
  <c r="EI108" i="4"/>
  <c r="EG108" i="4"/>
  <c r="EE108" i="4"/>
  <c r="EC108" i="4"/>
  <c r="EA108" i="4"/>
  <c r="DY108" i="4"/>
  <c r="DW108" i="4"/>
  <c r="DU108" i="4"/>
  <c r="DS108" i="4"/>
  <c r="DQ108" i="4"/>
  <c r="DO108" i="4"/>
  <c r="DM108" i="4"/>
  <c r="DK108" i="4"/>
  <c r="DI108" i="4"/>
  <c r="DG108" i="4"/>
  <c r="DE108" i="4"/>
  <c r="DC108" i="4"/>
  <c r="DA108" i="4"/>
  <c r="CY108" i="4"/>
  <c r="CW108" i="4"/>
  <c r="CU108" i="4"/>
  <c r="CS108" i="4"/>
  <c r="CQ108" i="4"/>
  <c r="CO108" i="4"/>
  <c r="CM108" i="4"/>
  <c r="CK108" i="4"/>
  <c r="CI108" i="4"/>
  <c r="CG108" i="4"/>
  <c r="CE108" i="4"/>
  <c r="CC108" i="4"/>
  <c r="CA108" i="4"/>
  <c r="BY108" i="4"/>
  <c r="BW108" i="4"/>
  <c r="BU108" i="4"/>
  <c r="BS108" i="4"/>
  <c r="BQ108" i="4"/>
  <c r="BO108" i="4"/>
  <c r="BM108" i="4"/>
  <c r="BK108" i="4"/>
  <c r="BI108" i="4"/>
  <c r="BG108" i="4"/>
  <c r="BE108" i="4"/>
  <c r="BC108" i="4"/>
  <c r="BA108" i="4"/>
  <c r="AY108" i="4"/>
  <c r="AW108" i="4"/>
  <c r="AU108" i="4"/>
  <c r="AS108" i="4"/>
  <c r="AQ108" i="4"/>
  <c r="AO108" i="4"/>
  <c r="AM108" i="4"/>
  <c r="AK108" i="4"/>
  <c r="AI108" i="4"/>
  <c r="AG108" i="4"/>
  <c r="AE108" i="4"/>
  <c r="AC108" i="4"/>
  <c r="AA108" i="4"/>
  <c r="Y108" i="4"/>
  <c r="W108" i="4"/>
  <c r="U108" i="4"/>
  <c r="S108" i="4"/>
  <c r="Q108" i="4"/>
  <c r="O108" i="4"/>
  <c r="M108" i="4"/>
  <c r="P108" i="4"/>
  <c r="T108" i="4"/>
  <c r="X108" i="4"/>
  <c r="AB108" i="4"/>
  <c r="AF108" i="4"/>
  <c r="AJ108" i="4"/>
  <c r="AN108" i="4"/>
  <c r="AR108" i="4"/>
  <c r="AV108" i="4"/>
  <c r="AZ108" i="4"/>
  <c r="BD108" i="4"/>
  <c r="BH108" i="4"/>
  <c r="BL108" i="4"/>
  <c r="BP108" i="4"/>
  <c r="BT108" i="4"/>
  <c r="BX108" i="4"/>
  <c r="CB108" i="4"/>
  <c r="CF108" i="4"/>
  <c r="CJ108" i="4"/>
  <c r="CN108" i="4"/>
  <c r="CR108" i="4"/>
  <c r="CV108" i="4"/>
  <c r="CZ108" i="4"/>
  <c r="DD108" i="4"/>
  <c r="DH108" i="4"/>
  <c r="DL108" i="4"/>
  <c r="DP108" i="4"/>
  <c r="DT108" i="4"/>
  <c r="DX108" i="4"/>
  <c r="EB108" i="4"/>
  <c r="EF108" i="4"/>
  <c r="EJ108" i="4"/>
  <c r="EN108" i="4"/>
  <c r="ER108" i="4"/>
  <c r="EV108" i="4"/>
  <c r="EZ108" i="4"/>
  <c r="FD108" i="4"/>
  <c r="FH108" i="4"/>
  <c r="FL108" i="4"/>
  <c r="FR108" i="4"/>
  <c r="FZ108" i="4"/>
  <c r="GH108" i="4"/>
  <c r="GP108" i="4"/>
  <c r="GX108" i="4"/>
  <c r="Q102" i="4"/>
  <c r="Y102" i="4"/>
  <c r="AG102" i="4"/>
  <c r="AO102" i="4"/>
  <c r="AW102" i="4"/>
  <c r="BE102" i="4"/>
  <c r="BM102" i="4"/>
  <c r="BU102" i="4"/>
  <c r="CC102" i="4"/>
  <c r="CK102" i="4"/>
  <c r="CS102" i="4"/>
  <c r="DA102" i="4"/>
  <c r="DI102" i="4"/>
  <c r="DQ102" i="4"/>
  <c r="DY102" i="4"/>
  <c r="EG102" i="4"/>
  <c r="EO102" i="4"/>
  <c r="EW102" i="4"/>
  <c r="FE102" i="4"/>
  <c r="FM102" i="4"/>
  <c r="FU102" i="4"/>
  <c r="GC102" i="4"/>
  <c r="GK102" i="4"/>
  <c r="GS102" i="4"/>
  <c r="N107" i="4"/>
  <c r="P107" i="4"/>
  <c r="R107" i="4"/>
  <c r="T107" i="4"/>
  <c r="V107" i="4"/>
  <c r="X107" i="4"/>
  <c r="Z107" i="4"/>
  <c r="AB107" i="4"/>
  <c r="AD107" i="4"/>
  <c r="AF107" i="4"/>
  <c r="AH107" i="4"/>
  <c r="AJ107" i="4"/>
  <c r="AL107" i="4"/>
  <c r="AN107" i="4"/>
  <c r="AP107" i="4"/>
  <c r="AR107" i="4"/>
  <c r="AT107" i="4"/>
  <c r="AV107" i="4"/>
  <c r="AX107" i="4"/>
  <c r="AZ107" i="4"/>
  <c r="BB107" i="4"/>
  <c r="BD107" i="4"/>
  <c r="BF107" i="4"/>
  <c r="BH107" i="4"/>
  <c r="BJ107" i="4"/>
  <c r="BL107" i="4"/>
  <c r="BN107" i="4"/>
  <c r="BP107" i="4"/>
  <c r="BR107" i="4"/>
  <c r="BT107" i="4"/>
  <c r="BV107" i="4"/>
  <c r="BX107" i="4"/>
  <c r="BZ107" i="4"/>
  <c r="CB107" i="4"/>
  <c r="CD107" i="4"/>
  <c r="CF107" i="4"/>
  <c r="CH107" i="4"/>
  <c r="CJ107" i="4"/>
  <c r="CL107" i="4"/>
  <c r="CN107" i="4"/>
  <c r="CP107" i="4"/>
  <c r="CR107" i="4"/>
  <c r="CT107" i="4"/>
  <c r="CV107" i="4"/>
  <c r="CX107" i="4"/>
  <c r="CZ107" i="4"/>
  <c r="DB107" i="4"/>
  <c r="DD107" i="4"/>
  <c r="DF107" i="4"/>
  <c r="DH107" i="4"/>
  <c r="DJ107" i="4"/>
  <c r="DL107" i="4"/>
  <c r="DN107" i="4"/>
  <c r="DP107" i="4"/>
  <c r="DR107" i="4"/>
  <c r="DT107" i="4"/>
  <c r="DV107" i="4"/>
  <c r="DX107" i="4"/>
  <c r="DZ107" i="4"/>
  <c r="EB107" i="4"/>
  <c r="ED107" i="4"/>
  <c r="EF107" i="4"/>
  <c r="EH107" i="4"/>
  <c r="EJ107" i="4"/>
  <c r="EL107" i="4"/>
  <c r="EN107" i="4"/>
  <c r="EP107" i="4"/>
  <c r="ER107" i="4"/>
  <c r="ET107" i="4"/>
  <c r="EV107" i="4"/>
  <c r="EX107" i="4"/>
  <c r="EZ107" i="4"/>
  <c r="FB107" i="4"/>
  <c r="FD107" i="4"/>
  <c r="FF107" i="4"/>
  <c r="FH107" i="4"/>
  <c r="FJ107" i="4"/>
  <c r="FL107" i="4"/>
  <c r="FN107" i="4"/>
  <c r="FP107" i="4"/>
  <c r="FR107" i="4"/>
  <c r="FT107" i="4"/>
  <c r="FV107" i="4"/>
  <c r="FX107" i="4"/>
  <c r="FZ107" i="4"/>
  <c r="GB107" i="4"/>
  <c r="GD107" i="4"/>
  <c r="GF107" i="4"/>
  <c r="GH107" i="4"/>
  <c r="GJ107" i="4"/>
  <c r="GL107" i="4"/>
  <c r="GN107" i="4"/>
  <c r="GP107" i="4"/>
  <c r="GR107" i="4"/>
  <c r="GT107" i="4"/>
  <c r="GV107" i="4"/>
  <c r="GX132" i="4"/>
  <c r="GV132" i="4"/>
  <c r="GT132" i="4"/>
  <c r="GR132" i="4"/>
  <c r="GP132" i="4"/>
  <c r="GN132" i="4"/>
  <c r="GL132" i="4"/>
  <c r="GJ132" i="4"/>
  <c r="GH132" i="4"/>
  <c r="GF132" i="4"/>
  <c r="GD132" i="4"/>
  <c r="GB132" i="4"/>
  <c r="FZ132" i="4"/>
  <c r="FX132" i="4"/>
  <c r="FV132" i="4"/>
  <c r="FT132" i="4"/>
  <c r="FR132" i="4"/>
  <c r="FP132" i="4"/>
  <c r="FN132" i="4"/>
  <c r="FL132" i="4"/>
  <c r="FJ132" i="4"/>
  <c r="FH132" i="4"/>
  <c r="FF132" i="4"/>
  <c r="FD132" i="4"/>
  <c r="FB132" i="4"/>
  <c r="EZ132" i="4"/>
  <c r="EX132" i="4"/>
  <c r="EV132" i="4"/>
  <c r="ET132" i="4"/>
  <c r="ER132" i="4"/>
  <c r="EP132" i="4"/>
  <c r="EN132" i="4"/>
  <c r="EL132" i="4"/>
  <c r="EJ132" i="4"/>
  <c r="EH132" i="4"/>
  <c r="EF132" i="4"/>
  <c r="ED132" i="4"/>
  <c r="EB132" i="4"/>
  <c r="DZ132" i="4"/>
  <c r="DX132" i="4"/>
  <c r="DV132" i="4"/>
  <c r="DT132" i="4"/>
  <c r="DR132" i="4"/>
  <c r="DP132" i="4"/>
  <c r="DN132" i="4"/>
  <c r="DL132" i="4"/>
  <c r="DJ132" i="4"/>
  <c r="DH132" i="4"/>
  <c r="DF132" i="4"/>
  <c r="DD132" i="4"/>
  <c r="DB132" i="4"/>
  <c r="CZ132" i="4"/>
  <c r="CX132" i="4"/>
  <c r="CV132" i="4"/>
  <c r="CT132" i="4"/>
  <c r="CR132" i="4"/>
  <c r="CP132" i="4"/>
  <c r="CN132" i="4"/>
  <c r="CL132" i="4"/>
  <c r="CJ132" i="4"/>
  <c r="CH132" i="4"/>
  <c r="CF132" i="4"/>
  <c r="CD132" i="4"/>
  <c r="CB132" i="4"/>
  <c r="BZ132" i="4"/>
  <c r="BX132" i="4"/>
  <c r="BV132" i="4"/>
  <c r="BT132" i="4"/>
  <c r="BR132" i="4"/>
  <c r="BP132" i="4"/>
  <c r="BN132" i="4"/>
  <c r="BL132" i="4"/>
  <c r="BJ132" i="4"/>
  <c r="BH132" i="4"/>
  <c r="BF132" i="4"/>
  <c r="BD132" i="4"/>
  <c r="BB132" i="4"/>
  <c r="AZ132" i="4"/>
  <c r="AX132" i="4"/>
  <c r="AV132" i="4"/>
  <c r="AT132" i="4"/>
  <c r="AR132" i="4"/>
  <c r="AP132" i="4"/>
  <c r="AN132" i="4"/>
  <c r="AL132" i="4"/>
  <c r="GW132" i="4"/>
  <c r="GS132" i="4"/>
  <c r="GO132" i="4"/>
  <c r="GK132" i="4"/>
  <c r="GG132" i="4"/>
  <c r="GC132" i="4"/>
  <c r="FY132" i="4"/>
  <c r="FU132" i="4"/>
  <c r="FQ132" i="4"/>
  <c r="FM132" i="4"/>
  <c r="FI132" i="4"/>
  <c r="FE132" i="4"/>
  <c r="FA132" i="4"/>
  <c r="EW132" i="4"/>
  <c r="ES132" i="4"/>
  <c r="EO132" i="4"/>
  <c r="EK132" i="4"/>
  <c r="EG132" i="4"/>
  <c r="EC132" i="4"/>
  <c r="DY132" i="4"/>
  <c r="DU132" i="4"/>
  <c r="DQ132" i="4"/>
  <c r="DM132" i="4"/>
  <c r="DI132" i="4"/>
  <c r="DE132" i="4"/>
  <c r="DA132" i="4"/>
  <c r="CW132" i="4"/>
  <c r="CS132" i="4"/>
  <c r="CO132" i="4"/>
  <c r="CK132" i="4"/>
  <c r="CG132" i="4"/>
  <c r="CC132" i="4"/>
  <c r="BY132" i="4"/>
  <c r="BU132" i="4"/>
  <c r="BQ132" i="4"/>
  <c r="BM132" i="4"/>
  <c r="BI132" i="4"/>
  <c r="BE132" i="4"/>
  <c r="BA132" i="4"/>
  <c r="AW132" i="4"/>
  <c r="AS132" i="4"/>
  <c r="AO132" i="4"/>
  <c r="AK132" i="4"/>
  <c r="AI132" i="4"/>
  <c r="AG132" i="4"/>
  <c r="AE132" i="4"/>
  <c r="AC132" i="4"/>
  <c r="AA132" i="4"/>
  <c r="Y132" i="4"/>
  <c r="W132" i="4"/>
  <c r="U132" i="4"/>
  <c r="S132" i="4"/>
  <c r="Q132" i="4"/>
  <c r="O132" i="4"/>
  <c r="M132" i="4"/>
  <c r="P132" i="4"/>
  <c r="T132" i="4"/>
  <c r="X132" i="4"/>
  <c r="AB132" i="4"/>
  <c r="AF132" i="4"/>
  <c r="AJ132" i="4"/>
  <c r="AQ132" i="4"/>
  <c r="AY132" i="4"/>
  <c r="BG132" i="4"/>
  <c r="BO132" i="4"/>
  <c r="BW132" i="4"/>
  <c r="CE132" i="4"/>
  <c r="CM132" i="4"/>
  <c r="CU132" i="4"/>
  <c r="DC132" i="4"/>
  <c r="DK132" i="4"/>
  <c r="DS132" i="4"/>
  <c r="EA132" i="4"/>
  <c r="EI132" i="4"/>
  <c r="EQ132" i="4"/>
  <c r="EY132" i="4"/>
  <c r="FG132" i="4"/>
  <c r="FO132" i="4"/>
  <c r="FW132" i="4"/>
  <c r="GE132" i="4"/>
  <c r="GM132" i="4"/>
  <c r="GU132" i="4"/>
  <c r="N109" i="4"/>
  <c r="P109" i="4"/>
  <c r="R109" i="4"/>
  <c r="T109" i="4"/>
  <c r="V109" i="4"/>
  <c r="X109" i="4"/>
  <c r="Z109" i="4"/>
  <c r="AB109" i="4"/>
  <c r="AD109" i="4"/>
  <c r="AF109" i="4"/>
  <c r="AH109" i="4"/>
  <c r="AJ109" i="4"/>
  <c r="AL109" i="4"/>
  <c r="AN109" i="4"/>
  <c r="AP109" i="4"/>
  <c r="AR109" i="4"/>
  <c r="AT109" i="4"/>
  <c r="AV109" i="4"/>
  <c r="AX109" i="4"/>
  <c r="AZ109" i="4"/>
  <c r="BB109" i="4"/>
  <c r="BD109" i="4"/>
  <c r="BF109" i="4"/>
  <c r="BH109" i="4"/>
  <c r="BJ109" i="4"/>
  <c r="BL109" i="4"/>
  <c r="BN109" i="4"/>
  <c r="BP109" i="4"/>
  <c r="BR109" i="4"/>
  <c r="BT109" i="4"/>
  <c r="BV109" i="4"/>
  <c r="BX109" i="4"/>
  <c r="BZ109" i="4"/>
  <c r="CB109" i="4"/>
  <c r="CD109" i="4"/>
  <c r="CF109" i="4"/>
  <c r="CH109" i="4"/>
  <c r="CJ109" i="4"/>
  <c r="CL109" i="4"/>
  <c r="CN109" i="4"/>
  <c r="CP109" i="4"/>
  <c r="CR109" i="4"/>
  <c r="CT109" i="4"/>
  <c r="CV109" i="4"/>
  <c r="CX109" i="4"/>
  <c r="CZ109" i="4"/>
  <c r="DB109" i="4"/>
  <c r="DD109" i="4"/>
  <c r="DF109" i="4"/>
  <c r="DH109" i="4"/>
  <c r="DJ109" i="4"/>
  <c r="DL109" i="4"/>
  <c r="DN109" i="4"/>
  <c r="DP109" i="4"/>
  <c r="DR109" i="4"/>
  <c r="DT109" i="4"/>
  <c r="DV109" i="4"/>
  <c r="DX109" i="4"/>
  <c r="DZ109" i="4"/>
  <c r="EB109" i="4"/>
  <c r="ED109" i="4"/>
  <c r="EF109" i="4"/>
  <c r="EH109" i="4"/>
  <c r="EJ109" i="4"/>
  <c r="EL109" i="4"/>
  <c r="EN109" i="4"/>
  <c r="EP109" i="4"/>
  <c r="ER109" i="4"/>
  <c r="ET109" i="4"/>
  <c r="EV109" i="4"/>
  <c r="EX109" i="4"/>
  <c r="EZ109" i="4"/>
  <c r="FB109" i="4"/>
  <c r="FD109" i="4"/>
  <c r="FF109" i="4"/>
  <c r="FH109" i="4"/>
  <c r="FJ109" i="4"/>
  <c r="FL109" i="4"/>
  <c r="FN109" i="4"/>
  <c r="FP109" i="4"/>
  <c r="FR109" i="4"/>
  <c r="FT109" i="4"/>
  <c r="FV109" i="4"/>
  <c r="FX109" i="4"/>
  <c r="FZ109" i="4"/>
  <c r="GB109" i="4"/>
  <c r="GD109" i="4"/>
  <c r="GF109" i="4"/>
  <c r="GH109" i="4"/>
  <c r="GJ109" i="4"/>
  <c r="GL109" i="4"/>
  <c r="GN109" i="4"/>
  <c r="GP109" i="4"/>
  <c r="GR109" i="4"/>
  <c r="GT109" i="4"/>
  <c r="GV109" i="4"/>
  <c r="R104" i="4"/>
  <c r="Z104" i="4"/>
  <c r="AH104" i="4"/>
  <c r="AU104" i="4"/>
  <c r="BK104" i="4"/>
  <c r="CA104" i="4"/>
  <c r="CQ104" i="4"/>
  <c r="DG104" i="4"/>
  <c r="DW104" i="4"/>
  <c r="EM104" i="4"/>
  <c r="FC104" i="4"/>
  <c r="FS104" i="4"/>
  <c r="GI104" i="4"/>
  <c r="N104" i="4"/>
  <c r="V104" i="4"/>
  <c r="AD104" i="4"/>
  <c r="AM104" i="4"/>
  <c r="BC104" i="4"/>
  <c r="BS104" i="4"/>
  <c r="CI104" i="4"/>
  <c r="CY104" i="4"/>
  <c r="DO104" i="4"/>
  <c r="EE104" i="4"/>
  <c r="EU104" i="4"/>
  <c r="FK104" i="4"/>
  <c r="GA104" i="4"/>
  <c r="O102" i="4"/>
  <c r="S102" i="4"/>
  <c r="W102" i="4"/>
  <c r="AA102" i="4"/>
  <c r="AE102" i="4"/>
  <c r="AI102" i="4"/>
  <c r="AM102" i="4"/>
  <c r="AQ102" i="4"/>
  <c r="AU102" i="4"/>
  <c r="AY102" i="4"/>
  <c r="BC102" i="4"/>
  <c r="BG102" i="4"/>
  <c r="BK102" i="4"/>
  <c r="BO102" i="4"/>
  <c r="BS102" i="4"/>
  <c r="BW102" i="4"/>
  <c r="CA102" i="4"/>
  <c r="CE102" i="4"/>
  <c r="CI102" i="4"/>
  <c r="CM102" i="4"/>
  <c r="CQ102" i="4"/>
  <c r="CU102" i="4"/>
  <c r="CY102" i="4"/>
  <c r="DC102" i="4"/>
  <c r="DG102" i="4"/>
  <c r="DK102" i="4"/>
  <c r="DO102" i="4"/>
  <c r="DS102" i="4"/>
  <c r="DW102" i="4"/>
  <c r="EA102" i="4"/>
  <c r="EE102" i="4"/>
  <c r="EI102" i="4"/>
  <c r="EM102" i="4"/>
  <c r="EQ102" i="4"/>
  <c r="EU102" i="4"/>
  <c r="EY102" i="4"/>
  <c r="FC102" i="4"/>
  <c r="FG102" i="4"/>
  <c r="FK102" i="4"/>
  <c r="FO102" i="4"/>
  <c r="FS102" i="4"/>
  <c r="FW102" i="4"/>
  <c r="GA102" i="4"/>
  <c r="GE102" i="4"/>
  <c r="GI102" i="4"/>
  <c r="GM102" i="4"/>
  <c r="GQ102" i="4"/>
  <c r="GU102" i="4"/>
  <c r="O100" i="4"/>
  <c r="S100" i="4"/>
  <c r="W100" i="4"/>
  <c r="AA100" i="4"/>
  <c r="AE100" i="4"/>
  <c r="AI100" i="4"/>
  <c r="AM100" i="4"/>
  <c r="AQ100" i="4"/>
  <c r="AU100" i="4"/>
  <c r="AY100" i="4"/>
  <c r="BC100" i="4"/>
  <c r="BG100" i="4"/>
  <c r="BK100" i="4"/>
  <c r="BO100" i="4"/>
  <c r="BS100" i="4"/>
  <c r="BW100" i="4"/>
  <c r="CA100" i="4"/>
  <c r="CE100" i="4"/>
  <c r="CI100" i="4"/>
  <c r="CM100" i="4"/>
  <c r="CQ100" i="4"/>
  <c r="CU100" i="4"/>
  <c r="CY100" i="4"/>
  <c r="DC100" i="4"/>
  <c r="DG100" i="4"/>
  <c r="DK100" i="4"/>
  <c r="DO100" i="4"/>
  <c r="DS100" i="4"/>
  <c r="DW100" i="4"/>
  <c r="EA100" i="4"/>
  <c r="EE100" i="4"/>
  <c r="EI100" i="4"/>
  <c r="EM100" i="4"/>
  <c r="EQ100" i="4"/>
  <c r="EU100" i="4"/>
  <c r="EY100" i="4"/>
  <c r="FC100" i="4"/>
  <c r="FG100" i="4"/>
  <c r="FK100" i="4"/>
  <c r="FO100" i="4"/>
  <c r="FS100" i="4"/>
  <c r="FW100" i="4"/>
  <c r="GA100" i="4"/>
  <c r="GE100" i="4"/>
  <c r="GI100" i="4"/>
  <c r="GM100" i="4"/>
  <c r="GQ100" i="4"/>
  <c r="GU100" i="4"/>
  <c r="GW101" i="4"/>
  <c r="GU101" i="4"/>
  <c r="GS101" i="4"/>
  <c r="GQ101" i="4"/>
  <c r="GO101" i="4"/>
  <c r="GM101" i="4"/>
  <c r="GK101" i="4"/>
  <c r="GI101" i="4"/>
  <c r="GG101" i="4"/>
  <c r="GE101" i="4"/>
  <c r="GC101" i="4"/>
  <c r="GA101" i="4"/>
  <c r="FY101" i="4"/>
  <c r="FW101" i="4"/>
  <c r="FU101" i="4"/>
  <c r="FS101" i="4"/>
  <c r="FQ101" i="4"/>
  <c r="FO101" i="4"/>
  <c r="N101" i="4"/>
  <c r="P101" i="4"/>
  <c r="R101" i="4"/>
  <c r="T101" i="4"/>
  <c r="V101" i="4"/>
  <c r="X101" i="4"/>
  <c r="Z101" i="4"/>
  <c r="AB101" i="4"/>
  <c r="AD101" i="4"/>
  <c r="AF101" i="4"/>
  <c r="AH101" i="4"/>
  <c r="AJ101" i="4"/>
  <c r="AL101" i="4"/>
  <c r="AN101" i="4"/>
  <c r="AP101" i="4"/>
  <c r="AR101" i="4"/>
  <c r="AT101" i="4"/>
  <c r="AV101" i="4"/>
  <c r="AX101" i="4"/>
  <c r="AZ101" i="4"/>
  <c r="BB101" i="4"/>
  <c r="BD101" i="4"/>
  <c r="BF101" i="4"/>
  <c r="BH101" i="4"/>
  <c r="BJ101" i="4"/>
  <c r="BL101" i="4"/>
  <c r="BN101" i="4"/>
  <c r="BP101" i="4"/>
  <c r="BR101" i="4"/>
  <c r="BT101" i="4"/>
  <c r="BV101" i="4"/>
  <c r="BX101" i="4"/>
  <c r="BZ101" i="4"/>
  <c r="CB101" i="4"/>
  <c r="CD101" i="4"/>
  <c r="CF101" i="4"/>
  <c r="CH101" i="4"/>
  <c r="CJ101" i="4"/>
  <c r="CL101" i="4"/>
  <c r="CN101" i="4"/>
  <c r="CP101" i="4"/>
  <c r="CR101" i="4"/>
  <c r="CT101" i="4"/>
  <c r="CV101" i="4"/>
  <c r="CX101" i="4"/>
  <c r="CZ101" i="4"/>
  <c r="DB101" i="4"/>
  <c r="DD101" i="4"/>
  <c r="DF101" i="4"/>
  <c r="DH101" i="4"/>
  <c r="DJ101" i="4"/>
  <c r="DL101" i="4"/>
  <c r="DN101" i="4"/>
  <c r="DP101" i="4"/>
  <c r="DR101" i="4"/>
  <c r="DT101" i="4"/>
  <c r="DV101" i="4"/>
  <c r="DX101" i="4"/>
  <c r="DZ101" i="4"/>
  <c r="EB101" i="4"/>
  <c r="ED101" i="4"/>
  <c r="EF101" i="4"/>
  <c r="EH101" i="4"/>
  <c r="EJ101" i="4"/>
  <c r="EL101" i="4"/>
  <c r="EN101" i="4"/>
  <c r="EP101" i="4"/>
  <c r="ER101" i="4"/>
  <c r="ET101" i="4"/>
  <c r="EV101" i="4"/>
  <c r="EX101" i="4"/>
  <c r="EZ101" i="4"/>
  <c r="FB101" i="4"/>
  <c r="FD101" i="4"/>
  <c r="FF101" i="4"/>
  <c r="FH101" i="4"/>
  <c r="FJ101" i="4"/>
  <c r="FL101" i="4"/>
  <c r="FN101" i="4"/>
  <c r="FR101" i="4"/>
  <c r="FV101" i="4"/>
  <c r="FZ101" i="4"/>
  <c r="GD101" i="4"/>
  <c r="GH101" i="4"/>
  <c r="GL101" i="4"/>
  <c r="GP101" i="4"/>
  <c r="GT101" i="4"/>
  <c r="GX101" i="4"/>
  <c r="Q95" i="4"/>
  <c r="Y95" i="4"/>
  <c r="U96" i="4"/>
  <c r="AK96" i="4"/>
  <c r="BA96" i="4"/>
  <c r="BQ96" i="4"/>
  <c r="CG96" i="4"/>
  <c r="CW96" i="4"/>
  <c r="DM96" i="4"/>
  <c r="EC96" i="4"/>
  <c r="N100" i="4"/>
  <c r="P100" i="4"/>
  <c r="R100" i="4"/>
  <c r="T100" i="4"/>
  <c r="V100" i="4"/>
  <c r="X100" i="4"/>
  <c r="Z100" i="4"/>
  <c r="AB100" i="4"/>
  <c r="AD100" i="4"/>
  <c r="AF100" i="4"/>
  <c r="AH100" i="4"/>
  <c r="AJ100" i="4"/>
  <c r="AL100" i="4"/>
  <c r="AN100" i="4"/>
  <c r="AP100" i="4"/>
  <c r="AR100" i="4"/>
  <c r="AT100" i="4"/>
  <c r="AV100" i="4"/>
  <c r="AX100" i="4"/>
  <c r="AZ100" i="4"/>
  <c r="BB100" i="4"/>
  <c r="BD100" i="4"/>
  <c r="BF100" i="4"/>
  <c r="BH100" i="4"/>
  <c r="BJ100" i="4"/>
  <c r="BL100" i="4"/>
  <c r="BN100" i="4"/>
  <c r="BP100" i="4"/>
  <c r="BR100" i="4"/>
  <c r="BT100" i="4"/>
  <c r="BV100" i="4"/>
  <c r="BX100" i="4"/>
  <c r="BZ100" i="4"/>
  <c r="CB100" i="4"/>
  <c r="CD100" i="4"/>
  <c r="CF100" i="4"/>
  <c r="CH100" i="4"/>
  <c r="CJ100" i="4"/>
  <c r="CL100" i="4"/>
  <c r="CN100" i="4"/>
  <c r="CP100" i="4"/>
  <c r="CR100" i="4"/>
  <c r="CT100" i="4"/>
  <c r="CV100" i="4"/>
  <c r="CX100" i="4"/>
  <c r="CZ100" i="4"/>
  <c r="DB100" i="4"/>
  <c r="DD100" i="4"/>
  <c r="DF100" i="4"/>
  <c r="DH100" i="4"/>
  <c r="DJ100" i="4"/>
  <c r="DL100" i="4"/>
  <c r="DN100" i="4"/>
  <c r="DP100" i="4"/>
  <c r="DR100" i="4"/>
  <c r="DT100" i="4"/>
  <c r="DV100" i="4"/>
  <c r="DX100" i="4"/>
  <c r="DZ100" i="4"/>
  <c r="EB100" i="4"/>
  <c r="ED100" i="4"/>
  <c r="EF100" i="4"/>
  <c r="EH100" i="4"/>
  <c r="EJ100" i="4"/>
  <c r="EL100" i="4"/>
  <c r="EN100" i="4"/>
  <c r="EP100" i="4"/>
  <c r="ER100" i="4"/>
  <c r="ET100" i="4"/>
  <c r="EV100" i="4"/>
  <c r="EX100" i="4"/>
  <c r="EZ100" i="4"/>
  <c r="FB100" i="4"/>
  <c r="FD100" i="4"/>
  <c r="FF100" i="4"/>
  <c r="FH100" i="4"/>
  <c r="FJ100" i="4"/>
  <c r="FL100" i="4"/>
  <c r="FN100" i="4"/>
  <c r="FP100" i="4"/>
  <c r="FR100" i="4"/>
  <c r="FT100" i="4"/>
  <c r="FV100" i="4"/>
  <c r="FX100" i="4"/>
  <c r="FZ100" i="4"/>
  <c r="GB100" i="4"/>
  <c r="GD100" i="4"/>
  <c r="GF100" i="4"/>
  <c r="GH100" i="4"/>
  <c r="GJ100" i="4"/>
  <c r="GL100" i="4"/>
  <c r="GN100" i="4"/>
  <c r="GP100" i="4"/>
  <c r="GR100" i="4"/>
  <c r="GT100" i="4"/>
  <c r="GV100" i="4"/>
  <c r="M101" i="4"/>
  <c r="O101" i="4"/>
  <c r="Q101" i="4"/>
  <c r="S101" i="4"/>
  <c r="U101" i="4"/>
  <c r="W101" i="4"/>
  <c r="Y101" i="4"/>
  <c r="AA101" i="4"/>
  <c r="AC101" i="4"/>
  <c r="AE101" i="4"/>
  <c r="AG101" i="4"/>
  <c r="AI101" i="4"/>
  <c r="AK101" i="4"/>
  <c r="AM101" i="4"/>
  <c r="AO101" i="4"/>
  <c r="AQ101" i="4"/>
  <c r="AS101" i="4"/>
  <c r="AU101" i="4"/>
  <c r="AW101" i="4"/>
  <c r="AY101" i="4"/>
  <c r="BA101" i="4"/>
  <c r="BC101" i="4"/>
  <c r="BE101" i="4"/>
  <c r="BG101" i="4"/>
  <c r="BI101" i="4"/>
  <c r="BK101" i="4"/>
  <c r="BM101" i="4"/>
  <c r="BO101" i="4"/>
  <c r="BQ101" i="4"/>
  <c r="BS101" i="4"/>
  <c r="BU101" i="4"/>
  <c r="BW101" i="4"/>
  <c r="BY101" i="4"/>
  <c r="CA101" i="4"/>
  <c r="CC101" i="4"/>
  <c r="CE101" i="4"/>
  <c r="CG101" i="4"/>
  <c r="CI101" i="4"/>
  <c r="CK101" i="4"/>
  <c r="CM101" i="4"/>
  <c r="CO101" i="4"/>
  <c r="CQ101" i="4"/>
  <c r="CS101" i="4"/>
  <c r="CU101" i="4"/>
  <c r="CW101" i="4"/>
  <c r="CY101" i="4"/>
  <c r="DA101" i="4"/>
  <c r="DC101" i="4"/>
  <c r="DE101" i="4"/>
  <c r="DG101" i="4"/>
  <c r="DI101" i="4"/>
  <c r="DK101" i="4"/>
  <c r="DM101" i="4"/>
  <c r="DO101" i="4"/>
  <c r="DQ101" i="4"/>
  <c r="DS101" i="4"/>
  <c r="DU101" i="4"/>
  <c r="DW101" i="4"/>
  <c r="DY101" i="4"/>
  <c r="EA101" i="4"/>
  <c r="EC101" i="4"/>
  <c r="EE101" i="4"/>
  <c r="EG101" i="4"/>
  <c r="EI101" i="4"/>
  <c r="EK101" i="4"/>
  <c r="EM101" i="4"/>
  <c r="EO101" i="4"/>
  <c r="EQ101" i="4"/>
  <c r="ES101" i="4"/>
  <c r="EU101" i="4"/>
  <c r="EW101" i="4"/>
  <c r="EY101" i="4"/>
  <c r="FA101" i="4"/>
  <c r="FC101" i="4"/>
  <c r="FE101" i="4"/>
  <c r="FG101" i="4"/>
  <c r="FI101" i="4"/>
  <c r="FK101" i="4"/>
  <c r="FM101" i="4"/>
  <c r="FP101" i="4"/>
  <c r="FT101" i="4"/>
  <c r="FX101" i="4"/>
  <c r="GB101" i="4"/>
  <c r="GF101" i="4"/>
  <c r="GJ101" i="4"/>
  <c r="GN101" i="4"/>
  <c r="GR101" i="4"/>
  <c r="GV101" i="4"/>
  <c r="GX104" i="4"/>
  <c r="GV104" i="4"/>
  <c r="GT104" i="4"/>
  <c r="GR104" i="4"/>
  <c r="GP104" i="4"/>
  <c r="GN104" i="4"/>
  <c r="GL104" i="4"/>
  <c r="GJ104" i="4"/>
  <c r="GH104" i="4"/>
  <c r="GF104" i="4"/>
  <c r="GD104" i="4"/>
  <c r="GB104" i="4"/>
  <c r="FZ104" i="4"/>
  <c r="FX104" i="4"/>
  <c r="FV104" i="4"/>
  <c r="FT104" i="4"/>
  <c r="FR104" i="4"/>
  <c r="FP104" i="4"/>
  <c r="FN104" i="4"/>
  <c r="FL104" i="4"/>
  <c r="FJ104" i="4"/>
  <c r="FH104" i="4"/>
  <c r="FF104" i="4"/>
  <c r="FD104" i="4"/>
  <c r="FB104" i="4"/>
  <c r="EZ104" i="4"/>
  <c r="EX104" i="4"/>
  <c r="EV104" i="4"/>
  <c r="ET104" i="4"/>
  <c r="ER104" i="4"/>
  <c r="EP104" i="4"/>
  <c r="EN104" i="4"/>
  <c r="EL104" i="4"/>
  <c r="EJ104" i="4"/>
  <c r="EH104" i="4"/>
  <c r="EF104" i="4"/>
  <c r="ED104" i="4"/>
  <c r="EB104" i="4"/>
  <c r="DZ104" i="4"/>
  <c r="DX104" i="4"/>
  <c r="DV104" i="4"/>
  <c r="DT104" i="4"/>
  <c r="DR104" i="4"/>
  <c r="DP104" i="4"/>
  <c r="DN104" i="4"/>
  <c r="DL104" i="4"/>
  <c r="DJ104" i="4"/>
  <c r="DH104" i="4"/>
  <c r="DF104" i="4"/>
  <c r="DD104" i="4"/>
  <c r="DB104" i="4"/>
  <c r="CZ104" i="4"/>
  <c r="CX104" i="4"/>
  <c r="CV104" i="4"/>
  <c r="CT104" i="4"/>
  <c r="CR104" i="4"/>
  <c r="CP104" i="4"/>
  <c r="CN104" i="4"/>
  <c r="CL104" i="4"/>
  <c r="CJ104" i="4"/>
  <c r="CH104" i="4"/>
  <c r="CF104" i="4"/>
  <c r="CD104" i="4"/>
  <c r="CB104" i="4"/>
  <c r="BZ104" i="4"/>
  <c r="BX104" i="4"/>
  <c r="BV104" i="4"/>
  <c r="BT104" i="4"/>
  <c r="BR104" i="4"/>
  <c r="BP104" i="4"/>
  <c r="BN104" i="4"/>
  <c r="BL104" i="4"/>
  <c r="BJ104" i="4"/>
  <c r="BH104" i="4"/>
  <c r="BF104" i="4"/>
  <c r="BD104" i="4"/>
  <c r="BB104" i="4"/>
  <c r="AZ104" i="4"/>
  <c r="AX104" i="4"/>
  <c r="AV104" i="4"/>
  <c r="AT104" i="4"/>
  <c r="AR104" i="4"/>
  <c r="AP104" i="4"/>
  <c r="AN104" i="4"/>
  <c r="AL104" i="4"/>
  <c r="GW104" i="4"/>
  <c r="GS104" i="4"/>
  <c r="GO104" i="4"/>
  <c r="GK104" i="4"/>
  <c r="GG104" i="4"/>
  <c r="GC104" i="4"/>
  <c r="FY104" i="4"/>
  <c r="FU104" i="4"/>
  <c r="FQ104" i="4"/>
  <c r="FM104" i="4"/>
  <c r="FI104" i="4"/>
  <c r="FE104" i="4"/>
  <c r="FA104" i="4"/>
  <c r="EW104" i="4"/>
  <c r="ES104" i="4"/>
  <c r="EO104" i="4"/>
  <c r="EK104" i="4"/>
  <c r="EG104" i="4"/>
  <c r="EC104" i="4"/>
  <c r="DY104" i="4"/>
  <c r="DU104" i="4"/>
  <c r="DQ104" i="4"/>
  <c r="DM104" i="4"/>
  <c r="DI104" i="4"/>
  <c r="DE104" i="4"/>
  <c r="DA104" i="4"/>
  <c r="CW104" i="4"/>
  <c r="CS104" i="4"/>
  <c r="CO104" i="4"/>
  <c r="CK104" i="4"/>
  <c r="CG104" i="4"/>
  <c r="CC104" i="4"/>
  <c r="BY104" i="4"/>
  <c r="BU104" i="4"/>
  <c r="BQ104" i="4"/>
  <c r="BM104" i="4"/>
  <c r="BI104" i="4"/>
  <c r="BE104" i="4"/>
  <c r="BA104" i="4"/>
  <c r="AW104" i="4"/>
  <c r="AS104" i="4"/>
  <c r="AO104" i="4"/>
  <c r="AK104" i="4"/>
  <c r="AI104" i="4"/>
  <c r="AG104" i="4"/>
  <c r="AE104" i="4"/>
  <c r="AC104" i="4"/>
  <c r="AA104" i="4"/>
  <c r="Y104" i="4"/>
  <c r="W104" i="4"/>
  <c r="U104" i="4"/>
  <c r="S104" i="4"/>
  <c r="Q104" i="4"/>
  <c r="O104" i="4"/>
  <c r="M104" i="4"/>
  <c r="P104" i="4"/>
  <c r="T104" i="4"/>
  <c r="X104" i="4"/>
  <c r="AB104" i="4"/>
  <c r="AF104" i="4"/>
  <c r="AJ104" i="4"/>
  <c r="AQ104" i="4"/>
  <c r="AY104" i="4"/>
  <c r="BG104" i="4"/>
  <c r="BO104" i="4"/>
  <c r="BW104" i="4"/>
  <c r="CE104" i="4"/>
  <c r="CM104" i="4"/>
  <c r="CU104" i="4"/>
  <c r="DC104" i="4"/>
  <c r="DK104" i="4"/>
  <c r="DS104" i="4"/>
  <c r="EA104" i="4"/>
  <c r="EI104" i="4"/>
  <c r="EQ104" i="4"/>
  <c r="EY104" i="4"/>
  <c r="FG104" i="4"/>
  <c r="FO104" i="4"/>
  <c r="FW104" i="4"/>
  <c r="GE104" i="4"/>
  <c r="GM104" i="4"/>
  <c r="GU104" i="4"/>
  <c r="N102" i="4"/>
  <c r="P102" i="4"/>
  <c r="R102" i="4"/>
  <c r="T102" i="4"/>
  <c r="V102" i="4"/>
  <c r="X102" i="4"/>
  <c r="Z102" i="4"/>
  <c r="AB102" i="4"/>
  <c r="AD102" i="4"/>
  <c r="AF102" i="4"/>
  <c r="AH102" i="4"/>
  <c r="AJ102" i="4"/>
  <c r="AL102" i="4"/>
  <c r="AN102" i="4"/>
  <c r="AP102" i="4"/>
  <c r="AR102" i="4"/>
  <c r="AT102" i="4"/>
  <c r="AV102" i="4"/>
  <c r="AX102" i="4"/>
  <c r="AZ102" i="4"/>
  <c r="BB102" i="4"/>
  <c r="BD102" i="4"/>
  <c r="BF102" i="4"/>
  <c r="BH102" i="4"/>
  <c r="BJ102" i="4"/>
  <c r="BL102" i="4"/>
  <c r="BN102" i="4"/>
  <c r="BP102" i="4"/>
  <c r="BR102" i="4"/>
  <c r="BT102" i="4"/>
  <c r="BV102" i="4"/>
  <c r="BX102" i="4"/>
  <c r="BZ102" i="4"/>
  <c r="CB102" i="4"/>
  <c r="CD102" i="4"/>
  <c r="CF102" i="4"/>
  <c r="CH102" i="4"/>
  <c r="CJ102" i="4"/>
  <c r="CL102" i="4"/>
  <c r="CN102" i="4"/>
  <c r="CP102" i="4"/>
  <c r="CR102" i="4"/>
  <c r="CT102" i="4"/>
  <c r="CV102" i="4"/>
  <c r="CX102" i="4"/>
  <c r="CZ102" i="4"/>
  <c r="DB102" i="4"/>
  <c r="DD102" i="4"/>
  <c r="DF102" i="4"/>
  <c r="DH102" i="4"/>
  <c r="DJ102" i="4"/>
  <c r="DL102" i="4"/>
  <c r="DN102" i="4"/>
  <c r="DP102" i="4"/>
  <c r="DR102" i="4"/>
  <c r="DT102" i="4"/>
  <c r="DV102" i="4"/>
  <c r="DX102" i="4"/>
  <c r="DZ102" i="4"/>
  <c r="EB102" i="4"/>
  <c r="ED102" i="4"/>
  <c r="EF102" i="4"/>
  <c r="EH102" i="4"/>
  <c r="EJ102" i="4"/>
  <c r="EL102" i="4"/>
  <c r="EN102" i="4"/>
  <c r="EP102" i="4"/>
  <c r="ER102" i="4"/>
  <c r="ET102" i="4"/>
  <c r="EV102" i="4"/>
  <c r="EX102" i="4"/>
  <c r="EZ102" i="4"/>
  <c r="FB102" i="4"/>
  <c r="FD102" i="4"/>
  <c r="FF102" i="4"/>
  <c r="FH102" i="4"/>
  <c r="FJ102" i="4"/>
  <c r="FL102" i="4"/>
  <c r="FN102" i="4"/>
  <c r="FP102" i="4"/>
  <c r="FR102" i="4"/>
  <c r="FT102" i="4"/>
  <c r="FV102" i="4"/>
  <c r="FX102" i="4"/>
  <c r="FZ102" i="4"/>
  <c r="GB102" i="4"/>
  <c r="GD102" i="4"/>
  <c r="GF102" i="4"/>
  <c r="GH102" i="4"/>
  <c r="GJ102" i="4"/>
  <c r="GL102" i="4"/>
  <c r="GN102" i="4"/>
  <c r="GP102" i="4"/>
  <c r="GR102" i="4"/>
  <c r="GT102" i="4"/>
  <c r="GV102" i="4"/>
  <c r="GX98" i="4"/>
  <c r="GW98" i="4"/>
  <c r="GS98" i="4"/>
  <c r="GO98" i="4"/>
  <c r="GK98" i="4"/>
  <c r="GG98" i="4"/>
  <c r="GC98" i="4"/>
  <c r="FY98" i="4"/>
  <c r="FU98" i="4"/>
  <c r="FQ98" i="4"/>
  <c r="FM98" i="4"/>
  <c r="FI98" i="4"/>
  <c r="FE98" i="4"/>
  <c r="FA98" i="4"/>
  <c r="EW98" i="4"/>
  <c r="ES98" i="4"/>
  <c r="EO98" i="4"/>
  <c r="EK98" i="4"/>
  <c r="EG98" i="4"/>
  <c r="EC98" i="4"/>
  <c r="DY98" i="4"/>
  <c r="DU98" i="4"/>
  <c r="DQ98" i="4"/>
  <c r="DM98" i="4"/>
  <c r="DI98" i="4"/>
  <c r="DE98" i="4"/>
  <c r="DA98" i="4"/>
  <c r="CW98" i="4"/>
  <c r="CS98" i="4"/>
  <c r="CO98" i="4"/>
  <c r="CK98" i="4"/>
  <c r="CG98" i="4"/>
  <c r="CC98" i="4"/>
  <c r="BY98" i="4"/>
  <c r="BU98" i="4"/>
  <c r="BQ98" i="4"/>
  <c r="BM98" i="4"/>
  <c r="BI98" i="4"/>
  <c r="BE98" i="4"/>
  <c r="BA98" i="4"/>
  <c r="AW98" i="4"/>
  <c r="AS98" i="4"/>
  <c r="AO98" i="4"/>
  <c r="AK98" i="4"/>
  <c r="AG98" i="4"/>
  <c r="AC98" i="4"/>
  <c r="Y98" i="4"/>
  <c r="U98" i="4"/>
  <c r="Q98" i="4"/>
  <c r="M98" i="4"/>
  <c r="GU98" i="4"/>
  <c r="GQ98" i="4"/>
  <c r="GM98" i="4"/>
  <c r="GI98" i="4"/>
  <c r="GE98" i="4"/>
  <c r="GA98" i="4"/>
  <c r="FW98" i="4"/>
  <c r="FS98" i="4"/>
  <c r="FO98" i="4"/>
  <c r="FK98" i="4"/>
  <c r="FG98" i="4"/>
  <c r="FC98" i="4"/>
  <c r="EY98" i="4"/>
  <c r="EU98" i="4"/>
  <c r="EQ98" i="4"/>
  <c r="EM98" i="4"/>
  <c r="EI98" i="4"/>
  <c r="EE98" i="4"/>
  <c r="EA98" i="4"/>
  <c r="DW98" i="4"/>
  <c r="S98" i="4"/>
  <c r="AA98" i="4"/>
  <c r="AI98" i="4"/>
  <c r="AQ98" i="4"/>
  <c r="AY98" i="4"/>
  <c r="BG98" i="4"/>
  <c r="BO98" i="4"/>
  <c r="BW98" i="4"/>
  <c r="CE98" i="4"/>
  <c r="CM98" i="4"/>
  <c r="CU98" i="4"/>
  <c r="DC98" i="4"/>
  <c r="DK98" i="4"/>
  <c r="DS98" i="4"/>
  <c r="O98" i="4"/>
  <c r="W98" i="4"/>
  <c r="AE98" i="4"/>
  <c r="AM98" i="4"/>
  <c r="AU98" i="4"/>
  <c r="BC98" i="4"/>
  <c r="BK98" i="4"/>
  <c r="BS98" i="4"/>
  <c r="CA98" i="4"/>
  <c r="CI98" i="4"/>
  <c r="CQ98" i="4"/>
  <c r="CY98" i="4"/>
  <c r="DG98" i="4"/>
  <c r="DO98" i="4"/>
  <c r="Q96" i="4"/>
  <c r="Y96" i="4"/>
  <c r="AG96" i="4"/>
  <c r="AO96" i="4"/>
  <c r="AW96" i="4"/>
  <c r="BE96" i="4"/>
  <c r="BM96" i="4"/>
  <c r="BU96" i="4"/>
  <c r="CC96" i="4"/>
  <c r="CK96" i="4"/>
  <c r="CS96" i="4"/>
  <c r="DA96" i="4"/>
  <c r="DI96" i="4"/>
  <c r="DQ96" i="4"/>
  <c r="DY96" i="4"/>
  <c r="EG96" i="4"/>
  <c r="O96" i="4"/>
  <c r="S96" i="4"/>
  <c r="W96" i="4"/>
  <c r="AA96" i="4"/>
  <c r="AE96" i="4"/>
  <c r="AI96" i="4"/>
  <c r="AM96" i="4"/>
  <c r="AQ96" i="4"/>
  <c r="AU96" i="4"/>
  <c r="AY96" i="4"/>
  <c r="BC96" i="4"/>
  <c r="BG96" i="4"/>
  <c r="BK96" i="4"/>
  <c r="BO96" i="4"/>
  <c r="BS96" i="4"/>
  <c r="BW96" i="4"/>
  <c r="CA96" i="4"/>
  <c r="CE96" i="4"/>
  <c r="CI96" i="4"/>
  <c r="CM96" i="4"/>
  <c r="CQ96" i="4"/>
  <c r="CU96" i="4"/>
  <c r="CY96" i="4"/>
  <c r="DC96" i="4"/>
  <c r="DG96" i="4"/>
  <c r="DK96" i="4"/>
  <c r="DO96" i="4"/>
  <c r="DS96" i="4"/>
  <c r="DW96" i="4"/>
  <c r="EA96" i="4"/>
  <c r="EE96" i="4"/>
  <c r="EI96" i="4"/>
  <c r="O95" i="4"/>
  <c r="S95" i="4"/>
  <c r="W95" i="4"/>
  <c r="AA95" i="4"/>
  <c r="N94" i="4"/>
  <c r="R94" i="4"/>
  <c r="V94" i="4"/>
  <c r="Z94" i="4"/>
  <c r="AD94" i="4"/>
  <c r="AF94" i="4"/>
  <c r="AJ94" i="4"/>
  <c r="AN94" i="4"/>
  <c r="M94" i="4"/>
  <c r="O94" i="4"/>
  <c r="Q94" i="4"/>
  <c r="S94" i="4"/>
  <c r="U94" i="4"/>
  <c r="W94" i="4"/>
  <c r="Y94" i="4"/>
  <c r="AA94" i="4"/>
  <c r="AC94" i="4"/>
  <c r="AE94" i="4"/>
  <c r="AG94" i="4"/>
  <c r="AI94" i="4"/>
  <c r="AK94" i="4"/>
  <c r="AM94" i="4"/>
  <c r="AO94" i="4"/>
  <c r="AQ94" i="4"/>
  <c r="AS94" i="4"/>
  <c r="AU94" i="4"/>
  <c r="AW94" i="4"/>
  <c r="AY94" i="4"/>
  <c r="BA94" i="4"/>
  <c r="BC94" i="4"/>
  <c r="BE94" i="4"/>
  <c r="BG94" i="4"/>
  <c r="BI94" i="4"/>
  <c r="BK94" i="4"/>
  <c r="BM94" i="4"/>
  <c r="BO94" i="4"/>
  <c r="BQ94" i="4"/>
  <c r="BS94" i="4"/>
  <c r="BU94" i="4"/>
  <c r="BW94" i="4"/>
  <c r="BY94" i="4"/>
  <c r="CA94" i="4"/>
  <c r="CC94" i="4"/>
  <c r="CE94" i="4"/>
  <c r="CG94" i="4"/>
  <c r="CI94" i="4"/>
  <c r="CK94" i="4"/>
  <c r="CM94" i="4"/>
  <c r="CO94" i="4"/>
  <c r="CQ94" i="4"/>
  <c r="CS94" i="4"/>
  <c r="CU94" i="4"/>
  <c r="CW94" i="4"/>
  <c r="CY94" i="4"/>
  <c r="DA94" i="4"/>
  <c r="DC94" i="4"/>
  <c r="DE94" i="4"/>
  <c r="DG94" i="4"/>
  <c r="DI94" i="4"/>
  <c r="DK94" i="4"/>
  <c r="DM94" i="4"/>
  <c r="DO94" i="4"/>
  <c r="DQ94" i="4"/>
  <c r="DS94" i="4"/>
  <c r="DU94" i="4"/>
  <c r="DW94" i="4"/>
  <c r="DY94" i="4"/>
  <c r="EA94" i="4"/>
  <c r="EC94" i="4"/>
  <c r="EE94" i="4"/>
  <c r="EG94" i="4"/>
  <c r="EI94" i="4"/>
  <c r="EK94" i="4"/>
  <c r="EM94" i="4"/>
  <c r="EO94" i="4"/>
  <c r="EQ94" i="4"/>
  <c r="ES94" i="4"/>
  <c r="EU94" i="4"/>
  <c r="EW94" i="4"/>
  <c r="EY94" i="4"/>
  <c r="FA94" i="4"/>
  <c r="FC94" i="4"/>
  <c r="FE94" i="4"/>
  <c r="FG94" i="4"/>
  <c r="FI94" i="4"/>
  <c r="FK94" i="4"/>
  <c r="FM94" i="4"/>
  <c r="FO94" i="4"/>
  <c r="FQ94" i="4"/>
  <c r="FS94" i="4"/>
  <c r="FU94" i="4"/>
  <c r="FW94" i="4"/>
  <c r="FY94" i="4"/>
  <c r="GA94" i="4"/>
  <c r="GC94" i="4"/>
  <c r="GE94" i="4"/>
  <c r="GG94" i="4"/>
  <c r="GI94" i="4"/>
  <c r="GK94" i="4"/>
  <c r="GM94" i="4"/>
  <c r="GO94" i="4"/>
  <c r="GQ94" i="4"/>
  <c r="GS94" i="4"/>
  <c r="GU94" i="4"/>
  <c r="GW94" i="4"/>
  <c r="GW95" i="4"/>
  <c r="GU95" i="4"/>
  <c r="GS95" i="4"/>
  <c r="GQ95" i="4"/>
  <c r="GO95" i="4"/>
  <c r="GM95" i="4"/>
  <c r="GK95" i="4"/>
  <c r="GI95" i="4"/>
  <c r="GG95" i="4"/>
  <c r="GE95" i="4"/>
  <c r="GC95" i="4"/>
  <c r="GA95" i="4"/>
  <c r="FY95" i="4"/>
  <c r="FW95" i="4"/>
  <c r="FU95" i="4"/>
  <c r="FS95" i="4"/>
  <c r="FQ95" i="4"/>
  <c r="FO95" i="4"/>
  <c r="FM95" i="4"/>
  <c r="FK95" i="4"/>
  <c r="FI95" i="4"/>
  <c r="N95" i="4"/>
  <c r="P95" i="4"/>
  <c r="R95" i="4"/>
  <c r="T95" i="4"/>
  <c r="V95" i="4"/>
  <c r="X95" i="4"/>
  <c r="Z95" i="4"/>
  <c r="AB95" i="4"/>
  <c r="AD95" i="4"/>
  <c r="AF95" i="4"/>
  <c r="AH95" i="4"/>
  <c r="AJ95" i="4"/>
  <c r="AL95" i="4"/>
  <c r="AN95" i="4"/>
  <c r="AP95" i="4"/>
  <c r="AR95" i="4"/>
  <c r="AT95" i="4"/>
  <c r="AV95" i="4"/>
  <c r="AX95" i="4"/>
  <c r="AZ95" i="4"/>
  <c r="BB95" i="4"/>
  <c r="BD95" i="4"/>
  <c r="BF95" i="4"/>
  <c r="BH95" i="4"/>
  <c r="BJ95" i="4"/>
  <c r="BL95" i="4"/>
  <c r="BN95" i="4"/>
  <c r="BP95" i="4"/>
  <c r="BR95" i="4"/>
  <c r="BT95" i="4"/>
  <c r="BV95" i="4"/>
  <c r="BX95" i="4"/>
  <c r="BZ95" i="4"/>
  <c r="CB95" i="4"/>
  <c r="CD95" i="4"/>
  <c r="CF95" i="4"/>
  <c r="CH95" i="4"/>
  <c r="CJ95" i="4"/>
  <c r="CL95" i="4"/>
  <c r="CN95" i="4"/>
  <c r="CP95" i="4"/>
  <c r="CR95" i="4"/>
  <c r="CT95" i="4"/>
  <c r="CV95" i="4"/>
  <c r="CX95" i="4"/>
  <c r="CZ95" i="4"/>
  <c r="DB95" i="4"/>
  <c r="DD95" i="4"/>
  <c r="DF95" i="4"/>
  <c r="DH95" i="4"/>
  <c r="DJ95" i="4"/>
  <c r="DL95" i="4"/>
  <c r="DN95" i="4"/>
  <c r="DP95" i="4"/>
  <c r="DR95" i="4"/>
  <c r="DT95" i="4"/>
  <c r="DV95" i="4"/>
  <c r="DX95" i="4"/>
  <c r="DZ95" i="4"/>
  <c r="EB95" i="4"/>
  <c r="ED95" i="4"/>
  <c r="EF95" i="4"/>
  <c r="EH95" i="4"/>
  <c r="EJ95" i="4"/>
  <c r="EL95" i="4"/>
  <c r="EN95" i="4"/>
  <c r="EP95" i="4"/>
  <c r="ER95" i="4"/>
  <c r="ET95" i="4"/>
  <c r="EV95" i="4"/>
  <c r="EX95" i="4"/>
  <c r="EZ95" i="4"/>
  <c r="FB95" i="4"/>
  <c r="FD95" i="4"/>
  <c r="FF95" i="4"/>
  <c r="FH95" i="4"/>
  <c r="FL95" i="4"/>
  <c r="FP95" i="4"/>
  <c r="FT95" i="4"/>
  <c r="FX95" i="4"/>
  <c r="GB95" i="4"/>
  <c r="GF95" i="4"/>
  <c r="GJ95" i="4"/>
  <c r="GN95" i="4"/>
  <c r="GR95" i="4"/>
  <c r="GV95" i="4"/>
  <c r="P94" i="4"/>
  <c r="T94" i="4"/>
  <c r="X94" i="4"/>
  <c r="AB94" i="4"/>
  <c r="AH94" i="4"/>
  <c r="AL94" i="4"/>
  <c r="AP94" i="4"/>
  <c r="AR94" i="4"/>
  <c r="AT94" i="4"/>
  <c r="AV94" i="4"/>
  <c r="AX94" i="4"/>
  <c r="AZ94" i="4"/>
  <c r="BB94" i="4"/>
  <c r="BD94" i="4"/>
  <c r="BF94" i="4"/>
  <c r="BH94" i="4"/>
  <c r="BJ94" i="4"/>
  <c r="BL94" i="4"/>
  <c r="BN94" i="4"/>
  <c r="BP94" i="4"/>
  <c r="BR94" i="4"/>
  <c r="BT94" i="4"/>
  <c r="BV94" i="4"/>
  <c r="BX94" i="4"/>
  <c r="BZ94" i="4"/>
  <c r="CB94" i="4"/>
  <c r="CD94" i="4"/>
  <c r="CF94" i="4"/>
  <c r="CH94" i="4"/>
  <c r="CJ94" i="4"/>
  <c r="CL94" i="4"/>
  <c r="CN94" i="4"/>
  <c r="CP94" i="4"/>
  <c r="CR94" i="4"/>
  <c r="CT94" i="4"/>
  <c r="CV94" i="4"/>
  <c r="CX94" i="4"/>
  <c r="CZ94" i="4"/>
  <c r="DB94" i="4"/>
  <c r="DD94" i="4"/>
  <c r="DF94" i="4"/>
  <c r="DH94" i="4"/>
  <c r="DJ94" i="4"/>
  <c r="DL94" i="4"/>
  <c r="DN94" i="4"/>
  <c r="DP94" i="4"/>
  <c r="DR94" i="4"/>
  <c r="DT94" i="4"/>
  <c r="DV94" i="4"/>
  <c r="DX94" i="4"/>
  <c r="DZ94" i="4"/>
  <c r="EB94" i="4"/>
  <c r="ED94" i="4"/>
  <c r="EF94" i="4"/>
  <c r="EH94" i="4"/>
  <c r="EJ94" i="4"/>
  <c r="EL94" i="4"/>
  <c r="EN94" i="4"/>
  <c r="EP94" i="4"/>
  <c r="ER94" i="4"/>
  <c r="ET94" i="4"/>
  <c r="EV94" i="4"/>
  <c r="EX94" i="4"/>
  <c r="EZ94" i="4"/>
  <c r="FB94" i="4"/>
  <c r="FD94" i="4"/>
  <c r="FF94" i="4"/>
  <c r="FH94" i="4"/>
  <c r="FJ94" i="4"/>
  <c r="FL94" i="4"/>
  <c r="FN94" i="4"/>
  <c r="FP94" i="4"/>
  <c r="FR94" i="4"/>
  <c r="FT94" i="4"/>
  <c r="FV94" i="4"/>
  <c r="FX94" i="4"/>
  <c r="FZ94" i="4"/>
  <c r="GB94" i="4"/>
  <c r="GD94" i="4"/>
  <c r="GF94" i="4"/>
  <c r="GH94" i="4"/>
  <c r="GJ94" i="4"/>
  <c r="GL94" i="4"/>
  <c r="GN94" i="4"/>
  <c r="GP94" i="4"/>
  <c r="GR94" i="4"/>
  <c r="GT94" i="4"/>
  <c r="GV94" i="4"/>
  <c r="AG95" i="4"/>
  <c r="AI95" i="4"/>
  <c r="AK95" i="4"/>
  <c r="AM95" i="4"/>
  <c r="AO95" i="4"/>
  <c r="AQ95" i="4"/>
  <c r="AS95" i="4"/>
  <c r="AU95" i="4"/>
  <c r="AW95" i="4"/>
  <c r="AY95" i="4"/>
  <c r="BA95" i="4"/>
  <c r="BC95" i="4"/>
  <c r="BE95" i="4"/>
  <c r="BG95" i="4"/>
  <c r="BI95" i="4"/>
  <c r="BK95" i="4"/>
  <c r="BM95" i="4"/>
  <c r="BO95" i="4"/>
  <c r="BQ95" i="4"/>
  <c r="BS95" i="4"/>
  <c r="BU95" i="4"/>
  <c r="BW95" i="4"/>
  <c r="BY95" i="4"/>
  <c r="CA95" i="4"/>
  <c r="CC95" i="4"/>
  <c r="CE95" i="4"/>
  <c r="CG95" i="4"/>
  <c r="CI95" i="4"/>
  <c r="CK95" i="4"/>
  <c r="CM95" i="4"/>
  <c r="CO95" i="4"/>
  <c r="CQ95" i="4"/>
  <c r="CS95" i="4"/>
  <c r="CU95" i="4"/>
  <c r="CW95" i="4"/>
  <c r="CY95" i="4"/>
  <c r="DA95" i="4"/>
  <c r="DC95" i="4"/>
  <c r="DE95" i="4"/>
  <c r="DG95" i="4"/>
  <c r="DI95" i="4"/>
  <c r="DK95" i="4"/>
  <c r="DM95" i="4"/>
  <c r="DO95" i="4"/>
  <c r="DQ95" i="4"/>
  <c r="DS95" i="4"/>
  <c r="DU95" i="4"/>
  <c r="DW95" i="4"/>
  <c r="DY95" i="4"/>
  <c r="EA95" i="4"/>
  <c r="EC95" i="4"/>
  <c r="EE95" i="4"/>
  <c r="EG95" i="4"/>
  <c r="EI95" i="4"/>
  <c r="EK95" i="4"/>
  <c r="EM95" i="4"/>
  <c r="EO95" i="4"/>
  <c r="EQ95" i="4"/>
  <c r="ES95" i="4"/>
  <c r="EU95" i="4"/>
  <c r="EW95" i="4"/>
  <c r="EY95" i="4"/>
  <c r="FA95" i="4"/>
  <c r="FC95" i="4"/>
  <c r="FE95" i="4"/>
  <c r="FG95" i="4"/>
  <c r="FJ95" i="4"/>
  <c r="FN95" i="4"/>
  <c r="FR95" i="4"/>
  <c r="FV95" i="4"/>
  <c r="FZ95" i="4"/>
  <c r="GD95" i="4"/>
  <c r="GH95" i="4"/>
  <c r="GL95" i="4"/>
  <c r="GP95" i="4"/>
  <c r="GT95" i="4"/>
  <c r="GX95" i="4"/>
  <c r="N96" i="4"/>
  <c r="P96" i="4"/>
  <c r="R96" i="4"/>
  <c r="T96" i="4"/>
  <c r="V96" i="4"/>
  <c r="X96" i="4"/>
  <c r="Z96" i="4"/>
  <c r="AB96" i="4"/>
  <c r="AD96" i="4"/>
  <c r="AF96" i="4"/>
  <c r="AH96" i="4"/>
  <c r="AJ96" i="4"/>
  <c r="AL96" i="4"/>
  <c r="AN96" i="4"/>
  <c r="AP96" i="4"/>
  <c r="AR96" i="4"/>
  <c r="AT96" i="4"/>
  <c r="AV96" i="4"/>
  <c r="AX96" i="4"/>
  <c r="AZ96" i="4"/>
  <c r="BB96" i="4"/>
  <c r="BD96" i="4"/>
  <c r="BF96" i="4"/>
  <c r="BH96" i="4"/>
  <c r="BJ96" i="4"/>
  <c r="BL96" i="4"/>
  <c r="BN96" i="4"/>
  <c r="BP96" i="4"/>
  <c r="BR96" i="4"/>
  <c r="BT96" i="4"/>
  <c r="BV96" i="4"/>
  <c r="BX96" i="4"/>
  <c r="BZ96" i="4"/>
  <c r="CB96" i="4"/>
  <c r="CD96" i="4"/>
  <c r="CF96" i="4"/>
  <c r="CH96" i="4"/>
  <c r="CJ96" i="4"/>
  <c r="CL96" i="4"/>
  <c r="CN96" i="4"/>
  <c r="CP96" i="4"/>
  <c r="CR96" i="4"/>
  <c r="CT96" i="4"/>
  <c r="CV96" i="4"/>
  <c r="CX96" i="4"/>
  <c r="CZ96" i="4"/>
  <c r="DB96" i="4"/>
  <c r="DD96" i="4"/>
  <c r="DF96" i="4"/>
  <c r="DH96" i="4"/>
  <c r="DJ96" i="4"/>
  <c r="DL96" i="4"/>
  <c r="DN96" i="4"/>
  <c r="DP96" i="4"/>
  <c r="DR96" i="4"/>
  <c r="DT96" i="4"/>
  <c r="DV96" i="4"/>
  <c r="DX96" i="4"/>
  <c r="DZ96" i="4"/>
  <c r="EB96" i="4"/>
  <c r="ED96" i="4"/>
  <c r="EF96" i="4"/>
  <c r="EH96" i="4"/>
  <c r="EJ96" i="4"/>
  <c r="EL96" i="4"/>
  <c r="EN96" i="4"/>
  <c r="EP96" i="4"/>
  <c r="ER96" i="4"/>
  <c r="ET96" i="4"/>
  <c r="EV96" i="4"/>
  <c r="EX96" i="4"/>
  <c r="EZ96" i="4"/>
  <c r="FB96" i="4"/>
  <c r="FD96" i="4"/>
  <c r="FF96" i="4"/>
  <c r="FH96" i="4"/>
  <c r="FJ96" i="4"/>
  <c r="FL96" i="4"/>
  <c r="FN96" i="4"/>
  <c r="FP96" i="4"/>
  <c r="FR96" i="4"/>
  <c r="FT96" i="4"/>
  <c r="FV96" i="4"/>
  <c r="FX96" i="4"/>
  <c r="FZ96" i="4"/>
  <c r="GB96" i="4"/>
  <c r="GD96" i="4"/>
  <c r="GF96" i="4"/>
  <c r="GH96" i="4"/>
  <c r="GJ96" i="4"/>
  <c r="GL96" i="4"/>
  <c r="GN96" i="4"/>
  <c r="GP96" i="4"/>
  <c r="GR96" i="4"/>
  <c r="GT96" i="4"/>
  <c r="GV96" i="4"/>
  <c r="GX96" i="4"/>
  <c r="M97" i="4"/>
  <c r="O97" i="4"/>
  <c r="Q97" i="4"/>
  <c r="S97" i="4"/>
  <c r="U97" i="4"/>
  <c r="W97" i="4"/>
  <c r="Y97" i="4"/>
  <c r="AA97" i="4"/>
  <c r="AC97" i="4"/>
  <c r="AE97" i="4"/>
  <c r="AG97" i="4"/>
  <c r="AI97" i="4"/>
  <c r="AK97" i="4"/>
  <c r="AM97" i="4"/>
  <c r="AO97" i="4"/>
  <c r="AQ97" i="4"/>
  <c r="AS97" i="4"/>
  <c r="AU97" i="4"/>
  <c r="AW97" i="4"/>
  <c r="AY97" i="4"/>
  <c r="BA97" i="4"/>
  <c r="BC97" i="4"/>
  <c r="BE97" i="4"/>
  <c r="BG97" i="4"/>
  <c r="BI97" i="4"/>
  <c r="BK97" i="4"/>
  <c r="BM97" i="4"/>
  <c r="BO97" i="4"/>
  <c r="BQ97" i="4"/>
  <c r="BT97" i="4"/>
  <c r="BX97" i="4"/>
  <c r="CB97" i="4"/>
  <c r="CF97" i="4"/>
  <c r="CJ97" i="4"/>
  <c r="CN97" i="4"/>
  <c r="CR97" i="4"/>
  <c r="CV97" i="4"/>
  <c r="CZ97" i="4"/>
  <c r="DD97" i="4"/>
  <c r="DH97" i="4"/>
  <c r="DL97" i="4"/>
  <c r="DP97" i="4"/>
  <c r="DT97" i="4"/>
  <c r="DX97" i="4"/>
  <c r="EB97" i="4"/>
  <c r="EF97" i="4"/>
  <c r="EJ97" i="4"/>
  <c r="EN97" i="4"/>
  <c r="ER97" i="4"/>
  <c r="EV97" i="4"/>
  <c r="EZ97" i="4"/>
  <c r="EM96" i="4"/>
  <c r="EO96" i="4"/>
  <c r="EQ96" i="4"/>
  <c r="ES96" i="4"/>
  <c r="EU96" i="4"/>
  <c r="EW96" i="4"/>
  <c r="EY96" i="4"/>
  <c r="FA96" i="4"/>
  <c r="FC96" i="4"/>
  <c r="FE96" i="4"/>
  <c r="FG96" i="4"/>
  <c r="FI96" i="4"/>
  <c r="FK96" i="4"/>
  <c r="FM96" i="4"/>
  <c r="FO96" i="4"/>
  <c r="FQ96" i="4"/>
  <c r="FS96" i="4"/>
  <c r="FU96" i="4"/>
  <c r="FW96" i="4"/>
  <c r="FY96" i="4"/>
  <c r="GA96" i="4"/>
  <c r="GC96" i="4"/>
  <c r="GE96" i="4"/>
  <c r="GG96" i="4"/>
  <c r="GI96" i="4"/>
  <c r="GK96" i="4"/>
  <c r="GM96" i="4"/>
  <c r="GO96" i="4"/>
  <c r="GQ96" i="4"/>
  <c r="GS96" i="4"/>
  <c r="GU96" i="4"/>
  <c r="GW97" i="4"/>
  <c r="GU97" i="4"/>
  <c r="GS97" i="4"/>
  <c r="GQ97" i="4"/>
  <c r="GO97" i="4"/>
  <c r="GM97" i="4"/>
  <c r="GK97" i="4"/>
  <c r="GI97" i="4"/>
  <c r="GG97" i="4"/>
  <c r="GE97" i="4"/>
  <c r="GC97" i="4"/>
  <c r="GA97" i="4"/>
  <c r="FY97" i="4"/>
  <c r="FW97" i="4"/>
  <c r="FU97" i="4"/>
  <c r="FS97" i="4"/>
  <c r="FQ97" i="4"/>
  <c r="FO97" i="4"/>
  <c r="GX97" i="4"/>
  <c r="GT97" i="4"/>
  <c r="GP97" i="4"/>
  <c r="GL97" i="4"/>
  <c r="GH97" i="4"/>
  <c r="GD97" i="4"/>
  <c r="FZ97" i="4"/>
  <c r="FV97" i="4"/>
  <c r="FR97" i="4"/>
  <c r="FN97" i="4"/>
  <c r="FL97" i="4"/>
  <c r="FJ97" i="4"/>
  <c r="FH97" i="4"/>
  <c r="FF97" i="4"/>
  <c r="GV97" i="4"/>
  <c r="GR97" i="4"/>
  <c r="GN97" i="4"/>
  <c r="GJ97" i="4"/>
  <c r="GF97" i="4"/>
  <c r="GB97" i="4"/>
  <c r="FX97" i="4"/>
  <c r="FT97" i="4"/>
  <c r="FP97" i="4"/>
  <c r="FM97" i="4"/>
  <c r="FK97" i="4"/>
  <c r="FI97" i="4"/>
  <c r="FG97" i="4"/>
  <c r="FE97" i="4"/>
  <c r="FC97" i="4"/>
  <c r="FA97" i="4"/>
  <c r="EY97" i="4"/>
  <c r="EW97" i="4"/>
  <c r="EU97" i="4"/>
  <c r="ES97" i="4"/>
  <c r="EQ97" i="4"/>
  <c r="EO97" i="4"/>
  <c r="EM97" i="4"/>
  <c r="EK97" i="4"/>
  <c r="EI97" i="4"/>
  <c r="EG97" i="4"/>
  <c r="EE97" i="4"/>
  <c r="EC97" i="4"/>
  <c r="EA97" i="4"/>
  <c r="DY97" i="4"/>
  <c r="DW97" i="4"/>
  <c r="DU97" i="4"/>
  <c r="DS97" i="4"/>
  <c r="DQ97" i="4"/>
  <c r="DO97" i="4"/>
  <c r="DM97" i="4"/>
  <c r="DK97" i="4"/>
  <c r="DI97" i="4"/>
  <c r="DG97" i="4"/>
  <c r="DE97" i="4"/>
  <c r="DC97" i="4"/>
  <c r="DA97" i="4"/>
  <c r="CY97" i="4"/>
  <c r="CW97" i="4"/>
  <c r="CU97" i="4"/>
  <c r="CS97" i="4"/>
  <c r="CQ97" i="4"/>
  <c r="CO97" i="4"/>
  <c r="CM97" i="4"/>
  <c r="CK97" i="4"/>
  <c r="CI97" i="4"/>
  <c r="CG97" i="4"/>
  <c r="CE97" i="4"/>
  <c r="CC97" i="4"/>
  <c r="CA97" i="4"/>
  <c r="BY97" i="4"/>
  <c r="BW97" i="4"/>
  <c r="BU97" i="4"/>
  <c r="BS97" i="4"/>
  <c r="N97" i="4"/>
  <c r="P97" i="4"/>
  <c r="R97" i="4"/>
  <c r="T97" i="4"/>
  <c r="V97" i="4"/>
  <c r="X97" i="4"/>
  <c r="Z97" i="4"/>
  <c r="AB97" i="4"/>
  <c r="AD97" i="4"/>
  <c r="AF97" i="4"/>
  <c r="AH97" i="4"/>
  <c r="AJ97" i="4"/>
  <c r="AL97" i="4"/>
  <c r="AN97" i="4"/>
  <c r="AP97" i="4"/>
  <c r="AR97" i="4"/>
  <c r="AT97" i="4"/>
  <c r="AV97" i="4"/>
  <c r="AX97" i="4"/>
  <c r="AZ97" i="4"/>
  <c r="BB97" i="4"/>
  <c r="BD97" i="4"/>
  <c r="BF97" i="4"/>
  <c r="BH97" i="4"/>
  <c r="BJ97" i="4"/>
  <c r="BL97" i="4"/>
  <c r="BN97" i="4"/>
  <c r="BP97" i="4"/>
  <c r="BR97" i="4"/>
  <c r="BV97" i="4"/>
  <c r="BZ97" i="4"/>
  <c r="CD97" i="4"/>
  <c r="CH97" i="4"/>
  <c r="CL97" i="4"/>
  <c r="CP97" i="4"/>
  <c r="CT97" i="4"/>
  <c r="CX97" i="4"/>
  <c r="DB97" i="4"/>
  <c r="DF97" i="4"/>
  <c r="DJ97" i="4"/>
  <c r="DN97" i="4"/>
  <c r="DR97" i="4"/>
  <c r="DV97" i="4"/>
  <c r="DZ97" i="4"/>
  <c r="ED97" i="4"/>
  <c r="EH97" i="4"/>
  <c r="EL97" i="4"/>
  <c r="EP97" i="4"/>
  <c r="ET97" i="4"/>
  <c r="EX97" i="4"/>
  <c r="FB97" i="4"/>
  <c r="GX99" i="4"/>
  <c r="GV99" i="4"/>
  <c r="GT99" i="4"/>
  <c r="GR99" i="4"/>
  <c r="GP99" i="4"/>
  <c r="GN99" i="4"/>
  <c r="GL99" i="4"/>
  <c r="GJ99" i="4"/>
  <c r="GH99" i="4"/>
  <c r="GF99" i="4"/>
  <c r="GD99" i="4"/>
  <c r="GB99" i="4"/>
  <c r="FZ99" i="4"/>
  <c r="FX99" i="4"/>
  <c r="FV99" i="4"/>
  <c r="FT99" i="4"/>
  <c r="FR99" i="4"/>
  <c r="FP99" i="4"/>
  <c r="FN99" i="4"/>
  <c r="FL99" i="4"/>
  <c r="FJ99" i="4"/>
  <c r="FH99" i="4"/>
  <c r="FF99" i="4"/>
  <c r="FD99" i="4"/>
  <c r="FB99" i="4"/>
  <c r="EZ99" i="4"/>
  <c r="EX99" i="4"/>
  <c r="EV99" i="4"/>
  <c r="ET99" i="4"/>
  <c r="ER99" i="4"/>
  <c r="EP99" i="4"/>
  <c r="EN99" i="4"/>
  <c r="EL99" i="4"/>
  <c r="EJ99" i="4"/>
  <c r="EH99" i="4"/>
  <c r="EF99" i="4"/>
  <c r="ED99" i="4"/>
  <c r="EB99" i="4"/>
  <c r="DZ99" i="4"/>
  <c r="DX99" i="4"/>
  <c r="DV99" i="4"/>
  <c r="DT99" i="4"/>
  <c r="DR99" i="4"/>
  <c r="DP99" i="4"/>
  <c r="DN99" i="4"/>
  <c r="DL99" i="4"/>
  <c r="DJ99" i="4"/>
  <c r="DH99" i="4"/>
  <c r="DF99" i="4"/>
  <c r="DD99" i="4"/>
  <c r="DB99" i="4"/>
  <c r="CZ99" i="4"/>
  <c r="CX99" i="4"/>
  <c r="CV99" i="4"/>
  <c r="CT99" i="4"/>
  <c r="CR99" i="4"/>
  <c r="CP99" i="4"/>
  <c r="CN99" i="4"/>
  <c r="CL99" i="4"/>
  <c r="CJ99" i="4"/>
  <c r="CH99" i="4"/>
  <c r="CF99" i="4"/>
  <c r="CD99" i="4"/>
  <c r="CB99" i="4"/>
  <c r="BZ99" i="4"/>
  <c r="BX99" i="4"/>
  <c r="BV99" i="4"/>
  <c r="BT99" i="4"/>
  <c r="BR99" i="4"/>
  <c r="BP99" i="4"/>
  <c r="BN99" i="4"/>
  <c r="BL99" i="4"/>
  <c r="BJ99" i="4"/>
  <c r="BH99" i="4"/>
  <c r="BF99" i="4"/>
  <c r="BD99" i="4"/>
  <c r="BB99" i="4"/>
  <c r="AZ99" i="4"/>
  <c r="AX99" i="4"/>
  <c r="AV99" i="4"/>
  <c r="AT99" i="4"/>
  <c r="AR99" i="4"/>
  <c r="AP99" i="4"/>
  <c r="AN99" i="4"/>
  <c r="AL99" i="4"/>
  <c r="GW99" i="4"/>
  <c r="GS99" i="4"/>
  <c r="GO99" i="4"/>
  <c r="GK99" i="4"/>
  <c r="GG99" i="4"/>
  <c r="GC99" i="4"/>
  <c r="FY99" i="4"/>
  <c r="FU99" i="4"/>
  <c r="FQ99" i="4"/>
  <c r="FM99" i="4"/>
  <c r="FI99" i="4"/>
  <c r="FE99" i="4"/>
  <c r="FA99" i="4"/>
  <c r="EW99" i="4"/>
  <c r="ES99" i="4"/>
  <c r="EO99" i="4"/>
  <c r="EK99" i="4"/>
  <c r="EG99" i="4"/>
  <c r="EC99" i="4"/>
  <c r="DY99" i="4"/>
  <c r="DU99" i="4"/>
  <c r="DQ99" i="4"/>
  <c r="DM99" i="4"/>
  <c r="DI99" i="4"/>
  <c r="DE99" i="4"/>
  <c r="DA99" i="4"/>
  <c r="CW99" i="4"/>
  <c r="CS99" i="4"/>
  <c r="CO99" i="4"/>
  <c r="CK99" i="4"/>
  <c r="CG99" i="4"/>
  <c r="CC99" i="4"/>
  <c r="BY99" i="4"/>
  <c r="BU99" i="4"/>
  <c r="BQ99" i="4"/>
  <c r="BM99" i="4"/>
  <c r="BI99" i="4"/>
  <c r="BE99" i="4"/>
  <c r="BA99" i="4"/>
  <c r="AW99" i="4"/>
  <c r="AS99" i="4"/>
  <c r="AO99" i="4"/>
  <c r="AK99" i="4"/>
  <c r="AI99" i="4"/>
  <c r="AG99" i="4"/>
  <c r="AE99" i="4"/>
  <c r="AC99" i="4"/>
  <c r="AA99" i="4"/>
  <c r="Y99" i="4"/>
  <c r="W99" i="4"/>
  <c r="U99" i="4"/>
  <c r="S99" i="4"/>
  <c r="Q99" i="4"/>
  <c r="O99" i="4"/>
  <c r="M99" i="4"/>
  <c r="GU99" i="4"/>
  <c r="P99" i="4"/>
  <c r="T99" i="4"/>
  <c r="X99" i="4"/>
  <c r="AB99" i="4"/>
  <c r="AF99" i="4"/>
  <c r="AJ99" i="4"/>
  <c r="AQ99" i="4"/>
  <c r="AY99" i="4"/>
  <c r="BG99" i="4"/>
  <c r="BO99" i="4"/>
  <c r="BW99" i="4"/>
  <c r="CE99" i="4"/>
  <c r="CM99" i="4"/>
  <c r="CU99" i="4"/>
  <c r="DC99" i="4"/>
  <c r="DK99" i="4"/>
  <c r="DS99" i="4"/>
  <c r="EA99" i="4"/>
  <c r="EI99" i="4"/>
  <c r="EQ99" i="4"/>
  <c r="EY99" i="4"/>
  <c r="FG99" i="4"/>
  <c r="FO99" i="4"/>
  <c r="FW99" i="4"/>
  <c r="GE99" i="4"/>
  <c r="GM99" i="4"/>
  <c r="V99" i="4"/>
  <c r="Z99" i="4"/>
  <c r="AD99" i="4"/>
  <c r="AH99" i="4"/>
  <c r="AM99" i="4"/>
  <c r="AU99" i="4"/>
  <c r="BC99" i="4"/>
  <c r="BK99" i="4"/>
  <c r="BS99" i="4"/>
  <c r="CA99" i="4"/>
  <c r="CI99" i="4"/>
  <c r="CQ99" i="4"/>
  <c r="CY99" i="4"/>
  <c r="DG99" i="4"/>
  <c r="DO99" i="4"/>
  <c r="DW99" i="4"/>
  <c r="EE99" i="4"/>
  <c r="EM99" i="4"/>
  <c r="EU99" i="4"/>
  <c r="FC99" i="4"/>
  <c r="FK99" i="4"/>
  <c r="FS99" i="4"/>
  <c r="GA99" i="4"/>
  <c r="GI99" i="4"/>
  <c r="GQ99" i="4"/>
  <c r="N98" i="4"/>
  <c r="P98" i="4"/>
  <c r="R98" i="4"/>
  <c r="T98" i="4"/>
  <c r="V98" i="4"/>
  <c r="X98" i="4"/>
  <c r="Z98" i="4"/>
  <c r="AB98" i="4"/>
  <c r="AD98" i="4"/>
  <c r="AF98" i="4"/>
  <c r="AH98" i="4"/>
  <c r="AJ98" i="4"/>
  <c r="AL98" i="4"/>
  <c r="AN98" i="4"/>
  <c r="AP98" i="4"/>
  <c r="AR98" i="4"/>
  <c r="AT98" i="4"/>
  <c r="AV98" i="4"/>
  <c r="AX98" i="4"/>
  <c r="AZ98" i="4"/>
  <c r="BB98" i="4"/>
  <c r="BD98" i="4"/>
  <c r="BF98" i="4"/>
  <c r="BH98" i="4"/>
  <c r="BJ98" i="4"/>
  <c r="BL98" i="4"/>
  <c r="BN98" i="4"/>
  <c r="BP98" i="4"/>
  <c r="BR98" i="4"/>
  <c r="BT98" i="4"/>
  <c r="BV98" i="4"/>
  <c r="BX98" i="4"/>
  <c r="BZ98" i="4"/>
  <c r="CB98" i="4"/>
  <c r="CD98" i="4"/>
  <c r="CF98" i="4"/>
  <c r="CH98" i="4"/>
  <c r="CJ98" i="4"/>
  <c r="CL98" i="4"/>
  <c r="CN98" i="4"/>
  <c r="CP98" i="4"/>
  <c r="CR98" i="4"/>
  <c r="CT98" i="4"/>
  <c r="CV98" i="4"/>
  <c r="CX98" i="4"/>
  <c r="CZ98" i="4"/>
  <c r="DB98" i="4"/>
  <c r="DD98" i="4"/>
  <c r="DF98" i="4"/>
  <c r="DH98" i="4"/>
  <c r="DJ98" i="4"/>
  <c r="DL98" i="4"/>
  <c r="DN98" i="4"/>
  <c r="DP98" i="4"/>
  <c r="DR98" i="4"/>
  <c r="DT98" i="4"/>
  <c r="DV98" i="4"/>
  <c r="DX98" i="4"/>
  <c r="DZ98" i="4"/>
  <c r="EB98" i="4"/>
  <c r="ED98" i="4"/>
  <c r="EF98" i="4"/>
  <c r="EH98" i="4"/>
  <c r="EJ98" i="4"/>
  <c r="EL98" i="4"/>
  <c r="EN98" i="4"/>
  <c r="EP98" i="4"/>
  <c r="ER98" i="4"/>
  <c r="ET98" i="4"/>
  <c r="EV98" i="4"/>
  <c r="EX98" i="4"/>
  <c r="EZ98" i="4"/>
  <c r="FB98" i="4"/>
  <c r="FD98" i="4"/>
  <c r="FF98" i="4"/>
  <c r="FH98" i="4"/>
  <c r="FJ98" i="4"/>
  <c r="FL98" i="4"/>
  <c r="FN98" i="4"/>
  <c r="FP98" i="4"/>
  <c r="FR98" i="4"/>
  <c r="FT98" i="4"/>
  <c r="FV98" i="4"/>
  <c r="FX98" i="4"/>
  <c r="FZ98" i="4"/>
  <c r="GB98" i="4"/>
  <c r="GD98" i="4"/>
  <c r="GF98" i="4"/>
  <c r="GH98" i="4"/>
  <c r="GJ98" i="4"/>
  <c r="GL98" i="4"/>
  <c r="GN98" i="4"/>
  <c r="GP98" i="4"/>
  <c r="GR98" i="4"/>
  <c r="GT98" i="4"/>
  <c r="GV98" i="4"/>
  <c r="J88" i="4"/>
  <c r="J87" i="4"/>
  <c r="J85" i="4"/>
  <c r="A93" i="4"/>
  <c r="A92" i="4"/>
  <c r="BC92" i="4" s="1"/>
  <c r="A91" i="4"/>
  <c r="A90" i="4"/>
  <c r="A89" i="4"/>
  <c r="A88" i="4"/>
  <c r="A87" i="4"/>
  <c r="O92" i="4" l="1"/>
  <c r="AE92" i="4"/>
  <c r="AU92" i="4"/>
  <c r="W92" i="4"/>
  <c r="AM92" i="4"/>
  <c r="GX92" i="4"/>
  <c r="GW92" i="4"/>
  <c r="GS92" i="4"/>
  <c r="GO92" i="4"/>
  <c r="GK92" i="4"/>
  <c r="GG92" i="4"/>
  <c r="GC92" i="4"/>
  <c r="FY92" i="4"/>
  <c r="FU92" i="4"/>
  <c r="FQ92" i="4"/>
  <c r="FM92" i="4"/>
  <c r="FI92" i="4"/>
  <c r="FE92" i="4"/>
  <c r="FA92" i="4"/>
  <c r="EW92" i="4"/>
  <c r="ES92" i="4"/>
  <c r="EO92" i="4"/>
  <c r="EK92" i="4"/>
  <c r="EG92" i="4"/>
  <c r="EC92" i="4"/>
  <c r="DY92" i="4"/>
  <c r="DU92" i="4"/>
  <c r="DQ92" i="4"/>
  <c r="DM92" i="4"/>
  <c r="DI92" i="4"/>
  <c r="DE92" i="4"/>
  <c r="DA92" i="4"/>
  <c r="CW92" i="4"/>
  <c r="CS92" i="4"/>
  <c r="CO92" i="4"/>
  <c r="CK92" i="4"/>
  <c r="CG92" i="4"/>
  <c r="CC92" i="4"/>
  <c r="BY92" i="4"/>
  <c r="BU92" i="4"/>
  <c r="BQ92" i="4"/>
  <c r="BM92" i="4"/>
  <c r="BI92" i="4"/>
  <c r="BE92" i="4"/>
  <c r="BA92" i="4"/>
  <c r="AW92" i="4"/>
  <c r="AS92" i="4"/>
  <c r="AO92" i="4"/>
  <c r="AK92" i="4"/>
  <c r="AG92" i="4"/>
  <c r="AC92" i="4"/>
  <c r="Y92" i="4"/>
  <c r="U92" i="4"/>
  <c r="Q92" i="4"/>
  <c r="M92" i="4"/>
  <c r="GU92" i="4"/>
  <c r="GQ92" i="4"/>
  <c r="GM92" i="4"/>
  <c r="GI92" i="4"/>
  <c r="GE92" i="4"/>
  <c r="GA92" i="4"/>
  <c r="FW92" i="4"/>
  <c r="FS92" i="4"/>
  <c r="FO92" i="4"/>
  <c r="FK92" i="4"/>
  <c r="FG92" i="4"/>
  <c r="FC92" i="4"/>
  <c r="EY92" i="4"/>
  <c r="EU92" i="4"/>
  <c r="EQ92" i="4"/>
  <c r="EM92" i="4"/>
  <c r="EI92" i="4"/>
  <c r="EE92" i="4"/>
  <c r="EA92" i="4"/>
  <c r="DW92" i="4"/>
  <c r="DS92" i="4"/>
  <c r="DO92" i="4"/>
  <c r="DK92" i="4"/>
  <c r="DG92" i="4"/>
  <c r="DC92" i="4"/>
  <c r="CY92" i="4"/>
  <c r="CU92" i="4"/>
  <c r="CQ92" i="4"/>
  <c r="CM92" i="4"/>
  <c r="CI92" i="4"/>
  <c r="CE92" i="4"/>
  <c r="CA92" i="4"/>
  <c r="BW92" i="4"/>
  <c r="BS92" i="4"/>
  <c r="BO92" i="4"/>
  <c r="BK92" i="4"/>
  <c r="S92" i="4"/>
  <c r="AA92" i="4"/>
  <c r="AI92" i="4"/>
  <c r="AQ92" i="4"/>
  <c r="AY92" i="4"/>
  <c r="BG92" i="4"/>
  <c r="GX90" i="4"/>
  <c r="GW90" i="4"/>
  <c r="GS90" i="4"/>
  <c r="GO90" i="4"/>
  <c r="GK90" i="4"/>
  <c r="GG90" i="4"/>
  <c r="GC90" i="4"/>
  <c r="FY90" i="4"/>
  <c r="FU90" i="4"/>
  <c r="FQ90" i="4"/>
  <c r="FM90" i="4"/>
  <c r="FI90" i="4"/>
  <c r="FE90" i="4"/>
  <c r="FA90" i="4"/>
  <c r="EW90" i="4"/>
  <c r="ES90" i="4"/>
  <c r="EO90" i="4"/>
  <c r="EK90" i="4"/>
  <c r="EG90" i="4"/>
  <c r="EC90" i="4"/>
  <c r="DY90" i="4"/>
  <c r="DU90" i="4"/>
  <c r="DQ90" i="4"/>
  <c r="DM90" i="4"/>
  <c r="DI90" i="4"/>
  <c r="DE90" i="4"/>
  <c r="DA90" i="4"/>
  <c r="CW90" i="4"/>
  <c r="CS90" i="4"/>
  <c r="CO90" i="4"/>
  <c r="CK90" i="4"/>
  <c r="CG90" i="4"/>
  <c r="CC90" i="4"/>
  <c r="BY90" i="4"/>
  <c r="BU90" i="4"/>
  <c r="BQ90" i="4"/>
  <c r="BM90" i="4"/>
  <c r="BI90" i="4"/>
  <c r="BE90" i="4"/>
  <c r="BA90" i="4"/>
  <c r="AW90" i="4"/>
  <c r="AS90" i="4"/>
  <c r="AO90" i="4"/>
  <c r="AK90" i="4"/>
  <c r="AG90" i="4"/>
  <c r="AC90" i="4"/>
  <c r="Y90" i="4"/>
  <c r="U90" i="4"/>
  <c r="Q90" i="4"/>
  <c r="M90" i="4"/>
  <c r="GU90" i="4"/>
  <c r="GQ90" i="4"/>
  <c r="GM90" i="4"/>
  <c r="GI90" i="4"/>
  <c r="GE90" i="4"/>
  <c r="GA90" i="4"/>
  <c r="FW90" i="4"/>
  <c r="FS90" i="4"/>
  <c r="FO90" i="4"/>
  <c r="FK90" i="4"/>
  <c r="FG90" i="4"/>
  <c r="FC90" i="4"/>
  <c r="EY90" i="4"/>
  <c r="EU90" i="4"/>
  <c r="EQ90" i="4"/>
  <c r="EM90" i="4"/>
  <c r="EI90" i="4"/>
  <c r="EE90" i="4"/>
  <c r="EA90" i="4"/>
  <c r="DW90" i="4"/>
  <c r="DS90" i="4"/>
  <c r="DO90" i="4"/>
  <c r="DK90" i="4"/>
  <c r="DG90" i="4"/>
  <c r="DC90" i="4"/>
  <c r="CY90" i="4"/>
  <c r="CU90" i="4"/>
  <c r="CQ90" i="4"/>
  <c r="CM90" i="4"/>
  <c r="CI90" i="4"/>
  <c r="CE90" i="4"/>
  <c r="CA90" i="4"/>
  <c r="BW90" i="4"/>
  <c r="BS90" i="4"/>
  <c r="BO90" i="4"/>
  <c r="BK90" i="4"/>
  <c r="S90" i="4"/>
  <c r="AA90" i="4"/>
  <c r="AI90" i="4"/>
  <c r="AQ90" i="4"/>
  <c r="AY90" i="4"/>
  <c r="BG90" i="4"/>
  <c r="O90" i="4"/>
  <c r="W90" i="4"/>
  <c r="AE90" i="4"/>
  <c r="AM90" i="4"/>
  <c r="AU90" i="4"/>
  <c r="BC90" i="4"/>
  <c r="GX87" i="4"/>
  <c r="GW87" i="4"/>
  <c r="GS87" i="4"/>
  <c r="GO87" i="4"/>
  <c r="GK87" i="4"/>
  <c r="GG87" i="4"/>
  <c r="GC87" i="4"/>
  <c r="FY87" i="4"/>
  <c r="FU87" i="4"/>
  <c r="FQ87" i="4"/>
  <c r="FM87" i="4"/>
  <c r="FI87" i="4"/>
  <c r="FE87" i="4"/>
  <c r="FA87" i="4"/>
  <c r="EW87" i="4"/>
  <c r="ES87" i="4"/>
  <c r="EO87" i="4"/>
  <c r="EK87" i="4"/>
  <c r="EG87" i="4"/>
  <c r="EC87" i="4"/>
  <c r="DY87" i="4"/>
  <c r="DU87" i="4"/>
  <c r="DQ87" i="4"/>
  <c r="DM87" i="4"/>
  <c r="DI87" i="4"/>
  <c r="DE87" i="4"/>
  <c r="DA87" i="4"/>
  <c r="CW87" i="4"/>
  <c r="CS87" i="4"/>
  <c r="CO87" i="4"/>
  <c r="CK87" i="4"/>
  <c r="CG87" i="4"/>
  <c r="CC87" i="4"/>
  <c r="BY87" i="4"/>
  <c r="BU87" i="4"/>
  <c r="BQ87" i="4"/>
  <c r="BM87" i="4"/>
  <c r="BI87" i="4"/>
  <c r="BE87" i="4"/>
  <c r="BA87" i="4"/>
  <c r="AW87" i="4"/>
  <c r="AS87" i="4"/>
  <c r="AO87" i="4"/>
  <c r="AK87" i="4"/>
  <c r="AG87" i="4"/>
  <c r="AC87" i="4"/>
  <c r="Y87" i="4"/>
  <c r="U87" i="4"/>
  <c r="Q87" i="4"/>
  <c r="M87" i="4"/>
  <c r="GU87" i="4"/>
  <c r="GQ87" i="4"/>
  <c r="GM87" i="4"/>
  <c r="GI87" i="4"/>
  <c r="GE87" i="4"/>
  <c r="GA87" i="4"/>
  <c r="FW87" i="4"/>
  <c r="FS87" i="4"/>
  <c r="FO87" i="4"/>
  <c r="FK87" i="4"/>
  <c r="FG87" i="4"/>
  <c r="FC87" i="4"/>
  <c r="EY87" i="4"/>
  <c r="EU87" i="4"/>
  <c r="EQ87" i="4"/>
  <c r="EM87" i="4"/>
  <c r="EI87" i="4"/>
  <c r="EE87" i="4"/>
  <c r="EA87" i="4"/>
  <c r="DW87" i="4"/>
  <c r="DS87" i="4"/>
  <c r="DO87" i="4"/>
  <c r="DK87" i="4"/>
  <c r="DG87" i="4"/>
  <c r="DC87" i="4"/>
  <c r="CY87" i="4"/>
  <c r="CU87" i="4"/>
  <c r="CQ87" i="4"/>
  <c r="CM87" i="4"/>
  <c r="CI87" i="4"/>
  <c r="CE87" i="4"/>
  <c r="CA87" i="4"/>
  <c r="BW87" i="4"/>
  <c r="BS87" i="4"/>
  <c r="BO87" i="4"/>
  <c r="BK87" i="4"/>
  <c r="S87" i="4"/>
  <c r="AA87" i="4"/>
  <c r="AI87" i="4"/>
  <c r="AQ87" i="4"/>
  <c r="AY87" i="4"/>
  <c r="BG87" i="4"/>
  <c r="O87" i="4"/>
  <c r="W87" i="4"/>
  <c r="AE87" i="4"/>
  <c r="AM87" i="4"/>
  <c r="AU87" i="4"/>
  <c r="BC87" i="4"/>
  <c r="GX88" i="4"/>
  <c r="GV88" i="4"/>
  <c r="GT88" i="4"/>
  <c r="GR88" i="4"/>
  <c r="GP88" i="4"/>
  <c r="GN88" i="4"/>
  <c r="GL88" i="4"/>
  <c r="GJ88" i="4"/>
  <c r="GH88" i="4"/>
  <c r="GF88" i="4"/>
  <c r="GD88" i="4"/>
  <c r="GB88" i="4"/>
  <c r="FZ88" i="4"/>
  <c r="FX88" i="4"/>
  <c r="FV88" i="4"/>
  <c r="FT88" i="4"/>
  <c r="FR88" i="4"/>
  <c r="FP88" i="4"/>
  <c r="FN88" i="4"/>
  <c r="FL88" i="4"/>
  <c r="FJ88" i="4"/>
  <c r="FH88" i="4"/>
  <c r="FF88" i="4"/>
  <c r="FD88" i="4"/>
  <c r="FB88" i="4"/>
  <c r="EZ88" i="4"/>
  <c r="EX88" i="4"/>
  <c r="EV88" i="4"/>
  <c r="ET88" i="4"/>
  <c r="ER88" i="4"/>
  <c r="EP88" i="4"/>
  <c r="EN88" i="4"/>
  <c r="EL88" i="4"/>
  <c r="EJ88" i="4"/>
  <c r="EH88" i="4"/>
  <c r="EF88" i="4"/>
  <c r="ED88" i="4"/>
  <c r="EB88" i="4"/>
  <c r="DZ88" i="4"/>
  <c r="DX88" i="4"/>
  <c r="DV88" i="4"/>
  <c r="DT88" i="4"/>
  <c r="DR88" i="4"/>
  <c r="DP88" i="4"/>
  <c r="DN88" i="4"/>
  <c r="DL88" i="4"/>
  <c r="DJ88" i="4"/>
  <c r="DH88" i="4"/>
  <c r="DF88" i="4"/>
  <c r="DD88" i="4"/>
  <c r="DB88" i="4"/>
  <c r="CZ88" i="4"/>
  <c r="CX88" i="4"/>
  <c r="CV88" i="4"/>
  <c r="CT88" i="4"/>
  <c r="CR88" i="4"/>
  <c r="CP88" i="4"/>
  <c r="CN88" i="4"/>
  <c r="CL88" i="4"/>
  <c r="N88" i="4"/>
  <c r="P88" i="4"/>
  <c r="R88" i="4"/>
  <c r="T88" i="4"/>
  <c r="V88" i="4"/>
  <c r="X88" i="4"/>
  <c r="Z88" i="4"/>
  <c r="AB88" i="4"/>
  <c r="AD88" i="4"/>
  <c r="AF88" i="4"/>
  <c r="AH88" i="4"/>
  <c r="AJ88" i="4"/>
  <c r="AL88" i="4"/>
  <c r="AN88" i="4"/>
  <c r="AP88" i="4"/>
  <c r="AR88" i="4"/>
  <c r="AT88" i="4"/>
  <c r="AV88" i="4"/>
  <c r="AX88" i="4"/>
  <c r="AZ88" i="4"/>
  <c r="BB88" i="4"/>
  <c r="BD88" i="4"/>
  <c r="BF88" i="4"/>
  <c r="BH88" i="4"/>
  <c r="BJ88" i="4"/>
  <c r="BL88" i="4"/>
  <c r="BN88" i="4"/>
  <c r="BP88" i="4"/>
  <c r="BR88" i="4"/>
  <c r="BT88" i="4"/>
  <c r="BV88" i="4"/>
  <c r="BX88" i="4"/>
  <c r="BZ88" i="4"/>
  <c r="CB88" i="4"/>
  <c r="CD88" i="4"/>
  <c r="CF88" i="4"/>
  <c r="CH88" i="4"/>
  <c r="CJ88" i="4"/>
  <c r="CM88" i="4"/>
  <c r="CQ88" i="4"/>
  <c r="CU88" i="4"/>
  <c r="CY88" i="4"/>
  <c r="DC88" i="4"/>
  <c r="DG88" i="4"/>
  <c r="DK88" i="4"/>
  <c r="DO88" i="4"/>
  <c r="DS88" i="4"/>
  <c r="DW88" i="4"/>
  <c r="EA88" i="4"/>
  <c r="EE88" i="4"/>
  <c r="EI88" i="4"/>
  <c r="EM88" i="4"/>
  <c r="EQ88" i="4"/>
  <c r="EU88" i="4"/>
  <c r="EY88" i="4"/>
  <c r="FC88" i="4"/>
  <c r="FG88" i="4"/>
  <c r="FK88" i="4"/>
  <c r="FO88" i="4"/>
  <c r="FS88" i="4"/>
  <c r="FW88" i="4"/>
  <c r="GA88" i="4"/>
  <c r="GE88" i="4"/>
  <c r="GI88" i="4"/>
  <c r="GM88" i="4"/>
  <c r="GQ88" i="4"/>
  <c r="GU88" i="4"/>
  <c r="GW89" i="4"/>
  <c r="GU89" i="4"/>
  <c r="GS89" i="4"/>
  <c r="GQ89" i="4"/>
  <c r="GO89" i="4"/>
  <c r="GM89" i="4"/>
  <c r="GK89" i="4"/>
  <c r="GI89" i="4"/>
  <c r="GG89" i="4"/>
  <c r="GE89" i="4"/>
  <c r="GC89" i="4"/>
  <c r="GA89" i="4"/>
  <c r="FY89" i="4"/>
  <c r="FW89" i="4"/>
  <c r="FU89" i="4"/>
  <c r="FS89" i="4"/>
  <c r="FQ89" i="4"/>
  <c r="FO89" i="4"/>
  <c r="FM89" i="4"/>
  <c r="FK89" i="4"/>
  <c r="FI89" i="4"/>
  <c r="FG89" i="4"/>
  <c r="FE89" i="4"/>
  <c r="FC89" i="4"/>
  <c r="FA89" i="4"/>
  <c r="EY89" i="4"/>
  <c r="EW89" i="4"/>
  <c r="EU89" i="4"/>
  <c r="ES89" i="4"/>
  <c r="EQ89" i="4"/>
  <c r="EO89" i="4"/>
  <c r="EM89" i="4"/>
  <c r="EK89" i="4"/>
  <c r="EI89" i="4"/>
  <c r="EG89" i="4"/>
  <c r="EE89" i="4"/>
  <c r="EC89" i="4"/>
  <c r="EA89" i="4"/>
  <c r="DY89" i="4"/>
  <c r="DW89" i="4"/>
  <c r="DU89" i="4"/>
  <c r="DS89" i="4"/>
  <c r="DQ89" i="4"/>
  <c r="DO89" i="4"/>
  <c r="DM89" i="4"/>
  <c r="DK89" i="4"/>
  <c r="DI89" i="4"/>
  <c r="DG89" i="4"/>
  <c r="DE89" i="4"/>
  <c r="DC89" i="4"/>
  <c r="DA89" i="4"/>
  <c r="CY89" i="4"/>
  <c r="CW89" i="4"/>
  <c r="CU89" i="4"/>
  <c r="CS89" i="4"/>
  <c r="CQ89" i="4"/>
  <c r="CO89" i="4"/>
  <c r="CM89" i="4"/>
  <c r="CK89" i="4"/>
  <c r="CI89" i="4"/>
  <c r="CG89" i="4"/>
  <c r="CE89" i="4"/>
  <c r="CC89" i="4"/>
  <c r="CA89" i="4"/>
  <c r="BY89" i="4"/>
  <c r="BW89" i="4"/>
  <c r="BU89" i="4"/>
  <c r="BS89" i="4"/>
  <c r="BQ89" i="4"/>
  <c r="BO89" i="4"/>
  <c r="BM89" i="4"/>
  <c r="BK89" i="4"/>
  <c r="BI89" i="4"/>
  <c r="BG89" i="4"/>
  <c r="BE89" i="4"/>
  <c r="BC89" i="4"/>
  <c r="BA89" i="4"/>
  <c r="AY89" i="4"/>
  <c r="AW89" i="4"/>
  <c r="AU89" i="4"/>
  <c r="AS89" i="4"/>
  <c r="AQ89" i="4"/>
  <c r="AO89" i="4"/>
  <c r="AM89" i="4"/>
  <c r="AK89" i="4"/>
  <c r="AI89" i="4"/>
  <c r="AG89" i="4"/>
  <c r="AE89" i="4"/>
  <c r="AC89" i="4"/>
  <c r="AA89" i="4"/>
  <c r="Y89" i="4"/>
  <c r="W89" i="4"/>
  <c r="U89" i="4"/>
  <c r="S89" i="4"/>
  <c r="Q89" i="4"/>
  <c r="O89" i="4"/>
  <c r="M89" i="4"/>
  <c r="P89" i="4"/>
  <c r="T89" i="4"/>
  <c r="X89" i="4"/>
  <c r="AB89" i="4"/>
  <c r="AF89" i="4"/>
  <c r="AJ89" i="4"/>
  <c r="AN89" i="4"/>
  <c r="AR89" i="4"/>
  <c r="AV89" i="4"/>
  <c r="AZ89" i="4"/>
  <c r="BD89" i="4"/>
  <c r="BH89" i="4"/>
  <c r="BL89" i="4"/>
  <c r="BP89" i="4"/>
  <c r="BT89" i="4"/>
  <c r="BX89" i="4"/>
  <c r="CB89" i="4"/>
  <c r="CF89" i="4"/>
  <c r="CJ89" i="4"/>
  <c r="CN89" i="4"/>
  <c r="CR89" i="4"/>
  <c r="CV89" i="4"/>
  <c r="CZ89" i="4"/>
  <c r="DD89" i="4"/>
  <c r="DH89" i="4"/>
  <c r="DL89" i="4"/>
  <c r="DP89" i="4"/>
  <c r="DT89" i="4"/>
  <c r="DX89" i="4"/>
  <c r="EB89" i="4"/>
  <c r="EF89" i="4"/>
  <c r="EJ89" i="4"/>
  <c r="EN89" i="4"/>
  <c r="ER89" i="4"/>
  <c r="EV89" i="4"/>
  <c r="EZ89" i="4"/>
  <c r="FD89" i="4"/>
  <c r="FH89" i="4"/>
  <c r="FL89" i="4"/>
  <c r="FP89" i="4"/>
  <c r="FT89" i="4"/>
  <c r="FX89" i="4"/>
  <c r="GB89" i="4"/>
  <c r="GF89" i="4"/>
  <c r="GJ89" i="4"/>
  <c r="GN89" i="4"/>
  <c r="GR89" i="4"/>
  <c r="GV89" i="4"/>
  <c r="GW91" i="4"/>
  <c r="GU91" i="4"/>
  <c r="GS91" i="4"/>
  <c r="GQ91" i="4"/>
  <c r="GO91" i="4"/>
  <c r="GM91" i="4"/>
  <c r="GK91" i="4"/>
  <c r="GI91" i="4"/>
  <c r="GG91" i="4"/>
  <c r="GE91" i="4"/>
  <c r="GC91" i="4"/>
  <c r="GA91" i="4"/>
  <c r="FY91" i="4"/>
  <c r="FW91" i="4"/>
  <c r="FU91" i="4"/>
  <c r="FS91" i="4"/>
  <c r="FQ91" i="4"/>
  <c r="FO91" i="4"/>
  <c r="GV91" i="4"/>
  <c r="GR91" i="4"/>
  <c r="GN91" i="4"/>
  <c r="GJ91" i="4"/>
  <c r="GF91" i="4"/>
  <c r="GB91" i="4"/>
  <c r="FX91" i="4"/>
  <c r="FT91" i="4"/>
  <c r="FP91" i="4"/>
  <c r="FM91" i="4"/>
  <c r="FK91" i="4"/>
  <c r="FI91" i="4"/>
  <c r="FG91" i="4"/>
  <c r="FE91" i="4"/>
  <c r="FC91" i="4"/>
  <c r="FA91" i="4"/>
  <c r="EY91" i="4"/>
  <c r="EW91" i="4"/>
  <c r="EU91" i="4"/>
  <c r="ES91" i="4"/>
  <c r="EQ91" i="4"/>
  <c r="EO91" i="4"/>
  <c r="EM91" i="4"/>
  <c r="EK91" i="4"/>
  <c r="EI91" i="4"/>
  <c r="EG91" i="4"/>
  <c r="EE91" i="4"/>
  <c r="EC91" i="4"/>
  <c r="EA91" i="4"/>
  <c r="DY91" i="4"/>
  <c r="DW91" i="4"/>
  <c r="DU91" i="4"/>
  <c r="DS91" i="4"/>
  <c r="DQ91" i="4"/>
  <c r="DO91" i="4"/>
  <c r="DM91" i="4"/>
  <c r="DK91" i="4"/>
  <c r="DI91" i="4"/>
  <c r="DG91" i="4"/>
  <c r="DE91" i="4"/>
  <c r="DC91" i="4"/>
  <c r="DA91" i="4"/>
  <c r="CY91" i="4"/>
  <c r="CW91" i="4"/>
  <c r="CU91" i="4"/>
  <c r="CS91" i="4"/>
  <c r="CQ91" i="4"/>
  <c r="CO91" i="4"/>
  <c r="CM91" i="4"/>
  <c r="CK91" i="4"/>
  <c r="CI91" i="4"/>
  <c r="CG91" i="4"/>
  <c r="CE91" i="4"/>
  <c r="CC91" i="4"/>
  <c r="CA91" i="4"/>
  <c r="BY91" i="4"/>
  <c r="BW91" i="4"/>
  <c r="BU91" i="4"/>
  <c r="BS91" i="4"/>
  <c r="BQ91" i="4"/>
  <c r="BO91" i="4"/>
  <c r="BM91" i="4"/>
  <c r="BK91" i="4"/>
  <c r="BI91" i="4"/>
  <c r="BG91" i="4"/>
  <c r="BE91" i="4"/>
  <c r="BC91" i="4"/>
  <c r="BA91" i="4"/>
  <c r="AY91" i="4"/>
  <c r="AW91" i="4"/>
  <c r="AU91" i="4"/>
  <c r="AS91" i="4"/>
  <c r="AQ91" i="4"/>
  <c r="AO91" i="4"/>
  <c r="AM91" i="4"/>
  <c r="AK91" i="4"/>
  <c r="AI91" i="4"/>
  <c r="AG91" i="4"/>
  <c r="AE91" i="4"/>
  <c r="AC91" i="4"/>
  <c r="AA91" i="4"/>
  <c r="Y91" i="4"/>
  <c r="W91" i="4"/>
  <c r="U91" i="4"/>
  <c r="S91" i="4"/>
  <c r="Q91" i="4"/>
  <c r="O91" i="4"/>
  <c r="M91" i="4"/>
  <c r="P91" i="4"/>
  <c r="T91" i="4"/>
  <c r="X91" i="4"/>
  <c r="AB91" i="4"/>
  <c r="AF91" i="4"/>
  <c r="AJ91" i="4"/>
  <c r="AN91" i="4"/>
  <c r="AR91" i="4"/>
  <c r="AV91" i="4"/>
  <c r="AZ91" i="4"/>
  <c r="BD91" i="4"/>
  <c r="BH91" i="4"/>
  <c r="BL91" i="4"/>
  <c r="BP91" i="4"/>
  <c r="BT91" i="4"/>
  <c r="BX91" i="4"/>
  <c r="CB91" i="4"/>
  <c r="CF91" i="4"/>
  <c r="CJ91" i="4"/>
  <c r="CN91" i="4"/>
  <c r="CR91" i="4"/>
  <c r="CV91" i="4"/>
  <c r="CZ91" i="4"/>
  <c r="DD91" i="4"/>
  <c r="DH91" i="4"/>
  <c r="DL91" i="4"/>
  <c r="DP91" i="4"/>
  <c r="DT91" i="4"/>
  <c r="DX91" i="4"/>
  <c r="EB91" i="4"/>
  <c r="EF91" i="4"/>
  <c r="EJ91" i="4"/>
  <c r="EN91" i="4"/>
  <c r="ER91" i="4"/>
  <c r="EV91" i="4"/>
  <c r="EZ91" i="4"/>
  <c r="FD91" i="4"/>
  <c r="FH91" i="4"/>
  <c r="FL91" i="4"/>
  <c r="FR91" i="4"/>
  <c r="FZ91" i="4"/>
  <c r="GH91" i="4"/>
  <c r="GP91" i="4"/>
  <c r="GX91" i="4"/>
  <c r="N87" i="4"/>
  <c r="P87" i="4"/>
  <c r="R87" i="4"/>
  <c r="T87" i="4"/>
  <c r="V87" i="4"/>
  <c r="X87" i="4"/>
  <c r="Z87" i="4"/>
  <c r="AB87" i="4"/>
  <c r="AD87" i="4"/>
  <c r="AF87" i="4"/>
  <c r="AH87" i="4"/>
  <c r="AJ87" i="4"/>
  <c r="AL87" i="4"/>
  <c r="AN87" i="4"/>
  <c r="AP87" i="4"/>
  <c r="AR87" i="4"/>
  <c r="AT87" i="4"/>
  <c r="AV87" i="4"/>
  <c r="AX87" i="4"/>
  <c r="AZ87" i="4"/>
  <c r="BB87" i="4"/>
  <c r="BD87" i="4"/>
  <c r="BF87" i="4"/>
  <c r="BH87" i="4"/>
  <c r="BJ87" i="4"/>
  <c r="BL87" i="4"/>
  <c r="BN87" i="4"/>
  <c r="BP87" i="4"/>
  <c r="BR87" i="4"/>
  <c r="BT87" i="4"/>
  <c r="BV87" i="4"/>
  <c r="BX87" i="4"/>
  <c r="BZ87" i="4"/>
  <c r="CB87" i="4"/>
  <c r="CD87" i="4"/>
  <c r="CF87" i="4"/>
  <c r="CH87" i="4"/>
  <c r="CJ87" i="4"/>
  <c r="CL87" i="4"/>
  <c r="CN87" i="4"/>
  <c r="CP87" i="4"/>
  <c r="CR87" i="4"/>
  <c r="CT87" i="4"/>
  <c r="CV87" i="4"/>
  <c r="CX87" i="4"/>
  <c r="CZ87" i="4"/>
  <c r="DB87" i="4"/>
  <c r="DD87" i="4"/>
  <c r="DF87" i="4"/>
  <c r="DH87" i="4"/>
  <c r="DJ87" i="4"/>
  <c r="DL87" i="4"/>
  <c r="DN87" i="4"/>
  <c r="DP87" i="4"/>
  <c r="DR87" i="4"/>
  <c r="DT87" i="4"/>
  <c r="DV87" i="4"/>
  <c r="DX87" i="4"/>
  <c r="DZ87" i="4"/>
  <c r="EB87" i="4"/>
  <c r="ED87" i="4"/>
  <c r="EF87" i="4"/>
  <c r="EH87" i="4"/>
  <c r="EJ87" i="4"/>
  <c r="EL87" i="4"/>
  <c r="EN87" i="4"/>
  <c r="EP87" i="4"/>
  <c r="ER87" i="4"/>
  <c r="ET87" i="4"/>
  <c r="EV87" i="4"/>
  <c r="EX87" i="4"/>
  <c r="EZ87" i="4"/>
  <c r="FB87" i="4"/>
  <c r="FD87" i="4"/>
  <c r="FF87" i="4"/>
  <c r="FH87" i="4"/>
  <c r="FJ87" i="4"/>
  <c r="FL87" i="4"/>
  <c r="FN87" i="4"/>
  <c r="FP87" i="4"/>
  <c r="FR87" i="4"/>
  <c r="FT87" i="4"/>
  <c r="FV87" i="4"/>
  <c r="FX87" i="4"/>
  <c r="FZ87" i="4"/>
  <c r="GB87" i="4"/>
  <c r="GD87" i="4"/>
  <c r="GF87" i="4"/>
  <c r="GH87" i="4"/>
  <c r="GJ87" i="4"/>
  <c r="GL87" i="4"/>
  <c r="GN87" i="4"/>
  <c r="GP87" i="4"/>
  <c r="GR87" i="4"/>
  <c r="GT87" i="4"/>
  <c r="GV87" i="4"/>
  <c r="M88" i="4"/>
  <c r="O88" i="4"/>
  <c r="Q88" i="4"/>
  <c r="S88" i="4"/>
  <c r="U88" i="4"/>
  <c r="W88" i="4"/>
  <c r="Y88" i="4"/>
  <c r="AA88" i="4"/>
  <c r="AC88" i="4"/>
  <c r="AE88" i="4"/>
  <c r="AG88" i="4"/>
  <c r="AI88" i="4"/>
  <c r="AK88" i="4"/>
  <c r="AM88" i="4"/>
  <c r="AO88" i="4"/>
  <c r="AQ88" i="4"/>
  <c r="AS88" i="4"/>
  <c r="AU88" i="4"/>
  <c r="AW88" i="4"/>
  <c r="AY88" i="4"/>
  <c r="BA88" i="4"/>
  <c r="BC88" i="4"/>
  <c r="BE88" i="4"/>
  <c r="BG88" i="4"/>
  <c r="BI88" i="4"/>
  <c r="BK88" i="4"/>
  <c r="BM88" i="4"/>
  <c r="BO88" i="4"/>
  <c r="BQ88" i="4"/>
  <c r="BS88" i="4"/>
  <c r="BU88" i="4"/>
  <c r="BW88" i="4"/>
  <c r="BY88" i="4"/>
  <c r="CA88" i="4"/>
  <c r="CC88" i="4"/>
  <c r="CE88" i="4"/>
  <c r="CG88" i="4"/>
  <c r="CI88" i="4"/>
  <c r="CK88" i="4"/>
  <c r="CO88" i="4"/>
  <c r="CS88" i="4"/>
  <c r="CW88" i="4"/>
  <c r="DA88" i="4"/>
  <c r="DE88" i="4"/>
  <c r="DI88" i="4"/>
  <c r="DM88" i="4"/>
  <c r="DQ88" i="4"/>
  <c r="DU88" i="4"/>
  <c r="DY88" i="4"/>
  <c r="EC88" i="4"/>
  <c r="EG88" i="4"/>
  <c r="EK88" i="4"/>
  <c r="EO88" i="4"/>
  <c r="ES88" i="4"/>
  <c r="EW88" i="4"/>
  <c r="FA88" i="4"/>
  <c r="FE88" i="4"/>
  <c r="FI88" i="4"/>
  <c r="FM88" i="4"/>
  <c r="FQ88" i="4"/>
  <c r="FU88" i="4"/>
  <c r="FY88" i="4"/>
  <c r="GC88" i="4"/>
  <c r="GG88" i="4"/>
  <c r="GK88" i="4"/>
  <c r="GO88" i="4"/>
  <c r="GS88" i="4"/>
  <c r="GW88" i="4"/>
  <c r="N89" i="4"/>
  <c r="R89" i="4"/>
  <c r="V89" i="4"/>
  <c r="Z89" i="4"/>
  <c r="AD89" i="4"/>
  <c r="AH89" i="4"/>
  <c r="AL89" i="4"/>
  <c r="AP89" i="4"/>
  <c r="AT89" i="4"/>
  <c r="AX89" i="4"/>
  <c r="BB89" i="4"/>
  <c r="BF89" i="4"/>
  <c r="BJ89" i="4"/>
  <c r="BN89" i="4"/>
  <c r="BR89" i="4"/>
  <c r="BV89" i="4"/>
  <c r="BZ89" i="4"/>
  <c r="CD89" i="4"/>
  <c r="CH89" i="4"/>
  <c r="CL89" i="4"/>
  <c r="CP89" i="4"/>
  <c r="CT89" i="4"/>
  <c r="CX89" i="4"/>
  <c r="DB89" i="4"/>
  <c r="DF89" i="4"/>
  <c r="DJ89" i="4"/>
  <c r="DN89" i="4"/>
  <c r="DR89" i="4"/>
  <c r="DV89" i="4"/>
  <c r="DZ89" i="4"/>
  <c r="ED89" i="4"/>
  <c r="EH89" i="4"/>
  <c r="EL89" i="4"/>
  <c r="EP89" i="4"/>
  <c r="ET89" i="4"/>
  <c r="EX89" i="4"/>
  <c r="FB89" i="4"/>
  <c r="FF89" i="4"/>
  <c r="FJ89" i="4"/>
  <c r="FN89" i="4"/>
  <c r="FR89" i="4"/>
  <c r="FV89" i="4"/>
  <c r="FZ89" i="4"/>
  <c r="GD89" i="4"/>
  <c r="GH89" i="4"/>
  <c r="GL89" i="4"/>
  <c r="GP89" i="4"/>
  <c r="GT89" i="4"/>
  <c r="GX89" i="4"/>
  <c r="N91" i="4"/>
  <c r="R91" i="4"/>
  <c r="V91" i="4"/>
  <c r="Z91" i="4"/>
  <c r="AD91" i="4"/>
  <c r="AH91" i="4"/>
  <c r="AL91" i="4"/>
  <c r="AP91" i="4"/>
  <c r="AT91" i="4"/>
  <c r="AX91" i="4"/>
  <c r="BB91" i="4"/>
  <c r="BF91" i="4"/>
  <c r="BJ91" i="4"/>
  <c r="BN91" i="4"/>
  <c r="BR91" i="4"/>
  <c r="BV91" i="4"/>
  <c r="BZ91" i="4"/>
  <c r="CD91" i="4"/>
  <c r="CH91" i="4"/>
  <c r="CL91" i="4"/>
  <c r="CP91" i="4"/>
  <c r="CT91" i="4"/>
  <c r="CX91" i="4"/>
  <c r="DB91" i="4"/>
  <c r="DF91" i="4"/>
  <c r="DJ91" i="4"/>
  <c r="DN91" i="4"/>
  <c r="DR91" i="4"/>
  <c r="DV91" i="4"/>
  <c r="DZ91" i="4"/>
  <c r="ED91" i="4"/>
  <c r="EH91" i="4"/>
  <c r="EL91" i="4"/>
  <c r="EP91" i="4"/>
  <c r="ET91" i="4"/>
  <c r="EX91" i="4"/>
  <c r="FB91" i="4"/>
  <c r="FF91" i="4"/>
  <c r="FJ91" i="4"/>
  <c r="FN91" i="4"/>
  <c r="FV91" i="4"/>
  <c r="GD91" i="4"/>
  <c r="GL91" i="4"/>
  <c r="GT91" i="4"/>
  <c r="N90" i="4"/>
  <c r="P90" i="4"/>
  <c r="R90" i="4"/>
  <c r="T90" i="4"/>
  <c r="V90" i="4"/>
  <c r="X90" i="4"/>
  <c r="Z90" i="4"/>
  <c r="AB90" i="4"/>
  <c r="AD90" i="4"/>
  <c r="AF90" i="4"/>
  <c r="AH90" i="4"/>
  <c r="AJ90" i="4"/>
  <c r="AL90" i="4"/>
  <c r="AN90" i="4"/>
  <c r="AP90" i="4"/>
  <c r="AR90" i="4"/>
  <c r="AT90" i="4"/>
  <c r="AV90" i="4"/>
  <c r="AX90" i="4"/>
  <c r="AZ90" i="4"/>
  <c r="BB90" i="4"/>
  <c r="BD90" i="4"/>
  <c r="BF90" i="4"/>
  <c r="BH90" i="4"/>
  <c r="BJ90" i="4"/>
  <c r="BL90" i="4"/>
  <c r="BN90" i="4"/>
  <c r="BP90" i="4"/>
  <c r="BR90" i="4"/>
  <c r="BT90" i="4"/>
  <c r="BV90" i="4"/>
  <c r="BX90" i="4"/>
  <c r="BZ90" i="4"/>
  <c r="CB90" i="4"/>
  <c r="CD90" i="4"/>
  <c r="CF90" i="4"/>
  <c r="CH90" i="4"/>
  <c r="CJ90" i="4"/>
  <c r="CL90" i="4"/>
  <c r="CN90" i="4"/>
  <c r="CP90" i="4"/>
  <c r="CR90" i="4"/>
  <c r="CT90" i="4"/>
  <c r="CV90" i="4"/>
  <c r="CX90" i="4"/>
  <c r="CZ90" i="4"/>
  <c r="DB90" i="4"/>
  <c r="DD90" i="4"/>
  <c r="DF90" i="4"/>
  <c r="DH90" i="4"/>
  <c r="DJ90" i="4"/>
  <c r="DL90" i="4"/>
  <c r="DN90" i="4"/>
  <c r="DP90" i="4"/>
  <c r="DR90" i="4"/>
  <c r="DT90" i="4"/>
  <c r="DV90" i="4"/>
  <c r="DX90" i="4"/>
  <c r="DZ90" i="4"/>
  <c r="EB90" i="4"/>
  <c r="ED90" i="4"/>
  <c r="EF90" i="4"/>
  <c r="EH90" i="4"/>
  <c r="EJ90" i="4"/>
  <c r="EL90" i="4"/>
  <c r="EN90" i="4"/>
  <c r="EP90" i="4"/>
  <c r="ER90" i="4"/>
  <c r="ET90" i="4"/>
  <c r="EV90" i="4"/>
  <c r="EX90" i="4"/>
  <c r="EZ90" i="4"/>
  <c r="FB90" i="4"/>
  <c r="FD90" i="4"/>
  <c r="FF90" i="4"/>
  <c r="FH90" i="4"/>
  <c r="FJ90" i="4"/>
  <c r="FL90" i="4"/>
  <c r="FN90" i="4"/>
  <c r="FP90" i="4"/>
  <c r="FR90" i="4"/>
  <c r="FT90" i="4"/>
  <c r="FV90" i="4"/>
  <c r="FX90" i="4"/>
  <c r="FZ90" i="4"/>
  <c r="GB90" i="4"/>
  <c r="GD90" i="4"/>
  <c r="GF90" i="4"/>
  <c r="GH90" i="4"/>
  <c r="GJ90" i="4"/>
  <c r="GL90" i="4"/>
  <c r="GN90" i="4"/>
  <c r="GP90" i="4"/>
  <c r="GR90" i="4"/>
  <c r="GT90" i="4"/>
  <c r="GV90" i="4"/>
  <c r="GX93" i="4"/>
  <c r="GV93" i="4"/>
  <c r="GT93" i="4"/>
  <c r="GR93" i="4"/>
  <c r="GP93" i="4"/>
  <c r="GN93" i="4"/>
  <c r="GL93" i="4"/>
  <c r="GJ93" i="4"/>
  <c r="GH93" i="4"/>
  <c r="GF93" i="4"/>
  <c r="GD93" i="4"/>
  <c r="GB93" i="4"/>
  <c r="FZ93" i="4"/>
  <c r="FX93" i="4"/>
  <c r="FV93" i="4"/>
  <c r="FT93" i="4"/>
  <c r="FR93" i="4"/>
  <c r="FP93" i="4"/>
  <c r="FN93" i="4"/>
  <c r="FL93" i="4"/>
  <c r="FJ93" i="4"/>
  <c r="FH93" i="4"/>
  <c r="FF93" i="4"/>
  <c r="FD93" i="4"/>
  <c r="FB93" i="4"/>
  <c r="EZ93" i="4"/>
  <c r="EX93" i="4"/>
  <c r="EV93" i="4"/>
  <c r="ET93" i="4"/>
  <c r="ER93" i="4"/>
  <c r="EP93" i="4"/>
  <c r="EN93" i="4"/>
  <c r="EL93" i="4"/>
  <c r="EJ93" i="4"/>
  <c r="EH93" i="4"/>
  <c r="EF93" i="4"/>
  <c r="ED93" i="4"/>
  <c r="EB93" i="4"/>
  <c r="DZ93" i="4"/>
  <c r="DX93" i="4"/>
  <c r="DV93" i="4"/>
  <c r="DT93" i="4"/>
  <c r="DR93" i="4"/>
  <c r="DP93" i="4"/>
  <c r="DN93" i="4"/>
  <c r="DL93" i="4"/>
  <c r="DJ93" i="4"/>
  <c r="DH93" i="4"/>
  <c r="DF93" i="4"/>
  <c r="DD93" i="4"/>
  <c r="DB93" i="4"/>
  <c r="CZ93" i="4"/>
  <c r="CX93" i="4"/>
  <c r="CV93" i="4"/>
  <c r="CT93" i="4"/>
  <c r="CR93" i="4"/>
  <c r="CP93" i="4"/>
  <c r="CN93" i="4"/>
  <c r="CL93" i="4"/>
  <c r="CJ93" i="4"/>
  <c r="CH93" i="4"/>
  <c r="CF93" i="4"/>
  <c r="CD93" i="4"/>
  <c r="CB93" i="4"/>
  <c r="BZ93" i="4"/>
  <c r="BX93" i="4"/>
  <c r="BV93" i="4"/>
  <c r="BT93" i="4"/>
  <c r="BR93" i="4"/>
  <c r="BP93" i="4"/>
  <c r="BN93" i="4"/>
  <c r="BL93" i="4"/>
  <c r="BJ93" i="4"/>
  <c r="BH93" i="4"/>
  <c r="BF93" i="4"/>
  <c r="BD93" i="4"/>
  <c r="BB93" i="4"/>
  <c r="AZ93" i="4"/>
  <c r="AX93" i="4"/>
  <c r="AV93" i="4"/>
  <c r="AT93" i="4"/>
  <c r="AR93" i="4"/>
  <c r="AP93" i="4"/>
  <c r="AN93" i="4"/>
  <c r="AL93" i="4"/>
  <c r="N93" i="4"/>
  <c r="P93" i="4"/>
  <c r="R93" i="4"/>
  <c r="T93" i="4"/>
  <c r="V93" i="4"/>
  <c r="X93" i="4"/>
  <c r="Z93" i="4"/>
  <c r="AB93" i="4"/>
  <c r="AD93" i="4"/>
  <c r="AF93" i="4"/>
  <c r="AH93" i="4"/>
  <c r="AJ93" i="4"/>
  <c r="AM93" i="4"/>
  <c r="AQ93" i="4"/>
  <c r="AU93" i="4"/>
  <c r="AY93" i="4"/>
  <c r="BC93" i="4"/>
  <c r="BG93" i="4"/>
  <c r="BK93" i="4"/>
  <c r="BO93" i="4"/>
  <c r="BS93" i="4"/>
  <c r="BW93" i="4"/>
  <c r="CA93" i="4"/>
  <c r="CE93" i="4"/>
  <c r="CI93" i="4"/>
  <c r="CM93" i="4"/>
  <c r="CQ93" i="4"/>
  <c r="CU93" i="4"/>
  <c r="CY93" i="4"/>
  <c r="DC93" i="4"/>
  <c r="DG93" i="4"/>
  <c r="DK93" i="4"/>
  <c r="DO93" i="4"/>
  <c r="DS93" i="4"/>
  <c r="DW93" i="4"/>
  <c r="EA93" i="4"/>
  <c r="EE93" i="4"/>
  <c r="EI93" i="4"/>
  <c r="EM93" i="4"/>
  <c r="EQ93" i="4"/>
  <c r="EU93" i="4"/>
  <c r="EY93" i="4"/>
  <c r="FC93" i="4"/>
  <c r="FG93" i="4"/>
  <c r="FK93" i="4"/>
  <c r="FO93" i="4"/>
  <c r="FS93" i="4"/>
  <c r="FW93" i="4"/>
  <c r="GA93" i="4"/>
  <c r="GE93" i="4"/>
  <c r="GI93" i="4"/>
  <c r="GM93" i="4"/>
  <c r="GQ93" i="4"/>
  <c r="GU93" i="4"/>
  <c r="N92" i="4"/>
  <c r="P92" i="4"/>
  <c r="R92" i="4"/>
  <c r="T92" i="4"/>
  <c r="V92" i="4"/>
  <c r="X92" i="4"/>
  <c r="Z92" i="4"/>
  <c r="AB92" i="4"/>
  <c r="AD92" i="4"/>
  <c r="AF92" i="4"/>
  <c r="AH92" i="4"/>
  <c r="AJ92" i="4"/>
  <c r="AL92" i="4"/>
  <c r="AN92" i="4"/>
  <c r="AP92" i="4"/>
  <c r="AR92" i="4"/>
  <c r="AT92" i="4"/>
  <c r="AV92" i="4"/>
  <c r="AX92" i="4"/>
  <c r="AZ92" i="4"/>
  <c r="BB92" i="4"/>
  <c r="BD92" i="4"/>
  <c r="BF92" i="4"/>
  <c r="BH92" i="4"/>
  <c r="BJ92" i="4"/>
  <c r="BL92" i="4"/>
  <c r="BN92" i="4"/>
  <c r="BP92" i="4"/>
  <c r="BR92" i="4"/>
  <c r="BT92" i="4"/>
  <c r="BV92" i="4"/>
  <c r="BX92" i="4"/>
  <c r="BZ92" i="4"/>
  <c r="CB92" i="4"/>
  <c r="CD92" i="4"/>
  <c r="CF92" i="4"/>
  <c r="CH92" i="4"/>
  <c r="CJ92" i="4"/>
  <c r="CL92" i="4"/>
  <c r="CN92" i="4"/>
  <c r="CP92" i="4"/>
  <c r="CR92" i="4"/>
  <c r="CT92" i="4"/>
  <c r="CV92" i="4"/>
  <c r="CX92" i="4"/>
  <c r="CZ92" i="4"/>
  <c r="DB92" i="4"/>
  <c r="DD92" i="4"/>
  <c r="DF92" i="4"/>
  <c r="DH92" i="4"/>
  <c r="DJ92" i="4"/>
  <c r="DL92" i="4"/>
  <c r="DN92" i="4"/>
  <c r="DP92" i="4"/>
  <c r="DR92" i="4"/>
  <c r="DT92" i="4"/>
  <c r="DV92" i="4"/>
  <c r="DX92" i="4"/>
  <c r="DZ92" i="4"/>
  <c r="EB92" i="4"/>
  <c r="ED92" i="4"/>
  <c r="EF92" i="4"/>
  <c r="EH92" i="4"/>
  <c r="EJ92" i="4"/>
  <c r="EL92" i="4"/>
  <c r="EN92" i="4"/>
  <c r="EP92" i="4"/>
  <c r="ER92" i="4"/>
  <c r="ET92" i="4"/>
  <c r="EV92" i="4"/>
  <c r="EX92" i="4"/>
  <c r="EZ92" i="4"/>
  <c r="FB92" i="4"/>
  <c r="FD92" i="4"/>
  <c r="FF92" i="4"/>
  <c r="FH92" i="4"/>
  <c r="FJ92" i="4"/>
  <c r="FL92" i="4"/>
  <c r="FN92" i="4"/>
  <c r="FP92" i="4"/>
  <c r="FR92" i="4"/>
  <c r="FT92" i="4"/>
  <c r="FV92" i="4"/>
  <c r="FX92" i="4"/>
  <c r="FZ92" i="4"/>
  <c r="GB92" i="4"/>
  <c r="GD92" i="4"/>
  <c r="GF92" i="4"/>
  <c r="GH92" i="4"/>
  <c r="GJ92" i="4"/>
  <c r="GL92" i="4"/>
  <c r="GN92" i="4"/>
  <c r="GP92" i="4"/>
  <c r="GR92" i="4"/>
  <c r="GT92" i="4"/>
  <c r="GV92" i="4"/>
  <c r="M93" i="4"/>
  <c r="O93" i="4"/>
  <c r="Q93" i="4"/>
  <c r="S93" i="4"/>
  <c r="U93" i="4"/>
  <c r="W93" i="4"/>
  <c r="Y93" i="4"/>
  <c r="AA93" i="4"/>
  <c r="AC93" i="4"/>
  <c r="AE93" i="4"/>
  <c r="AG93" i="4"/>
  <c r="AI93" i="4"/>
  <c r="AK93" i="4"/>
  <c r="AO93" i="4"/>
  <c r="AS93" i="4"/>
  <c r="AW93" i="4"/>
  <c r="BA93" i="4"/>
  <c r="BE93" i="4"/>
  <c r="BI93" i="4"/>
  <c r="BM93" i="4"/>
  <c r="BQ93" i="4"/>
  <c r="BU93" i="4"/>
  <c r="BY93" i="4"/>
  <c r="CC93" i="4"/>
  <c r="CG93" i="4"/>
  <c r="CK93" i="4"/>
  <c r="CO93" i="4"/>
  <c r="CS93" i="4"/>
  <c r="CW93" i="4"/>
  <c r="DA93" i="4"/>
  <c r="DE93" i="4"/>
  <c r="DI93" i="4"/>
  <c r="DM93" i="4"/>
  <c r="DQ93" i="4"/>
  <c r="DU93" i="4"/>
  <c r="DY93" i="4"/>
  <c r="EC93" i="4"/>
  <c r="EG93" i="4"/>
  <c r="EK93" i="4"/>
  <c r="EO93" i="4"/>
  <c r="ES93" i="4"/>
  <c r="EW93" i="4"/>
  <c r="FA93" i="4"/>
  <c r="FE93" i="4"/>
  <c r="FI93" i="4"/>
  <c r="FM93" i="4"/>
  <c r="FQ93" i="4"/>
  <c r="FU93" i="4"/>
  <c r="FY93" i="4"/>
  <c r="GC93" i="4"/>
  <c r="GG93" i="4"/>
  <c r="GK93" i="4"/>
  <c r="GO93" i="4"/>
  <c r="GS93" i="4"/>
  <c r="GW93" i="4"/>
  <c r="J83" i="4"/>
  <c r="J82" i="4"/>
  <c r="G83" i="4"/>
  <c r="J79" i="4"/>
  <c r="J78" i="4"/>
  <c r="G79" i="4"/>
  <c r="A105" i="4"/>
  <c r="GQ105" i="4" s="1"/>
  <c r="A85" i="4"/>
  <c r="GX85" i="4" s="1"/>
  <c r="A83" i="4"/>
  <c r="DR83" i="4" s="1"/>
  <c r="A82" i="4"/>
  <c r="GX82" i="4" s="1"/>
  <c r="A79" i="4"/>
  <c r="GX79" i="4" s="1"/>
  <c r="G77" i="4"/>
  <c r="J77" i="4"/>
  <c r="J76" i="4"/>
  <c r="J75" i="4"/>
  <c r="J74" i="4"/>
  <c r="G75" i="4"/>
  <c r="J73" i="4"/>
  <c r="J72" i="4"/>
  <c r="G73" i="4"/>
  <c r="J71" i="4"/>
  <c r="A76" i="4"/>
  <c r="A75" i="4"/>
  <c r="A74" i="4"/>
  <c r="N74" i="4" s="1"/>
  <c r="A73" i="4"/>
  <c r="A72" i="4"/>
  <c r="N83" i="4" l="1"/>
  <c r="AT83" i="4"/>
  <c r="BZ83" i="4"/>
  <c r="DF83" i="4"/>
  <c r="AD83" i="4"/>
  <c r="BJ83" i="4"/>
  <c r="CP83" i="4"/>
  <c r="W85" i="4"/>
  <c r="AE85" i="4"/>
  <c r="AQ85" i="4"/>
  <c r="BC85" i="4"/>
  <c r="BK85" i="4"/>
  <c r="BW85" i="4"/>
  <c r="CI85" i="4"/>
  <c r="CU85" i="4"/>
  <c r="DC85" i="4"/>
  <c r="DK85" i="4"/>
  <c r="DO85" i="4"/>
  <c r="DS85" i="4"/>
  <c r="DW85" i="4"/>
  <c r="EA85" i="4"/>
  <c r="EE85" i="4"/>
  <c r="EI85" i="4"/>
  <c r="EM85" i="4"/>
  <c r="EQ85" i="4"/>
  <c r="EU85" i="4"/>
  <c r="EY85" i="4"/>
  <c r="FC85" i="4"/>
  <c r="FG85" i="4"/>
  <c r="FK85" i="4"/>
  <c r="FO85" i="4"/>
  <c r="FS85" i="4"/>
  <c r="FW85" i="4"/>
  <c r="GA85" i="4"/>
  <c r="GE85" i="4"/>
  <c r="GI85" i="4"/>
  <c r="GM85" i="4"/>
  <c r="GQ85" i="4"/>
  <c r="GU85" i="4"/>
  <c r="BK105" i="4"/>
  <c r="FC105" i="4"/>
  <c r="O85" i="4"/>
  <c r="S85" i="4"/>
  <c r="AA85" i="4"/>
  <c r="AI85" i="4"/>
  <c r="AM85" i="4"/>
  <c r="AU85" i="4"/>
  <c r="AY85" i="4"/>
  <c r="BG85" i="4"/>
  <c r="BO85" i="4"/>
  <c r="BS85" i="4"/>
  <c r="CA85" i="4"/>
  <c r="CE85" i="4"/>
  <c r="CM85" i="4"/>
  <c r="CQ85" i="4"/>
  <c r="CY85" i="4"/>
  <c r="DG85" i="4"/>
  <c r="R105" i="4"/>
  <c r="Z105" i="4"/>
  <c r="AH105" i="4"/>
  <c r="AU105" i="4"/>
  <c r="CA105" i="4"/>
  <c r="CQ105" i="4"/>
  <c r="DG105" i="4"/>
  <c r="DW105" i="4"/>
  <c r="EM105" i="4"/>
  <c r="FS105" i="4"/>
  <c r="GI105" i="4"/>
  <c r="V83" i="4"/>
  <c r="AL83" i="4"/>
  <c r="BB83" i="4"/>
  <c r="BR83" i="4"/>
  <c r="CH83" i="4"/>
  <c r="CX83" i="4"/>
  <c r="DN83" i="4"/>
  <c r="M85" i="4"/>
  <c r="Q85" i="4"/>
  <c r="U85" i="4"/>
  <c r="Y85" i="4"/>
  <c r="AC85" i="4"/>
  <c r="AG85" i="4"/>
  <c r="AK85" i="4"/>
  <c r="AO85" i="4"/>
  <c r="AS85" i="4"/>
  <c r="AW85" i="4"/>
  <c r="BA85" i="4"/>
  <c r="BE85" i="4"/>
  <c r="BI85" i="4"/>
  <c r="BM85" i="4"/>
  <c r="BQ85" i="4"/>
  <c r="BU85" i="4"/>
  <c r="BY85" i="4"/>
  <c r="CC85" i="4"/>
  <c r="CG85" i="4"/>
  <c r="CK85" i="4"/>
  <c r="CO85" i="4"/>
  <c r="CS85" i="4"/>
  <c r="CW85" i="4"/>
  <c r="DA85" i="4"/>
  <c r="DE85" i="4"/>
  <c r="DI85" i="4"/>
  <c r="DM85" i="4"/>
  <c r="DQ85" i="4"/>
  <c r="DU85" i="4"/>
  <c r="DY85" i="4"/>
  <c r="EC85" i="4"/>
  <c r="EG85" i="4"/>
  <c r="EK85" i="4"/>
  <c r="EO85" i="4"/>
  <c r="ES85" i="4"/>
  <c r="EW85" i="4"/>
  <c r="FA85" i="4"/>
  <c r="FE85" i="4"/>
  <c r="FI85" i="4"/>
  <c r="FM85" i="4"/>
  <c r="FQ85" i="4"/>
  <c r="FU85" i="4"/>
  <c r="FY85" i="4"/>
  <c r="GC85" i="4"/>
  <c r="GG85" i="4"/>
  <c r="GK85" i="4"/>
  <c r="GO85" i="4"/>
  <c r="GS85" i="4"/>
  <c r="GW85" i="4"/>
  <c r="N105" i="4"/>
  <c r="V105" i="4"/>
  <c r="AD105" i="4"/>
  <c r="AM105" i="4"/>
  <c r="BC105" i="4"/>
  <c r="BS105" i="4"/>
  <c r="CI105" i="4"/>
  <c r="CY105" i="4"/>
  <c r="DO105" i="4"/>
  <c r="EE105" i="4"/>
  <c r="EU105" i="4"/>
  <c r="FK105" i="4"/>
  <c r="GA105" i="4"/>
  <c r="Q82" i="4"/>
  <c r="Y82" i="4"/>
  <c r="AG82" i="4"/>
  <c r="AO82" i="4"/>
  <c r="AW82" i="4"/>
  <c r="BE82" i="4"/>
  <c r="BM82" i="4"/>
  <c r="BU82" i="4"/>
  <c r="CC82" i="4"/>
  <c r="CK82" i="4"/>
  <c r="CS82" i="4"/>
  <c r="DA82" i="4"/>
  <c r="DI82" i="4"/>
  <c r="DQ82" i="4"/>
  <c r="DY82" i="4"/>
  <c r="EG82" i="4"/>
  <c r="EO82" i="4"/>
  <c r="EW82" i="4"/>
  <c r="FE82" i="4"/>
  <c r="FM82" i="4"/>
  <c r="FU82" i="4"/>
  <c r="GC82" i="4"/>
  <c r="GK82" i="4"/>
  <c r="GS82" i="4"/>
  <c r="M82" i="4"/>
  <c r="U82" i="4"/>
  <c r="AC82" i="4"/>
  <c r="AK82" i="4"/>
  <c r="AS82" i="4"/>
  <c r="BA82" i="4"/>
  <c r="BI82" i="4"/>
  <c r="BQ82" i="4"/>
  <c r="BY82" i="4"/>
  <c r="CG82" i="4"/>
  <c r="CO82" i="4"/>
  <c r="CW82" i="4"/>
  <c r="DE82" i="4"/>
  <c r="DM82" i="4"/>
  <c r="DU82" i="4"/>
  <c r="EC82" i="4"/>
  <c r="EK82" i="4"/>
  <c r="ES82" i="4"/>
  <c r="FA82" i="4"/>
  <c r="FI82" i="4"/>
  <c r="FQ82" i="4"/>
  <c r="FY82" i="4"/>
  <c r="GG82" i="4"/>
  <c r="GO82" i="4"/>
  <c r="GW82" i="4"/>
  <c r="O82" i="4"/>
  <c r="S82" i="4"/>
  <c r="W82" i="4"/>
  <c r="AA82" i="4"/>
  <c r="AE82" i="4"/>
  <c r="AI82" i="4"/>
  <c r="AM82" i="4"/>
  <c r="AQ82" i="4"/>
  <c r="AU82" i="4"/>
  <c r="AY82" i="4"/>
  <c r="BC82" i="4"/>
  <c r="BG82" i="4"/>
  <c r="BK82" i="4"/>
  <c r="BO82" i="4"/>
  <c r="BS82" i="4"/>
  <c r="BW82" i="4"/>
  <c r="CA82" i="4"/>
  <c r="CE82" i="4"/>
  <c r="CI82" i="4"/>
  <c r="CM82" i="4"/>
  <c r="CQ82" i="4"/>
  <c r="CU82" i="4"/>
  <c r="CY82" i="4"/>
  <c r="DC82" i="4"/>
  <c r="DG82" i="4"/>
  <c r="DK82" i="4"/>
  <c r="DO82" i="4"/>
  <c r="DS82" i="4"/>
  <c r="DW82" i="4"/>
  <c r="EA82" i="4"/>
  <c r="EE82" i="4"/>
  <c r="EI82" i="4"/>
  <c r="EM82" i="4"/>
  <c r="EQ82" i="4"/>
  <c r="EU82" i="4"/>
  <c r="EY82" i="4"/>
  <c r="FC82" i="4"/>
  <c r="FG82" i="4"/>
  <c r="FK82" i="4"/>
  <c r="FO82" i="4"/>
  <c r="FS82" i="4"/>
  <c r="FW82" i="4"/>
  <c r="GA82" i="4"/>
  <c r="GE82" i="4"/>
  <c r="GI82" i="4"/>
  <c r="GM82" i="4"/>
  <c r="GQ82" i="4"/>
  <c r="GU82" i="4"/>
  <c r="R83" i="4"/>
  <c r="Z83" i="4"/>
  <c r="AH83" i="4"/>
  <c r="AP83" i="4"/>
  <c r="AX83" i="4"/>
  <c r="BF83" i="4"/>
  <c r="BN83" i="4"/>
  <c r="BV83" i="4"/>
  <c r="CD83" i="4"/>
  <c r="CL83" i="4"/>
  <c r="CT83" i="4"/>
  <c r="DB83" i="4"/>
  <c r="DJ83" i="4"/>
  <c r="R79" i="4"/>
  <c r="Z79" i="4"/>
  <c r="AH79" i="4"/>
  <c r="AP79" i="4"/>
  <c r="AX79" i="4"/>
  <c r="BF79" i="4"/>
  <c r="BN79" i="4"/>
  <c r="BV79" i="4"/>
  <c r="CD79" i="4"/>
  <c r="CL79" i="4"/>
  <c r="CT79" i="4"/>
  <c r="DB79" i="4"/>
  <c r="DJ79" i="4"/>
  <c r="DR79" i="4"/>
  <c r="DZ79" i="4"/>
  <c r="EH79" i="4"/>
  <c r="EP79" i="4"/>
  <c r="EX79" i="4"/>
  <c r="FF79" i="4"/>
  <c r="FN79" i="4"/>
  <c r="FV79" i="4"/>
  <c r="GD79" i="4"/>
  <c r="GL79" i="4"/>
  <c r="GT79" i="4"/>
  <c r="N79" i="4"/>
  <c r="V79" i="4"/>
  <c r="AD79" i="4"/>
  <c r="AL79" i="4"/>
  <c r="AT79" i="4"/>
  <c r="BB79" i="4"/>
  <c r="BJ79" i="4"/>
  <c r="BR79" i="4"/>
  <c r="BZ79" i="4"/>
  <c r="CH79" i="4"/>
  <c r="CP79" i="4"/>
  <c r="CX79" i="4"/>
  <c r="DF79" i="4"/>
  <c r="DN79" i="4"/>
  <c r="DV79" i="4"/>
  <c r="ED79" i="4"/>
  <c r="EL79" i="4"/>
  <c r="ET79" i="4"/>
  <c r="FB79" i="4"/>
  <c r="FJ79" i="4"/>
  <c r="FR79" i="4"/>
  <c r="FZ79" i="4"/>
  <c r="GH79" i="4"/>
  <c r="GP79" i="4"/>
  <c r="GW79" i="4"/>
  <c r="GU79" i="4"/>
  <c r="GS79" i="4"/>
  <c r="GQ79" i="4"/>
  <c r="GO79" i="4"/>
  <c r="GM79" i="4"/>
  <c r="GK79" i="4"/>
  <c r="GI79" i="4"/>
  <c r="GG79" i="4"/>
  <c r="GE79" i="4"/>
  <c r="GC79" i="4"/>
  <c r="GA79" i="4"/>
  <c r="FY79" i="4"/>
  <c r="FW79" i="4"/>
  <c r="FU79" i="4"/>
  <c r="FS79" i="4"/>
  <c r="FQ79" i="4"/>
  <c r="FO79" i="4"/>
  <c r="FM79" i="4"/>
  <c r="FK79" i="4"/>
  <c r="FI79" i="4"/>
  <c r="FG79" i="4"/>
  <c r="FE79" i="4"/>
  <c r="FC79" i="4"/>
  <c r="FA79" i="4"/>
  <c r="EY79" i="4"/>
  <c r="EW79" i="4"/>
  <c r="EU79" i="4"/>
  <c r="ES79" i="4"/>
  <c r="EQ79" i="4"/>
  <c r="EO79" i="4"/>
  <c r="EM79" i="4"/>
  <c r="EK79" i="4"/>
  <c r="EI79" i="4"/>
  <c r="EG79" i="4"/>
  <c r="EE79" i="4"/>
  <c r="EC79" i="4"/>
  <c r="EA79" i="4"/>
  <c r="DY79" i="4"/>
  <c r="DW79" i="4"/>
  <c r="DU79" i="4"/>
  <c r="DS79" i="4"/>
  <c r="DQ79" i="4"/>
  <c r="DO79" i="4"/>
  <c r="DM79" i="4"/>
  <c r="DK79" i="4"/>
  <c r="DI79" i="4"/>
  <c r="DG79" i="4"/>
  <c r="DE79" i="4"/>
  <c r="DC79" i="4"/>
  <c r="DA79" i="4"/>
  <c r="CY79" i="4"/>
  <c r="CW79" i="4"/>
  <c r="CU79" i="4"/>
  <c r="CS79" i="4"/>
  <c r="CQ79" i="4"/>
  <c r="CO79" i="4"/>
  <c r="CM79" i="4"/>
  <c r="CK79" i="4"/>
  <c r="CI79" i="4"/>
  <c r="CG79" i="4"/>
  <c r="CE79" i="4"/>
  <c r="CC79" i="4"/>
  <c r="CA79" i="4"/>
  <c r="BY79" i="4"/>
  <c r="BW79" i="4"/>
  <c r="BU79" i="4"/>
  <c r="BS79" i="4"/>
  <c r="BQ79" i="4"/>
  <c r="BO79" i="4"/>
  <c r="BM79" i="4"/>
  <c r="BK79" i="4"/>
  <c r="BI79" i="4"/>
  <c r="BG79" i="4"/>
  <c r="BE79" i="4"/>
  <c r="BC79" i="4"/>
  <c r="BA79" i="4"/>
  <c r="AY79" i="4"/>
  <c r="AW79" i="4"/>
  <c r="AU79" i="4"/>
  <c r="AS79" i="4"/>
  <c r="AQ79" i="4"/>
  <c r="AO79" i="4"/>
  <c r="AM79" i="4"/>
  <c r="AK79" i="4"/>
  <c r="AI79" i="4"/>
  <c r="AG79" i="4"/>
  <c r="AE79" i="4"/>
  <c r="AC79" i="4"/>
  <c r="AA79" i="4"/>
  <c r="Y79" i="4"/>
  <c r="W79" i="4"/>
  <c r="U79" i="4"/>
  <c r="S79" i="4"/>
  <c r="Q79" i="4"/>
  <c r="O79" i="4"/>
  <c r="M79" i="4"/>
  <c r="P79" i="4"/>
  <c r="T79" i="4"/>
  <c r="X79" i="4"/>
  <c r="AB79" i="4"/>
  <c r="AF79" i="4"/>
  <c r="AJ79" i="4"/>
  <c r="AN79" i="4"/>
  <c r="AR79" i="4"/>
  <c r="AV79" i="4"/>
  <c r="AZ79" i="4"/>
  <c r="BD79" i="4"/>
  <c r="BH79" i="4"/>
  <c r="BL79" i="4"/>
  <c r="BP79" i="4"/>
  <c r="BT79" i="4"/>
  <c r="BX79" i="4"/>
  <c r="CB79" i="4"/>
  <c r="CF79" i="4"/>
  <c r="CJ79" i="4"/>
  <c r="CN79" i="4"/>
  <c r="CR79" i="4"/>
  <c r="CV79" i="4"/>
  <c r="CZ79" i="4"/>
  <c r="DD79" i="4"/>
  <c r="DH79" i="4"/>
  <c r="DL79" i="4"/>
  <c r="DP79" i="4"/>
  <c r="DT79" i="4"/>
  <c r="DX79" i="4"/>
  <c r="EB79" i="4"/>
  <c r="EF79" i="4"/>
  <c r="EJ79" i="4"/>
  <c r="EN79" i="4"/>
  <c r="ER79" i="4"/>
  <c r="EV79" i="4"/>
  <c r="EZ79" i="4"/>
  <c r="FD79" i="4"/>
  <c r="FH79" i="4"/>
  <c r="FL79" i="4"/>
  <c r="FP79" i="4"/>
  <c r="FT79" i="4"/>
  <c r="FX79" i="4"/>
  <c r="GB79" i="4"/>
  <c r="GF79" i="4"/>
  <c r="GJ79" i="4"/>
  <c r="GN79" i="4"/>
  <c r="GR79" i="4"/>
  <c r="GV79" i="4"/>
  <c r="GW83" i="4"/>
  <c r="GU83" i="4"/>
  <c r="GS83" i="4"/>
  <c r="GQ83" i="4"/>
  <c r="GO83" i="4"/>
  <c r="GM83" i="4"/>
  <c r="GK83" i="4"/>
  <c r="GI83" i="4"/>
  <c r="GG83" i="4"/>
  <c r="GE83" i="4"/>
  <c r="GC83" i="4"/>
  <c r="GA83" i="4"/>
  <c r="FY83" i="4"/>
  <c r="FW83" i="4"/>
  <c r="FU83" i="4"/>
  <c r="FS83" i="4"/>
  <c r="FQ83" i="4"/>
  <c r="FO83" i="4"/>
  <c r="GV83" i="4"/>
  <c r="GR83" i="4"/>
  <c r="GN83" i="4"/>
  <c r="GJ83" i="4"/>
  <c r="GF83" i="4"/>
  <c r="GB83" i="4"/>
  <c r="FX83" i="4"/>
  <c r="FT83" i="4"/>
  <c r="FP83" i="4"/>
  <c r="FM83" i="4"/>
  <c r="FK83" i="4"/>
  <c r="FI83" i="4"/>
  <c r="FG83" i="4"/>
  <c r="FE83" i="4"/>
  <c r="FC83" i="4"/>
  <c r="FA83" i="4"/>
  <c r="EY83" i="4"/>
  <c r="EW83" i="4"/>
  <c r="EU83" i="4"/>
  <c r="ES83" i="4"/>
  <c r="EQ83" i="4"/>
  <c r="EO83" i="4"/>
  <c r="EM83" i="4"/>
  <c r="EK83" i="4"/>
  <c r="EI83" i="4"/>
  <c r="EG83" i="4"/>
  <c r="EE83" i="4"/>
  <c r="EC83" i="4"/>
  <c r="EA83" i="4"/>
  <c r="DY83" i="4"/>
  <c r="DW83" i="4"/>
  <c r="DU83" i="4"/>
  <c r="DS83" i="4"/>
  <c r="DQ83" i="4"/>
  <c r="DO83" i="4"/>
  <c r="DM83" i="4"/>
  <c r="DK83" i="4"/>
  <c r="DI83" i="4"/>
  <c r="DG83" i="4"/>
  <c r="DE83" i="4"/>
  <c r="DC83" i="4"/>
  <c r="DA83" i="4"/>
  <c r="CY83" i="4"/>
  <c r="CW83" i="4"/>
  <c r="CU83" i="4"/>
  <c r="CS83" i="4"/>
  <c r="CQ83" i="4"/>
  <c r="CO83" i="4"/>
  <c r="CM83" i="4"/>
  <c r="CK83" i="4"/>
  <c r="CI83" i="4"/>
  <c r="CG83" i="4"/>
  <c r="CE83" i="4"/>
  <c r="CC83" i="4"/>
  <c r="CA83" i="4"/>
  <c r="BY83" i="4"/>
  <c r="BW83" i="4"/>
  <c r="BU83" i="4"/>
  <c r="BS83" i="4"/>
  <c r="BQ83" i="4"/>
  <c r="BO83" i="4"/>
  <c r="BM83" i="4"/>
  <c r="BK83" i="4"/>
  <c r="BI83" i="4"/>
  <c r="BG83" i="4"/>
  <c r="BE83" i="4"/>
  <c r="BC83" i="4"/>
  <c r="BA83" i="4"/>
  <c r="AY83" i="4"/>
  <c r="AW83" i="4"/>
  <c r="AU83" i="4"/>
  <c r="AS83" i="4"/>
  <c r="AQ83" i="4"/>
  <c r="AO83" i="4"/>
  <c r="AM83" i="4"/>
  <c r="AK83" i="4"/>
  <c r="AI83" i="4"/>
  <c r="AG83" i="4"/>
  <c r="AE83" i="4"/>
  <c r="AC83" i="4"/>
  <c r="AA83" i="4"/>
  <c r="Y83" i="4"/>
  <c r="W83" i="4"/>
  <c r="U83" i="4"/>
  <c r="S83" i="4"/>
  <c r="Q83" i="4"/>
  <c r="O83" i="4"/>
  <c r="M83" i="4"/>
  <c r="GX83" i="4"/>
  <c r="GT83" i="4"/>
  <c r="GP83" i="4"/>
  <c r="GL83" i="4"/>
  <c r="GH83" i="4"/>
  <c r="GD83" i="4"/>
  <c r="FZ83" i="4"/>
  <c r="FV83" i="4"/>
  <c r="FR83" i="4"/>
  <c r="FN83" i="4"/>
  <c r="FL83" i="4"/>
  <c r="FJ83" i="4"/>
  <c r="FH83" i="4"/>
  <c r="FF83" i="4"/>
  <c r="FD83" i="4"/>
  <c r="FB83" i="4"/>
  <c r="EZ83" i="4"/>
  <c r="EX83" i="4"/>
  <c r="EV83" i="4"/>
  <c r="ET83" i="4"/>
  <c r="ER83" i="4"/>
  <c r="EP83" i="4"/>
  <c r="EN83" i="4"/>
  <c r="EL83" i="4"/>
  <c r="EJ83" i="4"/>
  <c r="EH83" i="4"/>
  <c r="EF83" i="4"/>
  <c r="ED83" i="4"/>
  <c r="EB83" i="4"/>
  <c r="DZ83" i="4"/>
  <c r="DX83" i="4"/>
  <c r="DV83" i="4"/>
  <c r="P83" i="4"/>
  <c r="T83" i="4"/>
  <c r="X83" i="4"/>
  <c r="AB83" i="4"/>
  <c r="AF83" i="4"/>
  <c r="AJ83" i="4"/>
  <c r="AN83" i="4"/>
  <c r="AR83" i="4"/>
  <c r="AV83" i="4"/>
  <c r="AZ83" i="4"/>
  <c r="BD83" i="4"/>
  <c r="BH83" i="4"/>
  <c r="BL83" i="4"/>
  <c r="BP83" i="4"/>
  <c r="BT83" i="4"/>
  <c r="BX83" i="4"/>
  <c r="CB83" i="4"/>
  <c r="CF83" i="4"/>
  <c r="CJ83" i="4"/>
  <c r="CN83" i="4"/>
  <c r="CR83" i="4"/>
  <c r="CV83" i="4"/>
  <c r="CZ83" i="4"/>
  <c r="DD83" i="4"/>
  <c r="DH83" i="4"/>
  <c r="DL83" i="4"/>
  <c r="DP83" i="4"/>
  <c r="DT83" i="4"/>
  <c r="N82" i="4"/>
  <c r="P82" i="4"/>
  <c r="R82" i="4"/>
  <c r="T82" i="4"/>
  <c r="V82" i="4"/>
  <c r="X82" i="4"/>
  <c r="Z82" i="4"/>
  <c r="AB82" i="4"/>
  <c r="AD82" i="4"/>
  <c r="AF82" i="4"/>
  <c r="AH82" i="4"/>
  <c r="AJ82" i="4"/>
  <c r="AL82" i="4"/>
  <c r="AN82" i="4"/>
  <c r="AP82" i="4"/>
  <c r="AR82" i="4"/>
  <c r="AT82" i="4"/>
  <c r="AV82" i="4"/>
  <c r="AX82" i="4"/>
  <c r="AZ82" i="4"/>
  <c r="BB82" i="4"/>
  <c r="BD82" i="4"/>
  <c r="BF82" i="4"/>
  <c r="BH82" i="4"/>
  <c r="BJ82" i="4"/>
  <c r="BL82" i="4"/>
  <c r="BN82" i="4"/>
  <c r="BP82" i="4"/>
  <c r="BR82" i="4"/>
  <c r="BT82" i="4"/>
  <c r="BV82" i="4"/>
  <c r="BX82" i="4"/>
  <c r="BZ82" i="4"/>
  <c r="CB82" i="4"/>
  <c r="CD82" i="4"/>
  <c r="CF82" i="4"/>
  <c r="CH82" i="4"/>
  <c r="CJ82" i="4"/>
  <c r="CL82" i="4"/>
  <c r="CN82" i="4"/>
  <c r="CP82" i="4"/>
  <c r="CR82" i="4"/>
  <c r="CT82" i="4"/>
  <c r="CV82" i="4"/>
  <c r="CX82" i="4"/>
  <c r="CZ82" i="4"/>
  <c r="DB82" i="4"/>
  <c r="DD82" i="4"/>
  <c r="DF82" i="4"/>
  <c r="DH82" i="4"/>
  <c r="DJ82" i="4"/>
  <c r="DL82" i="4"/>
  <c r="DN82" i="4"/>
  <c r="DP82" i="4"/>
  <c r="DR82" i="4"/>
  <c r="DT82" i="4"/>
  <c r="DV82" i="4"/>
  <c r="DX82" i="4"/>
  <c r="DZ82" i="4"/>
  <c r="EB82" i="4"/>
  <c r="ED82" i="4"/>
  <c r="EF82" i="4"/>
  <c r="EH82" i="4"/>
  <c r="EJ82" i="4"/>
  <c r="EL82" i="4"/>
  <c r="EN82" i="4"/>
  <c r="EP82" i="4"/>
  <c r="ER82" i="4"/>
  <c r="ET82" i="4"/>
  <c r="EV82" i="4"/>
  <c r="EX82" i="4"/>
  <c r="EZ82" i="4"/>
  <c r="FB82" i="4"/>
  <c r="FD82" i="4"/>
  <c r="FF82" i="4"/>
  <c r="FH82" i="4"/>
  <c r="FJ82" i="4"/>
  <c r="FL82" i="4"/>
  <c r="FN82" i="4"/>
  <c r="FP82" i="4"/>
  <c r="FR82" i="4"/>
  <c r="FT82" i="4"/>
  <c r="FV82" i="4"/>
  <c r="FX82" i="4"/>
  <c r="FZ82" i="4"/>
  <c r="GB82" i="4"/>
  <c r="GD82" i="4"/>
  <c r="GF82" i="4"/>
  <c r="GH82" i="4"/>
  <c r="GJ82" i="4"/>
  <c r="GL82" i="4"/>
  <c r="GN82" i="4"/>
  <c r="GP82" i="4"/>
  <c r="GR82" i="4"/>
  <c r="GT82" i="4"/>
  <c r="GV82" i="4"/>
  <c r="GX105" i="4"/>
  <c r="GV105" i="4"/>
  <c r="GT105" i="4"/>
  <c r="GR105" i="4"/>
  <c r="GP105" i="4"/>
  <c r="GN105" i="4"/>
  <c r="GL105" i="4"/>
  <c r="GJ105" i="4"/>
  <c r="GH105" i="4"/>
  <c r="GF105" i="4"/>
  <c r="GD105" i="4"/>
  <c r="GB105" i="4"/>
  <c r="FZ105" i="4"/>
  <c r="FX105" i="4"/>
  <c r="FV105" i="4"/>
  <c r="FT105" i="4"/>
  <c r="FR105" i="4"/>
  <c r="FP105" i="4"/>
  <c r="FN105" i="4"/>
  <c r="FL105" i="4"/>
  <c r="FJ105" i="4"/>
  <c r="FH105" i="4"/>
  <c r="FF105" i="4"/>
  <c r="FD105" i="4"/>
  <c r="FB105" i="4"/>
  <c r="EZ105" i="4"/>
  <c r="EX105" i="4"/>
  <c r="EV105" i="4"/>
  <c r="ET105" i="4"/>
  <c r="ER105" i="4"/>
  <c r="EP105" i="4"/>
  <c r="EN105" i="4"/>
  <c r="EL105" i="4"/>
  <c r="EJ105" i="4"/>
  <c r="EH105" i="4"/>
  <c r="EF105" i="4"/>
  <c r="ED105" i="4"/>
  <c r="EB105" i="4"/>
  <c r="DZ105" i="4"/>
  <c r="DX105" i="4"/>
  <c r="DV105" i="4"/>
  <c r="DT105" i="4"/>
  <c r="DR105" i="4"/>
  <c r="DP105" i="4"/>
  <c r="DN105" i="4"/>
  <c r="DL105" i="4"/>
  <c r="DJ105" i="4"/>
  <c r="DH105" i="4"/>
  <c r="DF105" i="4"/>
  <c r="DD105" i="4"/>
  <c r="DB105" i="4"/>
  <c r="CZ105" i="4"/>
  <c r="CX105" i="4"/>
  <c r="CV105" i="4"/>
  <c r="CT105" i="4"/>
  <c r="CR105" i="4"/>
  <c r="CP105" i="4"/>
  <c r="CN105" i="4"/>
  <c r="CL105" i="4"/>
  <c r="CJ105" i="4"/>
  <c r="CH105" i="4"/>
  <c r="CF105" i="4"/>
  <c r="CD105" i="4"/>
  <c r="CB105" i="4"/>
  <c r="BZ105" i="4"/>
  <c r="BX105" i="4"/>
  <c r="BV105" i="4"/>
  <c r="BT105" i="4"/>
  <c r="BR105" i="4"/>
  <c r="BP105" i="4"/>
  <c r="BN105" i="4"/>
  <c r="BL105" i="4"/>
  <c r="BJ105" i="4"/>
  <c r="BH105" i="4"/>
  <c r="BF105" i="4"/>
  <c r="BD105" i="4"/>
  <c r="BB105" i="4"/>
  <c r="AZ105" i="4"/>
  <c r="AX105" i="4"/>
  <c r="AV105" i="4"/>
  <c r="AT105" i="4"/>
  <c r="AR105" i="4"/>
  <c r="AP105" i="4"/>
  <c r="AN105" i="4"/>
  <c r="AL105" i="4"/>
  <c r="GW105" i="4"/>
  <c r="GS105" i="4"/>
  <c r="GO105" i="4"/>
  <c r="GK105" i="4"/>
  <c r="GG105" i="4"/>
  <c r="GC105" i="4"/>
  <c r="FY105" i="4"/>
  <c r="FU105" i="4"/>
  <c r="FQ105" i="4"/>
  <c r="FM105" i="4"/>
  <c r="FI105" i="4"/>
  <c r="FE105" i="4"/>
  <c r="FA105" i="4"/>
  <c r="EW105" i="4"/>
  <c r="ES105" i="4"/>
  <c r="EO105" i="4"/>
  <c r="EK105" i="4"/>
  <c r="EG105" i="4"/>
  <c r="EC105" i="4"/>
  <c r="DY105" i="4"/>
  <c r="DU105" i="4"/>
  <c r="DQ105" i="4"/>
  <c r="DM105" i="4"/>
  <c r="DI105" i="4"/>
  <c r="DE105" i="4"/>
  <c r="DA105" i="4"/>
  <c r="CW105" i="4"/>
  <c r="CS105" i="4"/>
  <c r="CO105" i="4"/>
  <c r="CK105" i="4"/>
  <c r="CG105" i="4"/>
  <c r="CC105" i="4"/>
  <c r="BY105" i="4"/>
  <c r="BU105" i="4"/>
  <c r="BQ105" i="4"/>
  <c r="BM105" i="4"/>
  <c r="BI105" i="4"/>
  <c r="BE105" i="4"/>
  <c r="BA105" i="4"/>
  <c r="AW105" i="4"/>
  <c r="AS105" i="4"/>
  <c r="AO105" i="4"/>
  <c r="AK105" i="4"/>
  <c r="AI105" i="4"/>
  <c r="AG105" i="4"/>
  <c r="AE105" i="4"/>
  <c r="AC105" i="4"/>
  <c r="AA105" i="4"/>
  <c r="Y105" i="4"/>
  <c r="W105" i="4"/>
  <c r="U105" i="4"/>
  <c r="S105" i="4"/>
  <c r="Q105" i="4"/>
  <c r="O105" i="4"/>
  <c r="M105" i="4"/>
  <c r="P105" i="4"/>
  <c r="T105" i="4"/>
  <c r="X105" i="4"/>
  <c r="AB105" i="4"/>
  <c r="AF105" i="4"/>
  <c r="AJ105" i="4"/>
  <c r="AQ105" i="4"/>
  <c r="AY105" i="4"/>
  <c r="BG105" i="4"/>
  <c r="BO105" i="4"/>
  <c r="BW105" i="4"/>
  <c r="CE105" i="4"/>
  <c r="CM105" i="4"/>
  <c r="CU105" i="4"/>
  <c r="DC105" i="4"/>
  <c r="DK105" i="4"/>
  <c r="DS105" i="4"/>
  <c r="EA105" i="4"/>
  <c r="EI105" i="4"/>
  <c r="EQ105" i="4"/>
  <c r="EY105" i="4"/>
  <c r="FG105" i="4"/>
  <c r="FO105" i="4"/>
  <c r="FW105" i="4"/>
  <c r="GE105" i="4"/>
  <c r="GM105" i="4"/>
  <c r="GU105" i="4"/>
  <c r="N85" i="4"/>
  <c r="P85" i="4"/>
  <c r="R85" i="4"/>
  <c r="T85" i="4"/>
  <c r="V85" i="4"/>
  <c r="X85" i="4"/>
  <c r="Z85" i="4"/>
  <c r="AB85" i="4"/>
  <c r="AD85" i="4"/>
  <c r="AF85" i="4"/>
  <c r="AH85" i="4"/>
  <c r="AJ85" i="4"/>
  <c r="AL85" i="4"/>
  <c r="AN85" i="4"/>
  <c r="AP85" i="4"/>
  <c r="AR85" i="4"/>
  <c r="AT85" i="4"/>
  <c r="AV85" i="4"/>
  <c r="AX85" i="4"/>
  <c r="AZ85" i="4"/>
  <c r="BB85" i="4"/>
  <c r="BD85" i="4"/>
  <c r="BF85" i="4"/>
  <c r="BH85" i="4"/>
  <c r="BJ85" i="4"/>
  <c r="BL85" i="4"/>
  <c r="BN85" i="4"/>
  <c r="BP85" i="4"/>
  <c r="BR85" i="4"/>
  <c r="BT85" i="4"/>
  <c r="BV85" i="4"/>
  <c r="BX85" i="4"/>
  <c r="BZ85" i="4"/>
  <c r="CB85" i="4"/>
  <c r="CD85" i="4"/>
  <c r="CF85" i="4"/>
  <c r="CH85" i="4"/>
  <c r="CJ85" i="4"/>
  <c r="CL85" i="4"/>
  <c r="CN85" i="4"/>
  <c r="CP85" i="4"/>
  <c r="CR85" i="4"/>
  <c r="CT85" i="4"/>
  <c r="CV85" i="4"/>
  <c r="CX85" i="4"/>
  <c r="CZ85" i="4"/>
  <c r="DB85" i="4"/>
  <c r="DD85" i="4"/>
  <c r="DF85" i="4"/>
  <c r="DH85" i="4"/>
  <c r="DJ85" i="4"/>
  <c r="DL85" i="4"/>
  <c r="DN85" i="4"/>
  <c r="DP85" i="4"/>
  <c r="DR85" i="4"/>
  <c r="DT85" i="4"/>
  <c r="DV85" i="4"/>
  <c r="DX85" i="4"/>
  <c r="DZ85" i="4"/>
  <c r="EB85" i="4"/>
  <c r="ED85" i="4"/>
  <c r="EF85" i="4"/>
  <c r="EH85" i="4"/>
  <c r="EJ85" i="4"/>
  <c r="EL85" i="4"/>
  <c r="EN85" i="4"/>
  <c r="EP85" i="4"/>
  <c r="ER85" i="4"/>
  <c r="ET85" i="4"/>
  <c r="EV85" i="4"/>
  <c r="EX85" i="4"/>
  <c r="EZ85" i="4"/>
  <c r="FB85" i="4"/>
  <c r="FD85" i="4"/>
  <c r="FF85" i="4"/>
  <c r="FH85" i="4"/>
  <c r="FJ85" i="4"/>
  <c r="FL85" i="4"/>
  <c r="FN85" i="4"/>
  <c r="FP85" i="4"/>
  <c r="FR85" i="4"/>
  <c r="FT85" i="4"/>
  <c r="FV85" i="4"/>
  <c r="FX85" i="4"/>
  <c r="FZ85" i="4"/>
  <c r="GB85" i="4"/>
  <c r="GD85" i="4"/>
  <c r="GF85" i="4"/>
  <c r="GH85" i="4"/>
  <c r="GJ85" i="4"/>
  <c r="GL85" i="4"/>
  <c r="GN85" i="4"/>
  <c r="GP85" i="4"/>
  <c r="GR85" i="4"/>
  <c r="GT85" i="4"/>
  <c r="GV85" i="4"/>
  <c r="R74" i="4"/>
  <c r="GX75" i="4"/>
  <c r="GW75" i="4"/>
  <c r="GS75" i="4"/>
  <c r="GO75" i="4"/>
  <c r="GK75" i="4"/>
  <c r="GG75" i="4"/>
  <c r="GC75" i="4"/>
  <c r="FY75" i="4"/>
  <c r="FU75" i="4"/>
  <c r="FQ75" i="4"/>
  <c r="FM75" i="4"/>
  <c r="FI75" i="4"/>
  <c r="FE75" i="4"/>
  <c r="FA75" i="4"/>
  <c r="EW75" i="4"/>
  <c r="ES75" i="4"/>
  <c r="EO75" i="4"/>
  <c r="EK75" i="4"/>
  <c r="EG75" i="4"/>
  <c r="EC75" i="4"/>
  <c r="DY75" i="4"/>
  <c r="DU75" i="4"/>
  <c r="DQ75" i="4"/>
  <c r="DM75" i="4"/>
  <c r="DI75" i="4"/>
  <c r="DE75" i="4"/>
  <c r="DA75" i="4"/>
  <c r="CW75" i="4"/>
  <c r="CS75" i="4"/>
  <c r="CO75" i="4"/>
  <c r="CK75" i="4"/>
  <c r="CG75" i="4"/>
  <c r="CC75" i="4"/>
  <c r="BY75" i="4"/>
  <c r="BU75" i="4"/>
  <c r="BQ75" i="4"/>
  <c r="BM75" i="4"/>
  <c r="BI75" i="4"/>
  <c r="BE75" i="4"/>
  <c r="BA75" i="4"/>
  <c r="AW75" i="4"/>
  <c r="AS75" i="4"/>
  <c r="AO75" i="4"/>
  <c r="AK75" i="4"/>
  <c r="AG75" i="4"/>
  <c r="AC75" i="4"/>
  <c r="Y75" i="4"/>
  <c r="U75" i="4"/>
  <c r="Q75" i="4"/>
  <c r="M75" i="4"/>
  <c r="GU75" i="4"/>
  <c r="GQ75" i="4"/>
  <c r="GM75" i="4"/>
  <c r="GI75" i="4"/>
  <c r="GE75" i="4"/>
  <c r="GA75" i="4"/>
  <c r="FW75" i="4"/>
  <c r="FS75" i="4"/>
  <c r="FO75" i="4"/>
  <c r="FK75" i="4"/>
  <c r="FG75" i="4"/>
  <c r="FC75" i="4"/>
  <c r="EY75" i="4"/>
  <c r="EU75" i="4"/>
  <c r="EQ75" i="4"/>
  <c r="EM75" i="4"/>
  <c r="EI75" i="4"/>
  <c r="EE75" i="4"/>
  <c r="EA75" i="4"/>
  <c r="DW75" i="4"/>
  <c r="DS75" i="4"/>
  <c r="DO75" i="4"/>
  <c r="DK75" i="4"/>
  <c r="DG75" i="4"/>
  <c r="DC75" i="4"/>
  <c r="CY75" i="4"/>
  <c r="CU75" i="4"/>
  <c r="CQ75" i="4"/>
  <c r="CM75" i="4"/>
  <c r="CI75" i="4"/>
  <c r="CE75" i="4"/>
  <c r="CA75" i="4"/>
  <c r="BW75" i="4"/>
  <c r="BS75" i="4"/>
  <c r="BO75" i="4"/>
  <c r="BK75" i="4"/>
  <c r="S75" i="4"/>
  <c r="AA75" i="4"/>
  <c r="AI75" i="4"/>
  <c r="AQ75" i="4"/>
  <c r="AY75" i="4"/>
  <c r="BG75" i="4"/>
  <c r="O75" i="4"/>
  <c r="W75" i="4"/>
  <c r="AE75" i="4"/>
  <c r="AM75" i="4"/>
  <c r="AU75" i="4"/>
  <c r="BC75" i="4"/>
  <c r="GX72" i="4"/>
  <c r="GW72" i="4"/>
  <c r="GS72" i="4"/>
  <c r="GO72" i="4"/>
  <c r="GK72" i="4"/>
  <c r="GG72" i="4"/>
  <c r="GC72" i="4"/>
  <c r="FY72" i="4"/>
  <c r="FU72" i="4"/>
  <c r="FQ72" i="4"/>
  <c r="FM72" i="4"/>
  <c r="FI72" i="4"/>
  <c r="FE72" i="4"/>
  <c r="FA72" i="4"/>
  <c r="EW72" i="4"/>
  <c r="ES72" i="4"/>
  <c r="EO72" i="4"/>
  <c r="EK72" i="4"/>
  <c r="EG72" i="4"/>
  <c r="EC72" i="4"/>
  <c r="DY72" i="4"/>
  <c r="DU72" i="4"/>
  <c r="DQ72" i="4"/>
  <c r="DM72" i="4"/>
  <c r="DI72" i="4"/>
  <c r="DE72" i="4"/>
  <c r="DA72" i="4"/>
  <c r="CW72" i="4"/>
  <c r="CS72" i="4"/>
  <c r="CO72" i="4"/>
  <c r="CK72" i="4"/>
  <c r="CG72" i="4"/>
  <c r="CC72" i="4"/>
  <c r="BY72" i="4"/>
  <c r="BU72" i="4"/>
  <c r="BQ72" i="4"/>
  <c r="BM72" i="4"/>
  <c r="BI72" i="4"/>
  <c r="BE72" i="4"/>
  <c r="BA72" i="4"/>
  <c r="AW72" i="4"/>
  <c r="AS72" i="4"/>
  <c r="AO72" i="4"/>
  <c r="AK72" i="4"/>
  <c r="AG72" i="4"/>
  <c r="AC72" i="4"/>
  <c r="Y72" i="4"/>
  <c r="U72" i="4"/>
  <c r="Q72" i="4"/>
  <c r="M72" i="4"/>
  <c r="GU72" i="4"/>
  <c r="GQ72" i="4"/>
  <c r="GM72" i="4"/>
  <c r="GI72" i="4"/>
  <c r="GE72" i="4"/>
  <c r="GA72" i="4"/>
  <c r="FW72" i="4"/>
  <c r="FS72" i="4"/>
  <c r="FO72" i="4"/>
  <c r="FK72" i="4"/>
  <c r="FG72" i="4"/>
  <c r="FC72" i="4"/>
  <c r="EY72" i="4"/>
  <c r="EU72" i="4"/>
  <c r="EQ72" i="4"/>
  <c r="EM72" i="4"/>
  <c r="EI72" i="4"/>
  <c r="EE72" i="4"/>
  <c r="EA72" i="4"/>
  <c r="DW72" i="4"/>
  <c r="DS72" i="4"/>
  <c r="DO72" i="4"/>
  <c r="DK72" i="4"/>
  <c r="DG72" i="4"/>
  <c r="DC72" i="4"/>
  <c r="CY72" i="4"/>
  <c r="CU72" i="4"/>
  <c r="CQ72" i="4"/>
  <c r="CM72" i="4"/>
  <c r="CI72" i="4"/>
  <c r="CE72" i="4"/>
  <c r="CA72" i="4"/>
  <c r="BW72" i="4"/>
  <c r="BS72" i="4"/>
  <c r="BO72" i="4"/>
  <c r="BK72" i="4"/>
  <c r="S72" i="4"/>
  <c r="AA72" i="4"/>
  <c r="AI72" i="4"/>
  <c r="AQ72" i="4"/>
  <c r="AY72" i="4"/>
  <c r="BG72" i="4"/>
  <c r="O72" i="4"/>
  <c r="W72" i="4"/>
  <c r="AE72" i="4"/>
  <c r="AM72" i="4"/>
  <c r="AU72" i="4"/>
  <c r="BC72" i="4"/>
  <c r="GX73" i="4"/>
  <c r="GV73" i="4"/>
  <c r="GT73" i="4"/>
  <c r="GR73" i="4"/>
  <c r="GP73" i="4"/>
  <c r="GN73" i="4"/>
  <c r="GL73" i="4"/>
  <c r="GJ73" i="4"/>
  <c r="GH73" i="4"/>
  <c r="GF73" i="4"/>
  <c r="GD73" i="4"/>
  <c r="GB73" i="4"/>
  <c r="FZ73" i="4"/>
  <c r="FX73" i="4"/>
  <c r="FV73" i="4"/>
  <c r="FT73" i="4"/>
  <c r="FR73" i="4"/>
  <c r="FP73" i="4"/>
  <c r="FN73" i="4"/>
  <c r="FL73" i="4"/>
  <c r="FJ73" i="4"/>
  <c r="FH73" i="4"/>
  <c r="FF73" i="4"/>
  <c r="FD73" i="4"/>
  <c r="FB73" i="4"/>
  <c r="EZ73" i="4"/>
  <c r="EX73" i="4"/>
  <c r="EV73" i="4"/>
  <c r="ET73" i="4"/>
  <c r="ER73" i="4"/>
  <c r="EP73" i="4"/>
  <c r="EN73" i="4"/>
  <c r="EL73" i="4"/>
  <c r="EJ73" i="4"/>
  <c r="EH73" i="4"/>
  <c r="EF73" i="4"/>
  <c r="ED73" i="4"/>
  <c r="EB73" i="4"/>
  <c r="DZ73" i="4"/>
  <c r="DX73" i="4"/>
  <c r="DV73" i="4"/>
  <c r="DT73" i="4"/>
  <c r="DR73" i="4"/>
  <c r="DP73" i="4"/>
  <c r="DN73" i="4"/>
  <c r="DL73" i="4"/>
  <c r="DJ73" i="4"/>
  <c r="DH73" i="4"/>
  <c r="DF73" i="4"/>
  <c r="DD73" i="4"/>
  <c r="DB73" i="4"/>
  <c r="CZ73" i="4"/>
  <c r="N73" i="4"/>
  <c r="P73" i="4"/>
  <c r="R73" i="4"/>
  <c r="T73" i="4"/>
  <c r="V73" i="4"/>
  <c r="X73" i="4"/>
  <c r="Z73" i="4"/>
  <c r="AB73" i="4"/>
  <c r="AD73" i="4"/>
  <c r="AF73" i="4"/>
  <c r="AH73" i="4"/>
  <c r="AJ73" i="4"/>
  <c r="AL73" i="4"/>
  <c r="AN73" i="4"/>
  <c r="AP73" i="4"/>
  <c r="AR73" i="4"/>
  <c r="AT73" i="4"/>
  <c r="AV73" i="4"/>
  <c r="AX73" i="4"/>
  <c r="AZ73" i="4"/>
  <c r="BB73" i="4"/>
  <c r="BD73" i="4"/>
  <c r="BF73" i="4"/>
  <c r="BH73" i="4"/>
  <c r="BJ73" i="4"/>
  <c r="BL73" i="4"/>
  <c r="BN73" i="4"/>
  <c r="BP73" i="4"/>
  <c r="BR73" i="4"/>
  <c r="BT73" i="4"/>
  <c r="BV73" i="4"/>
  <c r="BX73" i="4"/>
  <c r="BZ73" i="4"/>
  <c r="CB73" i="4"/>
  <c r="CD73" i="4"/>
  <c r="CF73" i="4"/>
  <c r="CH73" i="4"/>
  <c r="CJ73" i="4"/>
  <c r="CL73" i="4"/>
  <c r="CN73" i="4"/>
  <c r="CP73" i="4"/>
  <c r="CR73" i="4"/>
  <c r="CT73" i="4"/>
  <c r="CV73" i="4"/>
  <c r="CX73" i="4"/>
  <c r="DA73" i="4"/>
  <c r="DE73" i="4"/>
  <c r="DI73" i="4"/>
  <c r="DM73" i="4"/>
  <c r="DQ73" i="4"/>
  <c r="DU73" i="4"/>
  <c r="DY73" i="4"/>
  <c r="EC73" i="4"/>
  <c r="EG73" i="4"/>
  <c r="EK73" i="4"/>
  <c r="EO73" i="4"/>
  <c r="ES73" i="4"/>
  <c r="EW73" i="4"/>
  <c r="FA73" i="4"/>
  <c r="FE73" i="4"/>
  <c r="FI73" i="4"/>
  <c r="FM73" i="4"/>
  <c r="FQ73" i="4"/>
  <c r="FU73" i="4"/>
  <c r="FY73" i="4"/>
  <c r="GC73" i="4"/>
  <c r="GG73" i="4"/>
  <c r="GK73" i="4"/>
  <c r="GO73" i="4"/>
  <c r="GS73" i="4"/>
  <c r="GW73" i="4"/>
  <c r="N72" i="4"/>
  <c r="P72" i="4"/>
  <c r="R72" i="4"/>
  <c r="T72" i="4"/>
  <c r="V72" i="4"/>
  <c r="X72" i="4"/>
  <c r="Z72" i="4"/>
  <c r="AB72" i="4"/>
  <c r="AD72" i="4"/>
  <c r="AF72" i="4"/>
  <c r="AH72" i="4"/>
  <c r="AJ72" i="4"/>
  <c r="AL72" i="4"/>
  <c r="AN72" i="4"/>
  <c r="AP72" i="4"/>
  <c r="AR72" i="4"/>
  <c r="AT72" i="4"/>
  <c r="AV72" i="4"/>
  <c r="AX72" i="4"/>
  <c r="AZ72" i="4"/>
  <c r="BB72" i="4"/>
  <c r="BD72" i="4"/>
  <c r="BF72" i="4"/>
  <c r="BH72" i="4"/>
  <c r="BJ72" i="4"/>
  <c r="BL72" i="4"/>
  <c r="BN72" i="4"/>
  <c r="BP72" i="4"/>
  <c r="BR72" i="4"/>
  <c r="BT72" i="4"/>
  <c r="BV72" i="4"/>
  <c r="BX72" i="4"/>
  <c r="BZ72" i="4"/>
  <c r="CB72" i="4"/>
  <c r="CD72" i="4"/>
  <c r="CF72" i="4"/>
  <c r="CH72" i="4"/>
  <c r="CJ72" i="4"/>
  <c r="CL72" i="4"/>
  <c r="CN72" i="4"/>
  <c r="CP72" i="4"/>
  <c r="CR72" i="4"/>
  <c r="CT72" i="4"/>
  <c r="CV72" i="4"/>
  <c r="CX72" i="4"/>
  <c r="CZ72" i="4"/>
  <c r="DB72" i="4"/>
  <c r="DD72" i="4"/>
  <c r="DF72" i="4"/>
  <c r="DH72" i="4"/>
  <c r="DJ72" i="4"/>
  <c r="DL72" i="4"/>
  <c r="DN72" i="4"/>
  <c r="DP72" i="4"/>
  <c r="DR72" i="4"/>
  <c r="DT72" i="4"/>
  <c r="DV72" i="4"/>
  <c r="DX72" i="4"/>
  <c r="DZ72" i="4"/>
  <c r="EB72" i="4"/>
  <c r="ED72" i="4"/>
  <c r="EF72" i="4"/>
  <c r="EH72" i="4"/>
  <c r="EJ72" i="4"/>
  <c r="EL72" i="4"/>
  <c r="EN72" i="4"/>
  <c r="EP72" i="4"/>
  <c r="ER72" i="4"/>
  <c r="ET72" i="4"/>
  <c r="EV72" i="4"/>
  <c r="EX72" i="4"/>
  <c r="EZ72" i="4"/>
  <c r="FB72" i="4"/>
  <c r="FD72" i="4"/>
  <c r="FF72" i="4"/>
  <c r="FH72" i="4"/>
  <c r="FJ72" i="4"/>
  <c r="FL72" i="4"/>
  <c r="FN72" i="4"/>
  <c r="FP72" i="4"/>
  <c r="FR72" i="4"/>
  <c r="FT72" i="4"/>
  <c r="FV72" i="4"/>
  <c r="FX72" i="4"/>
  <c r="FZ72" i="4"/>
  <c r="GB72" i="4"/>
  <c r="GD72" i="4"/>
  <c r="GF72" i="4"/>
  <c r="GH72" i="4"/>
  <c r="GJ72" i="4"/>
  <c r="GL72" i="4"/>
  <c r="GN72" i="4"/>
  <c r="GP72" i="4"/>
  <c r="GR72" i="4"/>
  <c r="GT72" i="4"/>
  <c r="GV72" i="4"/>
  <c r="M73" i="4"/>
  <c r="O73" i="4"/>
  <c r="Q73" i="4"/>
  <c r="S73" i="4"/>
  <c r="U73" i="4"/>
  <c r="W73" i="4"/>
  <c r="Y73" i="4"/>
  <c r="AA73" i="4"/>
  <c r="AC73" i="4"/>
  <c r="AE73" i="4"/>
  <c r="AG73" i="4"/>
  <c r="AI73" i="4"/>
  <c r="AK73" i="4"/>
  <c r="AM73" i="4"/>
  <c r="AO73" i="4"/>
  <c r="AQ73" i="4"/>
  <c r="AS73" i="4"/>
  <c r="AU73" i="4"/>
  <c r="AW73" i="4"/>
  <c r="AY73" i="4"/>
  <c r="BA73" i="4"/>
  <c r="BC73" i="4"/>
  <c r="BE73" i="4"/>
  <c r="BG73" i="4"/>
  <c r="BI73" i="4"/>
  <c r="BK73" i="4"/>
  <c r="BM73" i="4"/>
  <c r="BO73" i="4"/>
  <c r="BQ73" i="4"/>
  <c r="BS73" i="4"/>
  <c r="BU73" i="4"/>
  <c r="BW73" i="4"/>
  <c r="BY73" i="4"/>
  <c r="CA73" i="4"/>
  <c r="CC73" i="4"/>
  <c r="CE73" i="4"/>
  <c r="CG73" i="4"/>
  <c r="CI73" i="4"/>
  <c r="CK73" i="4"/>
  <c r="CM73" i="4"/>
  <c r="CO73" i="4"/>
  <c r="CQ73" i="4"/>
  <c r="CS73" i="4"/>
  <c r="CU73" i="4"/>
  <c r="CW73" i="4"/>
  <c r="CY73" i="4"/>
  <c r="DC73" i="4"/>
  <c r="DG73" i="4"/>
  <c r="DK73" i="4"/>
  <c r="DO73" i="4"/>
  <c r="DS73" i="4"/>
  <c r="DW73" i="4"/>
  <c r="EA73" i="4"/>
  <c r="EE73" i="4"/>
  <c r="EI73" i="4"/>
  <c r="EM73" i="4"/>
  <c r="EQ73" i="4"/>
  <c r="EU73" i="4"/>
  <c r="EY73" i="4"/>
  <c r="FC73" i="4"/>
  <c r="FG73" i="4"/>
  <c r="FK73" i="4"/>
  <c r="FO73" i="4"/>
  <c r="FS73" i="4"/>
  <c r="FW73" i="4"/>
  <c r="GA73" i="4"/>
  <c r="GE73" i="4"/>
  <c r="GI73" i="4"/>
  <c r="GM73" i="4"/>
  <c r="GQ73" i="4"/>
  <c r="GU73" i="4"/>
  <c r="GW74" i="4"/>
  <c r="GU74" i="4"/>
  <c r="GS74" i="4"/>
  <c r="GQ74" i="4"/>
  <c r="GO74" i="4"/>
  <c r="GM74" i="4"/>
  <c r="GK74" i="4"/>
  <c r="GI74" i="4"/>
  <c r="GG74" i="4"/>
  <c r="GE74" i="4"/>
  <c r="GC74" i="4"/>
  <c r="GA74" i="4"/>
  <c r="FY74" i="4"/>
  <c r="FW74" i="4"/>
  <c r="FU74" i="4"/>
  <c r="FS74" i="4"/>
  <c r="FQ74" i="4"/>
  <c r="FO74" i="4"/>
  <c r="GV74" i="4"/>
  <c r="GR74" i="4"/>
  <c r="GN74" i="4"/>
  <c r="GJ74" i="4"/>
  <c r="GF74" i="4"/>
  <c r="GB74" i="4"/>
  <c r="FX74" i="4"/>
  <c r="FT74" i="4"/>
  <c r="FP74" i="4"/>
  <c r="FM74" i="4"/>
  <c r="FK74" i="4"/>
  <c r="FI74" i="4"/>
  <c r="FG74" i="4"/>
  <c r="FE74" i="4"/>
  <c r="FC74" i="4"/>
  <c r="FA74" i="4"/>
  <c r="EY74" i="4"/>
  <c r="EW74" i="4"/>
  <c r="EU74" i="4"/>
  <c r="ES74" i="4"/>
  <c r="EQ74" i="4"/>
  <c r="EO74" i="4"/>
  <c r="EM74" i="4"/>
  <c r="EK74" i="4"/>
  <c r="EI74" i="4"/>
  <c r="EG74" i="4"/>
  <c r="EE74" i="4"/>
  <c r="EC74" i="4"/>
  <c r="EA74" i="4"/>
  <c r="DY74" i="4"/>
  <c r="DW74" i="4"/>
  <c r="DU74" i="4"/>
  <c r="DS74" i="4"/>
  <c r="DQ74" i="4"/>
  <c r="DO74" i="4"/>
  <c r="DM74" i="4"/>
  <c r="DK74" i="4"/>
  <c r="DI74" i="4"/>
  <c r="DG74" i="4"/>
  <c r="DE74" i="4"/>
  <c r="DC74" i="4"/>
  <c r="DA74" i="4"/>
  <c r="CY74" i="4"/>
  <c r="CW74" i="4"/>
  <c r="CU74" i="4"/>
  <c r="CS74" i="4"/>
  <c r="CQ74" i="4"/>
  <c r="CO74" i="4"/>
  <c r="CM74" i="4"/>
  <c r="CK74" i="4"/>
  <c r="CI74" i="4"/>
  <c r="CG74" i="4"/>
  <c r="CE74" i="4"/>
  <c r="CC74" i="4"/>
  <c r="CA74" i="4"/>
  <c r="BY74" i="4"/>
  <c r="BW74" i="4"/>
  <c r="BU74" i="4"/>
  <c r="BS74" i="4"/>
  <c r="BQ74" i="4"/>
  <c r="BO74" i="4"/>
  <c r="BM74" i="4"/>
  <c r="BK74" i="4"/>
  <c r="BI74" i="4"/>
  <c r="BG74" i="4"/>
  <c r="BE74" i="4"/>
  <c r="BC74" i="4"/>
  <c r="BA74" i="4"/>
  <c r="AY74" i="4"/>
  <c r="AW74" i="4"/>
  <c r="AU74" i="4"/>
  <c r="AS74" i="4"/>
  <c r="AQ74" i="4"/>
  <c r="AO74" i="4"/>
  <c r="AM74" i="4"/>
  <c r="AK74" i="4"/>
  <c r="AI74" i="4"/>
  <c r="AG74" i="4"/>
  <c r="AE74" i="4"/>
  <c r="AC74" i="4"/>
  <c r="AA74" i="4"/>
  <c r="Y74" i="4"/>
  <c r="W74" i="4"/>
  <c r="U74" i="4"/>
  <c r="S74" i="4"/>
  <c r="Q74" i="4"/>
  <c r="O74" i="4"/>
  <c r="M74" i="4"/>
  <c r="GX74" i="4"/>
  <c r="GT74" i="4"/>
  <c r="GP74" i="4"/>
  <c r="GL74" i="4"/>
  <c r="GH74" i="4"/>
  <c r="GD74" i="4"/>
  <c r="FZ74" i="4"/>
  <c r="FV74" i="4"/>
  <c r="FR74" i="4"/>
  <c r="FN74" i="4"/>
  <c r="FL74" i="4"/>
  <c r="FJ74" i="4"/>
  <c r="FH74" i="4"/>
  <c r="FF74" i="4"/>
  <c r="FD74" i="4"/>
  <c r="FB74" i="4"/>
  <c r="EZ74" i="4"/>
  <c r="EX74" i="4"/>
  <c r="EV74" i="4"/>
  <c r="ET74" i="4"/>
  <c r="ER74" i="4"/>
  <c r="EP74" i="4"/>
  <c r="EN74" i="4"/>
  <c r="EL74" i="4"/>
  <c r="EJ74" i="4"/>
  <c r="EH74" i="4"/>
  <c r="EF74" i="4"/>
  <c r="ED74" i="4"/>
  <c r="EB74" i="4"/>
  <c r="DZ74" i="4"/>
  <c r="DX74" i="4"/>
  <c r="DV74" i="4"/>
  <c r="DT74" i="4"/>
  <c r="DR74" i="4"/>
  <c r="DP74" i="4"/>
  <c r="DN74" i="4"/>
  <c r="DL74" i="4"/>
  <c r="DJ74" i="4"/>
  <c r="DH74" i="4"/>
  <c r="DF74" i="4"/>
  <c r="DD74" i="4"/>
  <c r="DB74" i="4"/>
  <c r="CZ74" i="4"/>
  <c r="CX74" i="4"/>
  <c r="CV74" i="4"/>
  <c r="CT74" i="4"/>
  <c r="CR74" i="4"/>
  <c r="CP74" i="4"/>
  <c r="CN74" i="4"/>
  <c r="CL74" i="4"/>
  <c r="CJ74" i="4"/>
  <c r="CH74" i="4"/>
  <c r="CF74" i="4"/>
  <c r="CD74" i="4"/>
  <c r="CB74" i="4"/>
  <c r="BZ74" i="4"/>
  <c r="BX74" i="4"/>
  <c r="BV74" i="4"/>
  <c r="BT74" i="4"/>
  <c r="BR74" i="4"/>
  <c r="BP74" i="4"/>
  <c r="BN74" i="4"/>
  <c r="BL74" i="4"/>
  <c r="BJ74" i="4"/>
  <c r="BH74" i="4"/>
  <c r="BF74" i="4"/>
  <c r="BD74" i="4"/>
  <c r="BB74" i="4"/>
  <c r="AZ74" i="4"/>
  <c r="AX74" i="4"/>
  <c r="AV74" i="4"/>
  <c r="AT74" i="4"/>
  <c r="AR74" i="4"/>
  <c r="AP74" i="4"/>
  <c r="AN74" i="4"/>
  <c r="AL74" i="4"/>
  <c r="AJ74" i="4"/>
  <c r="AH74" i="4"/>
  <c r="AF74" i="4"/>
  <c r="AD74" i="4"/>
  <c r="AB74" i="4"/>
  <c r="Z74" i="4"/>
  <c r="X74" i="4"/>
  <c r="V74" i="4"/>
  <c r="T74" i="4"/>
  <c r="P74" i="4"/>
  <c r="GX76" i="4"/>
  <c r="GV76" i="4"/>
  <c r="GT76" i="4"/>
  <c r="GR76" i="4"/>
  <c r="GP76" i="4"/>
  <c r="GN76" i="4"/>
  <c r="GL76" i="4"/>
  <c r="GJ76" i="4"/>
  <c r="GH76" i="4"/>
  <c r="GF76" i="4"/>
  <c r="GD76" i="4"/>
  <c r="GB76" i="4"/>
  <c r="FZ76" i="4"/>
  <c r="FX76" i="4"/>
  <c r="FV76" i="4"/>
  <c r="FT76" i="4"/>
  <c r="FR76" i="4"/>
  <c r="FP76" i="4"/>
  <c r="FN76" i="4"/>
  <c r="FL76" i="4"/>
  <c r="FJ76" i="4"/>
  <c r="FH76" i="4"/>
  <c r="FF76" i="4"/>
  <c r="FD76" i="4"/>
  <c r="FB76" i="4"/>
  <c r="EZ76" i="4"/>
  <c r="EX76" i="4"/>
  <c r="EV76" i="4"/>
  <c r="ET76" i="4"/>
  <c r="ER76" i="4"/>
  <c r="EP76" i="4"/>
  <c r="EN76" i="4"/>
  <c r="EL76" i="4"/>
  <c r="EJ76" i="4"/>
  <c r="EH76" i="4"/>
  <c r="EF76" i="4"/>
  <c r="ED76" i="4"/>
  <c r="EB76" i="4"/>
  <c r="DZ76" i="4"/>
  <c r="DX76" i="4"/>
  <c r="DV76" i="4"/>
  <c r="DT76" i="4"/>
  <c r="DR76" i="4"/>
  <c r="DP76" i="4"/>
  <c r="DN76" i="4"/>
  <c r="DL76" i="4"/>
  <c r="DJ76" i="4"/>
  <c r="DH76" i="4"/>
  <c r="DF76" i="4"/>
  <c r="DD76" i="4"/>
  <c r="DB76" i="4"/>
  <c r="CZ76" i="4"/>
  <c r="CX76" i="4"/>
  <c r="CV76" i="4"/>
  <c r="CT76" i="4"/>
  <c r="CR76" i="4"/>
  <c r="CP76" i="4"/>
  <c r="CN76" i="4"/>
  <c r="CL76" i="4"/>
  <c r="CJ76" i="4"/>
  <c r="CH76" i="4"/>
  <c r="CF76" i="4"/>
  <c r="CD76" i="4"/>
  <c r="CB76" i="4"/>
  <c r="BZ76" i="4"/>
  <c r="BX76" i="4"/>
  <c r="BV76" i="4"/>
  <c r="BT76" i="4"/>
  <c r="BR76" i="4"/>
  <c r="BP76" i="4"/>
  <c r="BN76" i="4"/>
  <c r="BL76" i="4"/>
  <c r="BJ76" i="4"/>
  <c r="BH76" i="4"/>
  <c r="BF76" i="4"/>
  <c r="BD76" i="4"/>
  <c r="BB76" i="4"/>
  <c r="AZ76" i="4"/>
  <c r="AX76" i="4"/>
  <c r="AV76" i="4"/>
  <c r="AT76" i="4"/>
  <c r="AR76" i="4"/>
  <c r="AP76" i="4"/>
  <c r="AN76" i="4"/>
  <c r="AL76" i="4"/>
  <c r="N76" i="4"/>
  <c r="P76" i="4"/>
  <c r="R76" i="4"/>
  <c r="T76" i="4"/>
  <c r="V76" i="4"/>
  <c r="X76" i="4"/>
  <c r="Z76" i="4"/>
  <c r="AB76" i="4"/>
  <c r="AD76" i="4"/>
  <c r="AF76" i="4"/>
  <c r="AH76" i="4"/>
  <c r="AJ76" i="4"/>
  <c r="AM76" i="4"/>
  <c r="AQ76" i="4"/>
  <c r="AU76" i="4"/>
  <c r="AY76" i="4"/>
  <c r="BC76" i="4"/>
  <c r="BG76" i="4"/>
  <c r="BK76" i="4"/>
  <c r="BO76" i="4"/>
  <c r="BS76" i="4"/>
  <c r="BW76" i="4"/>
  <c r="CA76" i="4"/>
  <c r="CE76" i="4"/>
  <c r="CI76" i="4"/>
  <c r="CM76" i="4"/>
  <c r="CQ76" i="4"/>
  <c r="CU76" i="4"/>
  <c r="CY76" i="4"/>
  <c r="DC76" i="4"/>
  <c r="DG76" i="4"/>
  <c r="DK76" i="4"/>
  <c r="DO76" i="4"/>
  <c r="DS76" i="4"/>
  <c r="DW76" i="4"/>
  <c r="EA76" i="4"/>
  <c r="EE76" i="4"/>
  <c r="EI76" i="4"/>
  <c r="EM76" i="4"/>
  <c r="EQ76" i="4"/>
  <c r="EU76" i="4"/>
  <c r="EY76" i="4"/>
  <c r="FC76" i="4"/>
  <c r="FG76" i="4"/>
  <c r="FK76" i="4"/>
  <c r="FO76" i="4"/>
  <c r="FS76" i="4"/>
  <c r="FW76" i="4"/>
  <c r="GA76" i="4"/>
  <c r="GE76" i="4"/>
  <c r="GI76" i="4"/>
  <c r="GM76" i="4"/>
  <c r="GQ76" i="4"/>
  <c r="GU76" i="4"/>
  <c r="N75" i="4"/>
  <c r="P75" i="4"/>
  <c r="R75" i="4"/>
  <c r="T75" i="4"/>
  <c r="V75" i="4"/>
  <c r="X75" i="4"/>
  <c r="Z75" i="4"/>
  <c r="AB75" i="4"/>
  <c r="AD75" i="4"/>
  <c r="AF75" i="4"/>
  <c r="AH75" i="4"/>
  <c r="AJ75" i="4"/>
  <c r="AL75" i="4"/>
  <c r="AN75" i="4"/>
  <c r="AP75" i="4"/>
  <c r="AR75" i="4"/>
  <c r="AT75" i="4"/>
  <c r="AV75" i="4"/>
  <c r="AX75" i="4"/>
  <c r="AZ75" i="4"/>
  <c r="BB75" i="4"/>
  <c r="BD75" i="4"/>
  <c r="BF75" i="4"/>
  <c r="BH75" i="4"/>
  <c r="BJ75" i="4"/>
  <c r="BL75" i="4"/>
  <c r="BN75" i="4"/>
  <c r="BP75" i="4"/>
  <c r="BR75" i="4"/>
  <c r="BT75" i="4"/>
  <c r="BV75" i="4"/>
  <c r="BX75" i="4"/>
  <c r="BZ75" i="4"/>
  <c r="CB75" i="4"/>
  <c r="CD75" i="4"/>
  <c r="CF75" i="4"/>
  <c r="CH75" i="4"/>
  <c r="CJ75" i="4"/>
  <c r="CL75" i="4"/>
  <c r="CN75" i="4"/>
  <c r="CP75" i="4"/>
  <c r="CR75" i="4"/>
  <c r="CT75" i="4"/>
  <c r="CV75" i="4"/>
  <c r="CX75" i="4"/>
  <c r="CZ75" i="4"/>
  <c r="DB75" i="4"/>
  <c r="DD75" i="4"/>
  <c r="DF75" i="4"/>
  <c r="DH75" i="4"/>
  <c r="DJ75" i="4"/>
  <c r="DL75" i="4"/>
  <c r="DN75" i="4"/>
  <c r="DP75" i="4"/>
  <c r="DR75" i="4"/>
  <c r="DT75" i="4"/>
  <c r="DV75" i="4"/>
  <c r="DX75" i="4"/>
  <c r="DZ75" i="4"/>
  <c r="EB75" i="4"/>
  <c r="ED75" i="4"/>
  <c r="EF75" i="4"/>
  <c r="EH75" i="4"/>
  <c r="EJ75" i="4"/>
  <c r="EL75" i="4"/>
  <c r="EN75" i="4"/>
  <c r="EP75" i="4"/>
  <c r="ER75" i="4"/>
  <c r="ET75" i="4"/>
  <c r="EV75" i="4"/>
  <c r="EX75" i="4"/>
  <c r="EZ75" i="4"/>
  <c r="FB75" i="4"/>
  <c r="FD75" i="4"/>
  <c r="FF75" i="4"/>
  <c r="FH75" i="4"/>
  <c r="FJ75" i="4"/>
  <c r="FL75" i="4"/>
  <c r="FN75" i="4"/>
  <c r="FP75" i="4"/>
  <c r="FR75" i="4"/>
  <c r="FT75" i="4"/>
  <c r="FV75" i="4"/>
  <c r="FX75" i="4"/>
  <c r="FZ75" i="4"/>
  <c r="GB75" i="4"/>
  <c r="GD75" i="4"/>
  <c r="GF75" i="4"/>
  <c r="GH75" i="4"/>
  <c r="GJ75" i="4"/>
  <c r="GL75" i="4"/>
  <c r="GN75" i="4"/>
  <c r="GP75" i="4"/>
  <c r="GR75" i="4"/>
  <c r="GT75" i="4"/>
  <c r="GV75" i="4"/>
  <c r="M76" i="4"/>
  <c r="O76" i="4"/>
  <c r="Q76" i="4"/>
  <c r="S76" i="4"/>
  <c r="U76" i="4"/>
  <c r="W76" i="4"/>
  <c r="Y76" i="4"/>
  <c r="AA76" i="4"/>
  <c r="AC76" i="4"/>
  <c r="AE76" i="4"/>
  <c r="AG76" i="4"/>
  <c r="AI76" i="4"/>
  <c r="AK76" i="4"/>
  <c r="AO76" i="4"/>
  <c r="AS76" i="4"/>
  <c r="AW76" i="4"/>
  <c r="BA76" i="4"/>
  <c r="BE76" i="4"/>
  <c r="BI76" i="4"/>
  <c r="BM76" i="4"/>
  <c r="BQ76" i="4"/>
  <c r="BU76" i="4"/>
  <c r="BY76" i="4"/>
  <c r="CC76" i="4"/>
  <c r="CG76" i="4"/>
  <c r="CK76" i="4"/>
  <c r="CO76" i="4"/>
  <c r="CS76" i="4"/>
  <c r="CW76" i="4"/>
  <c r="DA76" i="4"/>
  <c r="DE76" i="4"/>
  <c r="DI76" i="4"/>
  <c r="DM76" i="4"/>
  <c r="DQ76" i="4"/>
  <c r="DU76" i="4"/>
  <c r="DY76" i="4"/>
  <c r="EC76" i="4"/>
  <c r="EG76" i="4"/>
  <c r="EK76" i="4"/>
  <c r="EO76" i="4"/>
  <c r="ES76" i="4"/>
  <c r="EW76" i="4"/>
  <c r="FA76" i="4"/>
  <c r="FE76" i="4"/>
  <c r="FI76" i="4"/>
  <c r="FM76" i="4"/>
  <c r="FQ76" i="4"/>
  <c r="FU76" i="4"/>
  <c r="FY76" i="4"/>
  <c r="GC76" i="4"/>
  <c r="GG76" i="4"/>
  <c r="GK76" i="4"/>
  <c r="GO76" i="4"/>
  <c r="GS76" i="4"/>
  <c r="GW76" i="4"/>
  <c r="G30" i="4"/>
  <c r="J69" i="4" l="1"/>
  <c r="J68" i="4"/>
  <c r="G69" i="4"/>
  <c r="A77" i="4"/>
  <c r="A71" i="4"/>
  <c r="GX71" i="4" s="1"/>
  <c r="A69" i="4"/>
  <c r="GJ69" i="4" s="1"/>
  <c r="A68" i="4"/>
  <c r="GW68" i="4" s="1"/>
  <c r="J67" i="4"/>
  <c r="J66" i="4"/>
  <c r="J65" i="4"/>
  <c r="J64" i="4"/>
  <c r="G65" i="4"/>
  <c r="J63" i="4"/>
  <c r="J62" i="4"/>
  <c r="G63" i="4"/>
  <c r="J58" i="4"/>
  <c r="G58" i="4"/>
  <c r="J57" i="4"/>
  <c r="J56" i="4"/>
  <c r="G56" i="4"/>
  <c r="J55" i="4"/>
  <c r="G61" i="4"/>
  <c r="G54" i="4"/>
  <c r="A58" i="4"/>
  <c r="A57" i="4"/>
  <c r="GQ57" i="4" s="1"/>
  <c r="A56" i="4"/>
  <c r="A55" i="4"/>
  <c r="CC55" i="4" s="1"/>
  <c r="J54" i="4"/>
  <c r="J53" i="4"/>
  <c r="A54" i="4"/>
  <c r="EU54" i="4" s="1"/>
  <c r="A53" i="4"/>
  <c r="FU53" i="4" s="1"/>
  <c r="A67" i="4"/>
  <c r="EE67" i="4" s="1"/>
  <c r="A66" i="4"/>
  <c r="A65" i="4"/>
  <c r="FE65" i="4" s="1"/>
  <c r="A64" i="4"/>
  <c r="V64" i="4" s="1"/>
  <c r="A63" i="4"/>
  <c r="GU63" i="4" s="1"/>
  <c r="A62" i="4"/>
  <c r="CC62" i="4" s="1"/>
  <c r="I61" i="4"/>
  <c r="I60" i="4"/>
  <c r="I59" i="4"/>
  <c r="M55" i="4" l="1"/>
  <c r="BY55" i="4"/>
  <c r="M69" i="4"/>
  <c r="U69" i="4"/>
  <c r="AC69" i="4"/>
  <c r="AK69" i="4"/>
  <c r="AS69" i="4"/>
  <c r="BA69" i="4"/>
  <c r="BI69" i="4"/>
  <c r="BQ69" i="4"/>
  <c r="CC69" i="4"/>
  <c r="CS69" i="4"/>
  <c r="DI69" i="4"/>
  <c r="DY69" i="4"/>
  <c r="EO69" i="4"/>
  <c r="FE69" i="4"/>
  <c r="GB69" i="4"/>
  <c r="O71" i="4"/>
  <c r="S71" i="4"/>
  <c r="W71" i="4"/>
  <c r="AA71" i="4"/>
  <c r="AE71" i="4"/>
  <c r="AI71" i="4"/>
  <c r="AM71" i="4"/>
  <c r="AQ71" i="4"/>
  <c r="AU71" i="4"/>
  <c r="AY71" i="4"/>
  <c r="BC71" i="4"/>
  <c r="BG71" i="4"/>
  <c r="BK71" i="4"/>
  <c r="BO71" i="4"/>
  <c r="BS71" i="4"/>
  <c r="BW71" i="4"/>
  <c r="CA71" i="4"/>
  <c r="CE71" i="4"/>
  <c r="CI71" i="4"/>
  <c r="CM71" i="4"/>
  <c r="CQ71" i="4"/>
  <c r="CU71" i="4"/>
  <c r="CY71" i="4"/>
  <c r="DC71" i="4"/>
  <c r="DG71" i="4"/>
  <c r="DK71" i="4"/>
  <c r="DO71" i="4"/>
  <c r="DS71" i="4"/>
  <c r="DW71" i="4"/>
  <c r="EA71" i="4"/>
  <c r="EE71" i="4"/>
  <c r="EI71" i="4"/>
  <c r="EM71" i="4"/>
  <c r="EQ71" i="4"/>
  <c r="EU71" i="4"/>
  <c r="EY71" i="4"/>
  <c r="FC71" i="4"/>
  <c r="FG71" i="4"/>
  <c r="FK71" i="4"/>
  <c r="FO71" i="4"/>
  <c r="FS71" i="4"/>
  <c r="FW71" i="4"/>
  <c r="GA71" i="4"/>
  <c r="GE71" i="4"/>
  <c r="GI71" i="4"/>
  <c r="GM71" i="4"/>
  <c r="GQ71" i="4"/>
  <c r="GU71" i="4"/>
  <c r="Q69" i="4"/>
  <c r="Y69" i="4"/>
  <c r="AG69" i="4"/>
  <c r="AO69" i="4"/>
  <c r="AW69" i="4"/>
  <c r="BE69" i="4"/>
  <c r="BM69" i="4"/>
  <c r="BU69" i="4"/>
  <c r="CK69" i="4"/>
  <c r="DA69" i="4"/>
  <c r="DQ69" i="4"/>
  <c r="EG69" i="4"/>
  <c r="EW69" i="4"/>
  <c r="FM69" i="4"/>
  <c r="GR69" i="4"/>
  <c r="M71" i="4"/>
  <c r="Q71" i="4"/>
  <c r="U71" i="4"/>
  <c r="Y71" i="4"/>
  <c r="AC71" i="4"/>
  <c r="AG71" i="4"/>
  <c r="AK71" i="4"/>
  <c r="AO71" i="4"/>
  <c r="AS71" i="4"/>
  <c r="AW71" i="4"/>
  <c r="BA71" i="4"/>
  <c r="BE71" i="4"/>
  <c r="BI71" i="4"/>
  <c r="BM71" i="4"/>
  <c r="BQ71" i="4"/>
  <c r="BU71" i="4"/>
  <c r="BY71" i="4"/>
  <c r="CC71" i="4"/>
  <c r="CG71" i="4"/>
  <c r="CK71" i="4"/>
  <c r="CO71" i="4"/>
  <c r="CS71" i="4"/>
  <c r="CW71" i="4"/>
  <c r="DA71" i="4"/>
  <c r="DE71" i="4"/>
  <c r="DI71" i="4"/>
  <c r="DM71" i="4"/>
  <c r="DQ71" i="4"/>
  <c r="DU71" i="4"/>
  <c r="DY71" i="4"/>
  <c r="EC71" i="4"/>
  <c r="EG71" i="4"/>
  <c r="EK71" i="4"/>
  <c r="EO71" i="4"/>
  <c r="ES71" i="4"/>
  <c r="EW71" i="4"/>
  <c r="FA71" i="4"/>
  <c r="FE71" i="4"/>
  <c r="FI71" i="4"/>
  <c r="FM71" i="4"/>
  <c r="FQ71" i="4"/>
  <c r="FU71" i="4"/>
  <c r="FY71" i="4"/>
  <c r="GC71" i="4"/>
  <c r="GG71" i="4"/>
  <c r="GK71" i="4"/>
  <c r="GO71" i="4"/>
  <c r="GS71" i="4"/>
  <c r="GW71" i="4"/>
  <c r="O69" i="4"/>
  <c r="S69" i="4"/>
  <c r="W69" i="4"/>
  <c r="AA69" i="4"/>
  <c r="AE69" i="4"/>
  <c r="AI69" i="4"/>
  <c r="AM69" i="4"/>
  <c r="AQ69" i="4"/>
  <c r="AU69" i="4"/>
  <c r="AY69" i="4"/>
  <c r="BC69" i="4"/>
  <c r="BG69" i="4"/>
  <c r="BK69" i="4"/>
  <c r="BO69" i="4"/>
  <c r="BS69" i="4"/>
  <c r="BY69" i="4"/>
  <c r="CG69" i="4"/>
  <c r="CO69" i="4"/>
  <c r="CW69" i="4"/>
  <c r="DE69" i="4"/>
  <c r="DM69" i="4"/>
  <c r="DU69" i="4"/>
  <c r="EC69" i="4"/>
  <c r="EK69" i="4"/>
  <c r="ES69" i="4"/>
  <c r="FA69" i="4"/>
  <c r="FI69" i="4"/>
  <c r="FT69" i="4"/>
  <c r="N68" i="4"/>
  <c r="P68" i="4"/>
  <c r="R68" i="4"/>
  <c r="T68" i="4"/>
  <c r="V68" i="4"/>
  <c r="X68" i="4"/>
  <c r="Z68" i="4"/>
  <c r="AB68" i="4"/>
  <c r="AD68" i="4"/>
  <c r="AF68" i="4"/>
  <c r="AH68" i="4"/>
  <c r="AJ68" i="4"/>
  <c r="AL68" i="4"/>
  <c r="AN68" i="4"/>
  <c r="AP68" i="4"/>
  <c r="AR68" i="4"/>
  <c r="AT68" i="4"/>
  <c r="AV68" i="4"/>
  <c r="AX68" i="4"/>
  <c r="AZ68" i="4"/>
  <c r="BB68" i="4"/>
  <c r="BD68" i="4"/>
  <c r="BF68" i="4"/>
  <c r="BH68" i="4"/>
  <c r="BJ68" i="4"/>
  <c r="BL68" i="4"/>
  <c r="BN68" i="4"/>
  <c r="BP68" i="4"/>
  <c r="BR68" i="4"/>
  <c r="BT68" i="4"/>
  <c r="BV68" i="4"/>
  <c r="BX68" i="4"/>
  <c r="BZ68" i="4"/>
  <c r="CB68" i="4"/>
  <c r="CD68" i="4"/>
  <c r="CF68" i="4"/>
  <c r="CH68" i="4"/>
  <c r="CJ68" i="4"/>
  <c r="CL68" i="4"/>
  <c r="CN68" i="4"/>
  <c r="CP68" i="4"/>
  <c r="CR68" i="4"/>
  <c r="CT68" i="4"/>
  <c r="CV68" i="4"/>
  <c r="CX68" i="4"/>
  <c r="CZ68" i="4"/>
  <c r="DB68" i="4"/>
  <c r="DD68" i="4"/>
  <c r="DF68" i="4"/>
  <c r="DH68" i="4"/>
  <c r="DJ68" i="4"/>
  <c r="DL68" i="4"/>
  <c r="DN68" i="4"/>
  <c r="DP68" i="4"/>
  <c r="DR68" i="4"/>
  <c r="DT68" i="4"/>
  <c r="DV68" i="4"/>
  <c r="DX68" i="4"/>
  <c r="DZ68" i="4"/>
  <c r="EB68" i="4"/>
  <c r="ED68" i="4"/>
  <c r="EF68" i="4"/>
  <c r="EH68" i="4"/>
  <c r="EJ68" i="4"/>
  <c r="EL68" i="4"/>
  <c r="EN68" i="4"/>
  <c r="EP68" i="4"/>
  <c r="ER68" i="4"/>
  <c r="ET68" i="4"/>
  <c r="EV68" i="4"/>
  <c r="EX68" i="4"/>
  <c r="EZ68" i="4"/>
  <c r="FB68" i="4"/>
  <c r="FD68" i="4"/>
  <c r="FF68" i="4"/>
  <c r="FH68" i="4"/>
  <c r="FJ68" i="4"/>
  <c r="FL68" i="4"/>
  <c r="FN68" i="4"/>
  <c r="FP68" i="4"/>
  <c r="FR68" i="4"/>
  <c r="FT68" i="4"/>
  <c r="FV68" i="4"/>
  <c r="FX68" i="4"/>
  <c r="FZ68" i="4"/>
  <c r="GB68" i="4"/>
  <c r="GD68" i="4"/>
  <c r="GF68" i="4"/>
  <c r="GH68" i="4"/>
  <c r="GJ68" i="4"/>
  <c r="GL68" i="4"/>
  <c r="GN68" i="4"/>
  <c r="GP68" i="4"/>
  <c r="GR68" i="4"/>
  <c r="GT68" i="4"/>
  <c r="GV68" i="4"/>
  <c r="GX68" i="4"/>
  <c r="GX77" i="4"/>
  <c r="GV77" i="4"/>
  <c r="GT77" i="4"/>
  <c r="GR77" i="4"/>
  <c r="GP77" i="4"/>
  <c r="GN77" i="4"/>
  <c r="GL77" i="4"/>
  <c r="GJ77" i="4"/>
  <c r="GH77" i="4"/>
  <c r="GF77" i="4"/>
  <c r="GD77" i="4"/>
  <c r="GB77" i="4"/>
  <c r="FZ77" i="4"/>
  <c r="FX77" i="4"/>
  <c r="FV77" i="4"/>
  <c r="FT77" i="4"/>
  <c r="FR77" i="4"/>
  <c r="FP77" i="4"/>
  <c r="FN77" i="4"/>
  <c r="FL77" i="4"/>
  <c r="FJ77" i="4"/>
  <c r="FH77" i="4"/>
  <c r="FF77" i="4"/>
  <c r="FD77" i="4"/>
  <c r="FB77" i="4"/>
  <c r="EZ77" i="4"/>
  <c r="EX77" i="4"/>
  <c r="EV77" i="4"/>
  <c r="ET77" i="4"/>
  <c r="ER77" i="4"/>
  <c r="EP77" i="4"/>
  <c r="EN77" i="4"/>
  <c r="EL77" i="4"/>
  <c r="EJ77" i="4"/>
  <c r="EH77" i="4"/>
  <c r="EF77" i="4"/>
  <c r="ED77" i="4"/>
  <c r="EB77" i="4"/>
  <c r="DZ77" i="4"/>
  <c r="DX77" i="4"/>
  <c r="DV77" i="4"/>
  <c r="DT77" i="4"/>
  <c r="DR77" i="4"/>
  <c r="DP77" i="4"/>
  <c r="DN77" i="4"/>
  <c r="DL77" i="4"/>
  <c r="DJ77" i="4"/>
  <c r="DH77" i="4"/>
  <c r="DF77" i="4"/>
  <c r="DD77" i="4"/>
  <c r="DB77" i="4"/>
  <c r="CZ77" i="4"/>
  <c r="CX77" i="4"/>
  <c r="CV77" i="4"/>
  <c r="CT77" i="4"/>
  <c r="CR77" i="4"/>
  <c r="CP77" i="4"/>
  <c r="CN77" i="4"/>
  <c r="CL77" i="4"/>
  <c r="CJ77" i="4"/>
  <c r="CH77" i="4"/>
  <c r="CF77" i="4"/>
  <c r="CD77" i="4"/>
  <c r="CB77" i="4"/>
  <c r="BZ77" i="4"/>
  <c r="BX77" i="4"/>
  <c r="BV77" i="4"/>
  <c r="BT77" i="4"/>
  <c r="BR77" i="4"/>
  <c r="BP77" i="4"/>
  <c r="BN77" i="4"/>
  <c r="BL77" i="4"/>
  <c r="BJ77" i="4"/>
  <c r="BH77" i="4"/>
  <c r="BF77" i="4"/>
  <c r="BD77" i="4"/>
  <c r="BB77" i="4"/>
  <c r="AZ77" i="4"/>
  <c r="AX77" i="4"/>
  <c r="AV77" i="4"/>
  <c r="AT77" i="4"/>
  <c r="AR77" i="4"/>
  <c r="AP77" i="4"/>
  <c r="AN77" i="4"/>
  <c r="AL77" i="4"/>
  <c r="GW77" i="4"/>
  <c r="GS77" i="4"/>
  <c r="GO77" i="4"/>
  <c r="GK77" i="4"/>
  <c r="GG77" i="4"/>
  <c r="GC77" i="4"/>
  <c r="FY77" i="4"/>
  <c r="FU77" i="4"/>
  <c r="FQ77" i="4"/>
  <c r="FM77" i="4"/>
  <c r="FI77" i="4"/>
  <c r="FE77" i="4"/>
  <c r="FA77" i="4"/>
  <c r="EW77" i="4"/>
  <c r="ES77" i="4"/>
  <c r="EO77" i="4"/>
  <c r="EK77" i="4"/>
  <c r="EG77" i="4"/>
  <c r="EC77" i="4"/>
  <c r="DY77" i="4"/>
  <c r="DU77" i="4"/>
  <c r="DQ77" i="4"/>
  <c r="DM77" i="4"/>
  <c r="DI77" i="4"/>
  <c r="DE77" i="4"/>
  <c r="DA77" i="4"/>
  <c r="CW77" i="4"/>
  <c r="CS77" i="4"/>
  <c r="CO77" i="4"/>
  <c r="CK77" i="4"/>
  <c r="CG77" i="4"/>
  <c r="CC77" i="4"/>
  <c r="BY77" i="4"/>
  <c r="BU77" i="4"/>
  <c r="BQ77" i="4"/>
  <c r="BM77" i="4"/>
  <c r="BI77" i="4"/>
  <c r="BE77" i="4"/>
  <c r="BA77" i="4"/>
  <c r="AW77" i="4"/>
  <c r="AS77" i="4"/>
  <c r="AO77" i="4"/>
  <c r="AK77" i="4"/>
  <c r="AI77" i="4"/>
  <c r="AG77" i="4"/>
  <c r="AE77" i="4"/>
  <c r="AC77" i="4"/>
  <c r="AA77" i="4"/>
  <c r="Y77" i="4"/>
  <c r="W77" i="4"/>
  <c r="U77" i="4"/>
  <c r="S77" i="4"/>
  <c r="Q77" i="4"/>
  <c r="O77" i="4"/>
  <c r="M77" i="4"/>
  <c r="GQ77" i="4"/>
  <c r="GI77" i="4"/>
  <c r="GA77" i="4"/>
  <c r="FS77" i="4"/>
  <c r="FK77" i="4"/>
  <c r="FC77" i="4"/>
  <c r="EU77" i="4"/>
  <c r="EM77" i="4"/>
  <c r="EE77" i="4"/>
  <c r="DW77" i="4"/>
  <c r="DO77" i="4"/>
  <c r="DG77" i="4"/>
  <c r="CY77" i="4"/>
  <c r="CQ77" i="4"/>
  <c r="CI77" i="4"/>
  <c r="CA77" i="4"/>
  <c r="BS77" i="4"/>
  <c r="BK77" i="4"/>
  <c r="BC77" i="4"/>
  <c r="AU77" i="4"/>
  <c r="AM77" i="4"/>
  <c r="AH77" i="4"/>
  <c r="AD77" i="4"/>
  <c r="Z77" i="4"/>
  <c r="V77" i="4"/>
  <c r="R77" i="4"/>
  <c r="N77" i="4"/>
  <c r="T77" i="4"/>
  <c r="AB77" i="4"/>
  <c r="AJ77" i="4"/>
  <c r="AY77" i="4"/>
  <c r="BO77" i="4"/>
  <c r="CE77" i="4"/>
  <c r="CU77" i="4"/>
  <c r="DK77" i="4"/>
  <c r="EA77" i="4"/>
  <c r="EQ77" i="4"/>
  <c r="FG77" i="4"/>
  <c r="FW77" i="4"/>
  <c r="GM77" i="4"/>
  <c r="AS55" i="4"/>
  <c r="M68" i="4"/>
  <c r="O68" i="4"/>
  <c r="Q68" i="4"/>
  <c r="S68" i="4"/>
  <c r="U68" i="4"/>
  <c r="W68" i="4"/>
  <c r="Y68" i="4"/>
  <c r="AA68" i="4"/>
  <c r="AC68" i="4"/>
  <c r="AE68" i="4"/>
  <c r="AG68" i="4"/>
  <c r="AI68" i="4"/>
  <c r="AK68" i="4"/>
  <c r="AM68" i="4"/>
  <c r="AO68" i="4"/>
  <c r="AQ68" i="4"/>
  <c r="AS68" i="4"/>
  <c r="AU68" i="4"/>
  <c r="AW68" i="4"/>
  <c r="AY68" i="4"/>
  <c r="BA68" i="4"/>
  <c r="BC68" i="4"/>
  <c r="BE68" i="4"/>
  <c r="BG68" i="4"/>
  <c r="BI68" i="4"/>
  <c r="BK68" i="4"/>
  <c r="BM68" i="4"/>
  <c r="BO68" i="4"/>
  <c r="BQ68" i="4"/>
  <c r="BS68" i="4"/>
  <c r="BU68" i="4"/>
  <c r="BW68" i="4"/>
  <c r="BY68" i="4"/>
  <c r="CA68" i="4"/>
  <c r="CC68" i="4"/>
  <c r="CE68" i="4"/>
  <c r="CG68" i="4"/>
  <c r="CI68" i="4"/>
  <c r="CK68" i="4"/>
  <c r="CM68" i="4"/>
  <c r="CO68" i="4"/>
  <c r="CQ68" i="4"/>
  <c r="CS68" i="4"/>
  <c r="CU68" i="4"/>
  <c r="CW68" i="4"/>
  <c r="CY68" i="4"/>
  <c r="DA68" i="4"/>
  <c r="DC68" i="4"/>
  <c r="DE68" i="4"/>
  <c r="DG68" i="4"/>
  <c r="DI68" i="4"/>
  <c r="DK68" i="4"/>
  <c r="DM68" i="4"/>
  <c r="DO68" i="4"/>
  <c r="DQ68" i="4"/>
  <c r="DS68" i="4"/>
  <c r="DU68" i="4"/>
  <c r="DW68" i="4"/>
  <c r="DY68" i="4"/>
  <c r="EA68" i="4"/>
  <c r="EC68" i="4"/>
  <c r="EE68" i="4"/>
  <c r="EG68" i="4"/>
  <c r="EI68" i="4"/>
  <c r="EK68" i="4"/>
  <c r="EM68" i="4"/>
  <c r="EO68" i="4"/>
  <c r="EQ68" i="4"/>
  <c r="ES68" i="4"/>
  <c r="EU68" i="4"/>
  <c r="EW68" i="4"/>
  <c r="EY68" i="4"/>
  <c r="FA68" i="4"/>
  <c r="FC68" i="4"/>
  <c r="FE68" i="4"/>
  <c r="FG68" i="4"/>
  <c r="FI68" i="4"/>
  <c r="FK68" i="4"/>
  <c r="FM68" i="4"/>
  <c r="FO68" i="4"/>
  <c r="FQ68" i="4"/>
  <c r="FS68" i="4"/>
  <c r="FU68" i="4"/>
  <c r="FW68" i="4"/>
  <c r="FY68" i="4"/>
  <c r="GA68" i="4"/>
  <c r="GC68" i="4"/>
  <c r="GE68" i="4"/>
  <c r="GG68" i="4"/>
  <c r="GI68" i="4"/>
  <c r="GK68" i="4"/>
  <c r="GM68" i="4"/>
  <c r="GO68" i="4"/>
  <c r="GQ68" i="4"/>
  <c r="GS68" i="4"/>
  <c r="GU68" i="4"/>
  <c r="GW69" i="4"/>
  <c r="GU69" i="4"/>
  <c r="GS69" i="4"/>
  <c r="GQ69" i="4"/>
  <c r="GO69" i="4"/>
  <c r="GM69" i="4"/>
  <c r="GK69" i="4"/>
  <c r="GI69" i="4"/>
  <c r="GG69" i="4"/>
  <c r="GE69" i="4"/>
  <c r="GC69" i="4"/>
  <c r="GA69" i="4"/>
  <c r="FY69" i="4"/>
  <c r="FW69" i="4"/>
  <c r="FU69" i="4"/>
  <c r="FS69" i="4"/>
  <c r="FQ69" i="4"/>
  <c r="FO69" i="4"/>
  <c r="GX69" i="4"/>
  <c r="GT69" i="4"/>
  <c r="GP69" i="4"/>
  <c r="GL69" i="4"/>
  <c r="GH69" i="4"/>
  <c r="GD69" i="4"/>
  <c r="FZ69" i="4"/>
  <c r="FV69" i="4"/>
  <c r="FR69" i="4"/>
  <c r="FN69" i="4"/>
  <c r="FL69" i="4"/>
  <c r="FJ69" i="4"/>
  <c r="FH69" i="4"/>
  <c r="FF69" i="4"/>
  <c r="FD69" i="4"/>
  <c r="FB69" i="4"/>
  <c r="EZ69" i="4"/>
  <c r="EX69" i="4"/>
  <c r="EV69" i="4"/>
  <c r="ET69" i="4"/>
  <c r="ER69" i="4"/>
  <c r="EP69" i="4"/>
  <c r="EN69" i="4"/>
  <c r="EL69" i="4"/>
  <c r="EJ69" i="4"/>
  <c r="EH69" i="4"/>
  <c r="EF69" i="4"/>
  <c r="ED69" i="4"/>
  <c r="EB69" i="4"/>
  <c r="DZ69" i="4"/>
  <c r="DX69" i="4"/>
  <c r="DV69" i="4"/>
  <c r="DT69" i="4"/>
  <c r="DR69" i="4"/>
  <c r="DP69" i="4"/>
  <c r="DN69" i="4"/>
  <c r="DL69" i="4"/>
  <c r="DJ69" i="4"/>
  <c r="DH69" i="4"/>
  <c r="DF69" i="4"/>
  <c r="DD69" i="4"/>
  <c r="DB69" i="4"/>
  <c r="CZ69" i="4"/>
  <c r="CX69" i="4"/>
  <c r="CV69" i="4"/>
  <c r="CT69" i="4"/>
  <c r="CR69" i="4"/>
  <c r="CP69" i="4"/>
  <c r="CN69" i="4"/>
  <c r="CL69" i="4"/>
  <c r="CJ69" i="4"/>
  <c r="CH69" i="4"/>
  <c r="CF69" i="4"/>
  <c r="CD69" i="4"/>
  <c r="CB69" i="4"/>
  <c r="BZ69" i="4"/>
  <c r="BX69" i="4"/>
  <c r="BV69" i="4"/>
  <c r="N69" i="4"/>
  <c r="P69" i="4"/>
  <c r="R69" i="4"/>
  <c r="T69" i="4"/>
  <c r="V69" i="4"/>
  <c r="X69" i="4"/>
  <c r="Z69" i="4"/>
  <c r="AB69" i="4"/>
  <c r="AD69" i="4"/>
  <c r="AF69" i="4"/>
  <c r="AH69" i="4"/>
  <c r="AJ69" i="4"/>
  <c r="AL69" i="4"/>
  <c r="AN69" i="4"/>
  <c r="AP69" i="4"/>
  <c r="AR69" i="4"/>
  <c r="AT69" i="4"/>
  <c r="AV69" i="4"/>
  <c r="AX69" i="4"/>
  <c r="AZ69" i="4"/>
  <c r="BB69" i="4"/>
  <c r="BD69" i="4"/>
  <c r="BF69" i="4"/>
  <c r="BH69" i="4"/>
  <c r="BJ69" i="4"/>
  <c r="BL69" i="4"/>
  <c r="BN69" i="4"/>
  <c r="BP69" i="4"/>
  <c r="BR69" i="4"/>
  <c r="BT69" i="4"/>
  <c r="BW69" i="4"/>
  <c r="CA69" i="4"/>
  <c r="CE69" i="4"/>
  <c r="CI69" i="4"/>
  <c r="CM69" i="4"/>
  <c r="CQ69" i="4"/>
  <c r="CU69" i="4"/>
  <c r="CY69" i="4"/>
  <c r="DC69" i="4"/>
  <c r="DG69" i="4"/>
  <c r="DK69" i="4"/>
  <c r="DO69" i="4"/>
  <c r="DS69" i="4"/>
  <c r="DW69" i="4"/>
  <c r="EA69" i="4"/>
  <c r="EE69" i="4"/>
  <c r="EI69" i="4"/>
  <c r="EM69" i="4"/>
  <c r="EQ69" i="4"/>
  <c r="EU69" i="4"/>
  <c r="EY69" i="4"/>
  <c r="FC69" i="4"/>
  <c r="FG69" i="4"/>
  <c r="FK69" i="4"/>
  <c r="FP69" i="4"/>
  <c r="FX69" i="4"/>
  <c r="GF69" i="4"/>
  <c r="GN69" i="4"/>
  <c r="GV69" i="4"/>
  <c r="P77" i="4"/>
  <c r="X77" i="4"/>
  <c r="AF77" i="4"/>
  <c r="AQ77" i="4"/>
  <c r="BG77" i="4"/>
  <c r="BW77" i="4"/>
  <c r="CM77" i="4"/>
  <c r="DC77" i="4"/>
  <c r="DS77" i="4"/>
  <c r="EI77" i="4"/>
  <c r="EY77" i="4"/>
  <c r="FO77" i="4"/>
  <c r="GE77" i="4"/>
  <c r="GU77" i="4"/>
  <c r="N71" i="4"/>
  <c r="P71" i="4"/>
  <c r="R71" i="4"/>
  <c r="T71" i="4"/>
  <c r="V71" i="4"/>
  <c r="X71" i="4"/>
  <c r="Z71" i="4"/>
  <c r="AB71" i="4"/>
  <c r="AD71" i="4"/>
  <c r="AF71" i="4"/>
  <c r="AH71" i="4"/>
  <c r="AJ71" i="4"/>
  <c r="AL71" i="4"/>
  <c r="AN71" i="4"/>
  <c r="AP71" i="4"/>
  <c r="AR71" i="4"/>
  <c r="AT71" i="4"/>
  <c r="AV71" i="4"/>
  <c r="AX71" i="4"/>
  <c r="AZ71" i="4"/>
  <c r="BB71" i="4"/>
  <c r="BD71" i="4"/>
  <c r="BF71" i="4"/>
  <c r="BH71" i="4"/>
  <c r="BJ71" i="4"/>
  <c r="BL71" i="4"/>
  <c r="BN71" i="4"/>
  <c r="BP71" i="4"/>
  <c r="BR71" i="4"/>
  <c r="BT71" i="4"/>
  <c r="BV71" i="4"/>
  <c r="BX71" i="4"/>
  <c r="BZ71" i="4"/>
  <c r="CB71" i="4"/>
  <c r="CD71" i="4"/>
  <c r="CF71" i="4"/>
  <c r="CH71" i="4"/>
  <c r="CJ71" i="4"/>
  <c r="CL71" i="4"/>
  <c r="CN71" i="4"/>
  <c r="CP71" i="4"/>
  <c r="CR71" i="4"/>
  <c r="CT71" i="4"/>
  <c r="CV71" i="4"/>
  <c r="CX71" i="4"/>
  <c r="CZ71" i="4"/>
  <c r="DB71" i="4"/>
  <c r="DD71" i="4"/>
  <c r="DF71" i="4"/>
  <c r="DH71" i="4"/>
  <c r="DJ71" i="4"/>
  <c r="DL71" i="4"/>
  <c r="DN71" i="4"/>
  <c r="DP71" i="4"/>
  <c r="DR71" i="4"/>
  <c r="DT71" i="4"/>
  <c r="DV71" i="4"/>
  <c r="DX71" i="4"/>
  <c r="DZ71" i="4"/>
  <c r="EB71" i="4"/>
  <c r="ED71" i="4"/>
  <c r="EF71" i="4"/>
  <c r="EH71" i="4"/>
  <c r="EJ71" i="4"/>
  <c r="EL71" i="4"/>
  <c r="EN71" i="4"/>
  <c r="EP71" i="4"/>
  <c r="ER71" i="4"/>
  <c r="ET71" i="4"/>
  <c r="EV71" i="4"/>
  <c r="EX71" i="4"/>
  <c r="EZ71" i="4"/>
  <c r="FB71" i="4"/>
  <c r="FD71" i="4"/>
  <c r="FF71" i="4"/>
  <c r="FH71" i="4"/>
  <c r="FJ71" i="4"/>
  <c r="FL71" i="4"/>
  <c r="FN71" i="4"/>
  <c r="FP71" i="4"/>
  <c r="FR71" i="4"/>
  <c r="FT71" i="4"/>
  <c r="FV71" i="4"/>
  <c r="FX71" i="4"/>
  <c r="FZ71" i="4"/>
  <c r="GB71" i="4"/>
  <c r="GD71" i="4"/>
  <c r="GF71" i="4"/>
  <c r="GH71" i="4"/>
  <c r="GJ71" i="4"/>
  <c r="GL71" i="4"/>
  <c r="GN71" i="4"/>
  <c r="GP71" i="4"/>
  <c r="GR71" i="4"/>
  <c r="GT71" i="4"/>
  <c r="GV71" i="4"/>
  <c r="AC55" i="4"/>
  <c r="BI55" i="4"/>
  <c r="U55" i="4"/>
  <c r="AK55" i="4"/>
  <c r="BA55" i="4"/>
  <c r="BQ55" i="4"/>
  <c r="Q55" i="4"/>
  <c r="Y55" i="4"/>
  <c r="AG55" i="4"/>
  <c r="AO55" i="4"/>
  <c r="AW55" i="4"/>
  <c r="BE55" i="4"/>
  <c r="BM55" i="4"/>
  <c r="BU55" i="4"/>
  <c r="U53" i="4"/>
  <c r="AK53" i="4"/>
  <c r="BA53" i="4"/>
  <c r="BQ53" i="4"/>
  <c r="CG53" i="4"/>
  <c r="CW53" i="4"/>
  <c r="DY53" i="4"/>
  <c r="FE53" i="4"/>
  <c r="GK53" i="4"/>
  <c r="M53" i="4"/>
  <c r="AC53" i="4"/>
  <c r="AS53" i="4"/>
  <c r="BI53" i="4"/>
  <c r="BY53" i="4"/>
  <c r="CO53" i="4"/>
  <c r="DI53" i="4"/>
  <c r="EO53" i="4"/>
  <c r="AG62" i="4"/>
  <c r="BM62" i="4"/>
  <c r="CS62" i="4"/>
  <c r="Q62" i="4"/>
  <c r="AW62" i="4"/>
  <c r="GX53" i="4"/>
  <c r="GW53" i="4"/>
  <c r="GO53" i="4"/>
  <c r="GG53" i="4"/>
  <c r="FY53" i="4"/>
  <c r="FQ53" i="4"/>
  <c r="FI53" i="4"/>
  <c r="FA53" i="4"/>
  <c r="ES53" i="4"/>
  <c r="EK53" i="4"/>
  <c r="EC53" i="4"/>
  <c r="DU53" i="4"/>
  <c r="DM53" i="4"/>
  <c r="DE53" i="4"/>
  <c r="Q53" i="4"/>
  <c r="Y53" i="4"/>
  <c r="AG53" i="4"/>
  <c r="AO53" i="4"/>
  <c r="AW53" i="4"/>
  <c r="BE53" i="4"/>
  <c r="BM53" i="4"/>
  <c r="BU53" i="4"/>
  <c r="CC53" i="4"/>
  <c r="CK53" i="4"/>
  <c r="CS53" i="4"/>
  <c r="DA53" i="4"/>
  <c r="DQ53" i="4"/>
  <c r="EG53" i="4"/>
  <c r="EW53" i="4"/>
  <c r="FM53" i="4"/>
  <c r="GC53" i="4"/>
  <c r="GS53" i="4"/>
  <c r="AD54" i="4"/>
  <c r="GI54" i="4"/>
  <c r="GA54" i="4"/>
  <c r="DO54" i="4"/>
  <c r="BC54" i="4"/>
  <c r="N54" i="4"/>
  <c r="CI54" i="4"/>
  <c r="GX55" i="4"/>
  <c r="GU55" i="4"/>
  <c r="GQ55" i="4"/>
  <c r="GM55" i="4"/>
  <c r="GI55" i="4"/>
  <c r="GE55" i="4"/>
  <c r="GA55" i="4"/>
  <c r="FW55" i="4"/>
  <c r="FS55" i="4"/>
  <c r="FO55" i="4"/>
  <c r="FK55" i="4"/>
  <c r="FG55" i="4"/>
  <c r="FC55" i="4"/>
  <c r="EY55" i="4"/>
  <c r="EU55" i="4"/>
  <c r="EQ55" i="4"/>
  <c r="EM55" i="4"/>
  <c r="EI55" i="4"/>
  <c r="EE55" i="4"/>
  <c r="EA55" i="4"/>
  <c r="DW55" i="4"/>
  <c r="DS55" i="4"/>
  <c r="DO55" i="4"/>
  <c r="O55" i="4"/>
  <c r="S55" i="4"/>
  <c r="W55" i="4"/>
  <c r="AA55" i="4"/>
  <c r="AE55" i="4"/>
  <c r="AI55" i="4"/>
  <c r="AM55" i="4"/>
  <c r="AQ55" i="4"/>
  <c r="AU55" i="4"/>
  <c r="AY55" i="4"/>
  <c r="BC55" i="4"/>
  <c r="BG55" i="4"/>
  <c r="BK55" i="4"/>
  <c r="BO55" i="4"/>
  <c r="BS55" i="4"/>
  <c r="BW55" i="4"/>
  <c r="CA55" i="4"/>
  <c r="CE55" i="4"/>
  <c r="CI55" i="4"/>
  <c r="CM55" i="4"/>
  <c r="CQ55" i="4"/>
  <c r="CU55" i="4"/>
  <c r="CY55" i="4"/>
  <c r="DC55" i="4"/>
  <c r="DG55" i="4"/>
  <c r="DK55" i="4"/>
  <c r="DQ55" i="4"/>
  <c r="DY55" i="4"/>
  <c r="EG55" i="4"/>
  <c r="EO55" i="4"/>
  <c r="EW55" i="4"/>
  <c r="FE55" i="4"/>
  <c r="FM55" i="4"/>
  <c r="FU55" i="4"/>
  <c r="GC55" i="4"/>
  <c r="GK55" i="4"/>
  <c r="GS55" i="4"/>
  <c r="O57" i="4"/>
  <c r="W57" i="4"/>
  <c r="AE57" i="4"/>
  <c r="AM57" i="4"/>
  <c r="AU57" i="4"/>
  <c r="BC57" i="4"/>
  <c r="BK57" i="4"/>
  <c r="BS57" i="4"/>
  <c r="CA57" i="4"/>
  <c r="CI57" i="4"/>
  <c r="CQ57" i="4"/>
  <c r="CY57" i="4"/>
  <c r="DG57" i="4"/>
  <c r="DO57" i="4"/>
  <c r="DW57" i="4"/>
  <c r="EE57" i="4"/>
  <c r="EM57" i="4"/>
  <c r="EU57" i="4"/>
  <c r="FC57" i="4"/>
  <c r="FK57" i="4"/>
  <c r="FS57" i="4"/>
  <c r="GA57" i="4"/>
  <c r="GI57" i="4"/>
  <c r="GQ58" i="4"/>
  <c r="GA58" i="4"/>
  <c r="FK58" i="4"/>
  <c r="EU58" i="4"/>
  <c r="EE58" i="4"/>
  <c r="DO58" i="4"/>
  <c r="CY58" i="4"/>
  <c r="CI58" i="4"/>
  <c r="BS58" i="4"/>
  <c r="BC58" i="4"/>
  <c r="AM58" i="4"/>
  <c r="AD58" i="4"/>
  <c r="V58" i="4"/>
  <c r="N58" i="4"/>
  <c r="Z58" i="4"/>
  <c r="AU58" i="4"/>
  <c r="CA58" i="4"/>
  <c r="DG58" i="4"/>
  <c r="EM58" i="4"/>
  <c r="FS58" i="4"/>
  <c r="CG55" i="4"/>
  <c r="CK55" i="4"/>
  <c r="CO55" i="4"/>
  <c r="CS55" i="4"/>
  <c r="CW55" i="4"/>
  <c r="DA55" i="4"/>
  <c r="DE55" i="4"/>
  <c r="DI55" i="4"/>
  <c r="DM55" i="4"/>
  <c r="DU55" i="4"/>
  <c r="EC55" i="4"/>
  <c r="EK55" i="4"/>
  <c r="ES55" i="4"/>
  <c r="FA55" i="4"/>
  <c r="FI55" i="4"/>
  <c r="FQ55" i="4"/>
  <c r="FY55" i="4"/>
  <c r="GG55" i="4"/>
  <c r="GO55" i="4"/>
  <c r="GW55" i="4"/>
  <c r="GX57" i="4"/>
  <c r="GW57" i="4"/>
  <c r="GS57" i="4"/>
  <c r="GO57" i="4"/>
  <c r="GK57" i="4"/>
  <c r="GG57" i="4"/>
  <c r="GC57" i="4"/>
  <c r="FY57" i="4"/>
  <c r="FU57" i="4"/>
  <c r="FQ57" i="4"/>
  <c r="FM57" i="4"/>
  <c r="FI57" i="4"/>
  <c r="FE57" i="4"/>
  <c r="FA57" i="4"/>
  <c r="EW57" i="4"/>
  <c r="ES57" i="4"/>
  <c r="EO57" i="4"/>
  <c r="EK57" i="4"/>
  <c r="EG57" i="4"/>
  <c r="EC57" i="4"/>
  <c r="DY57" i="4"/>
  <c r="DU57" i="4"/>
  <c r="DQ57" i="4"/>
  <c r="DM57" i="4"/>
  <c r="DI57" i="4"/>
  <c r="DE57" i="4"/>
  <c r="DA57" i="4"/>
  <c r="CW57" i="4"/>
  <c r="CS57" i="4"/>
  <c r="CO57" i="4"/>
  <c r="CK57" i="4"/>
  <c r="CG57" i="4"/>
  <c r="CC57" i="4"/>
  <c r="BY57" i="4"/>
  <c r="BU57" i="4"/>
  <c r="BQ57" i="4"/>
  <c r="BM57" i="4"/>
  <c r="BI57" i="4"/>
  <c r="BE57" i="4"/>
  <c r="BA57" i="4"/>
  <c r="AW57" i="4"/>
  <c r="AS57" i="4"/>
  <c r="AO57" i="4"/>
  <c r="AK57" i="4"/>
  <c r="AG57" i="4"/>
  <c r="AC57" i="4"/>
  <c r="Y57" i="4"/>
  <c r="U57" i="4"/>
  <c r="Q57" i="4"/>
  <c r="M57" i="4"/>
  <c r="S57" i="4"/>
  <c r="AA57" i="4"/>
  <c r="AI57" i="4"/>
  <c r="AQ57" i="4"/>
  <c r="AY57" i="4"/>
  <c r="BG57" i="4"/>
  <c r="BO57" i="4"/>
  <c r="BW57" i="4"/>
  <c r="CE57" i="4"/>
  <c r="CM57" i="4"/>
  <c r="CU57" i="4"/>
  <c r="DC57" i="4"/>
  <c r="DK57" i="4"/>
  <c r="DS57" i="4"/>
  <c r="EA57" i="4"/>
  <c r="EI57" i="4"/>
  <c r="EQ57" i="4"/>
  <c r="EY57" i="4"/>
  <c r="FG57" i="4"/>
  <c r="FO57" i="4"/>
  <c r="FW57" i="4"/>
  <c r="GE57" i="4"/>
  <c r="GM57" i="4"/>
  <c r="GU57" i="4"/>
  <c r="R58" i="4"/>
  <c r="AH58" i="4"/>
  <c r="BK58" i="4"/>
  <c r="CQ58" i="4"/>
  <c r="DW58" i="4"/>
  <c r="FC58" i="4"/>
  <c r="GI58" i="4"/>
  <c r="GW56" i="4"/>
  <c r="GU56" i="4"/>
  <c r="GS56" i="4"/>
  <c r="GQ56" i="4"/>
  <c r="GO56" i="4"/>
  <c r="GM56" i="4"/>
  <c r="GK56" i="4"/>
  <c r="GI56" i="4"/>
  <c r="GG56" i="4"/>
  <c r="GE56" i="4"/>
  <c r="GC56" i="4"/>
  <c r="GA56" i="4"/>
  <c r="FY56" i="4"/>
  <c r="FW56" i="4"/>
  <c r="FU56" i="4"/>
  <c r="FS56" i="4"/>
  <c r="FQ56" i="4"/>
  <c r="FO56" i="4"/>
  <c r="GV56" i="4"/>
  <c r="GR56" i="4"/>
  <c r="GN56" i="4"/>
  <c r="GJ56" i="4"/>
  <c r="GF56" i="4"/>
  <c r="GB56" i="4"/>
  <c r="FX56" i="4"/>
  <c r="FT56" i="4"/>
  <c r="FP56" i="4"/>
  <c r="FM56" i="4"/>
  <c r="FK56" i="4"/>
  <c r="FI56" i="4"/>
  <c r="FG56" i="4"/>
  <c r="FE56" i="4"/>
  <c r="FC56" i="4"/>
  <c r="FA56" i="4"/>
  <c r="EY56" i="4"/>
  <c r="EW56" i="4"/>
  <c r="EU56" i="4"/>
  <c r="ES56" i="4"/>
  <c r="EQ56" i="4"/>
  <c r="EO56" i="4"/>
  <c r="EM56" i="4"/>
  <c r="EK56" i="4"/>
  <c r="EI56" i="4"/>
  <c r="EG56" i="4"/>
  <c r="EE56" i="4"/>
  <c r="EC56" i="4"/>
  <c r="EA56" i="4"/>
  <c r="DY56" i="4"/>
  <c r="DW56" i="4"/>
  <c r="DU56" i="4"/>
  <c r="DS56" i="4"/>
  <c r="DQ56" i="4"/>
  <c r="DO56" i="4"/>
  <c r="DM56" i="4"/>
  <c r="DK56" i="4"/>
  <c r="DI56" i="4"/>
  <c r="DG56" i="4"/>
  <c r="DE56" i="4"/>
  <c r="DC56" i="4"/>
  <c r="DA56" i="4"/>
  <c r="CY56" i="4"/>
  <c r="CW56" i="4"/>
  <c r="CU56" i="4"/>
  <c r="CS56" i="4"/>
  <c r="CQ56" i="4"/>
  <c r="CO56" i="4"/>
  <c r="CM56" i="4"/>
  <c r="CK56" i="4"/>
  <c r="CI56" i="4"/>
  <c r="CG56" i="4"/>
  <c r="CE56" i="4"/>
  <c r="CC56" i="4"/>
  <c r="CA56" i="4"/>
  <c r="BY56" i="4"/>
  <c r="BW56" i="4"/>
  <c r="BU56" i="4"/>
  <c r="BS56" i="4"/>
  <c r="BQ56" i="4"/>
  <c r="BO56" i="4"/>
  <c r="BM56" i="4"/>
  <c r="BK56" i="4"/>
  <c r="BI56" i="4"/>
  <c r="BG56" i="4"/>
  <c r="BE56" i="4"/>
  <c r="BC56" i="4"/>
  <c r="BA56" i="4"/>
  <c r="AY56" i="4"/>
  <c r="AW56" i="4"/>
  <c r="AU56" i="4"/>
  <c r="AS56" i="4"/>
  <c r="AQ56" i="4"/>
  <c r="AO56" i="4"/>
  <c r="AM56" i="4"/>
  <c r="AK56" i="4"/>
  <c r="AI56" i="4"/>
  <c r="AG56" i="4"/>
  <c r="AE56" i="4"/>
  <c r="AC56" i="4"/>
  <c r="AA56" i="4"/>
  <c r="Y56" i="4"/>
  <c r="W56" i="4"/>
  <c r="U56" i="4"/>
  <c r="S56" i="4"/>
  <c r="Q56" i="4"/>
  <c r="O56" i="4"/>
  <c r="M56" i="4"/>
  <c r="GX56" i="4"/>
  <c r="GT56" i="4"/>
  <c r="GP56" i="4"/>
  <c r="GL56" i="4"/>
  <c r="GH56" i="4"/>
  <c r="GD56" i="4"/>
  <c r="FZ56" i="4"/>
  <c r="FV56" i="4"/>
  <c r="FR56" i="4"/>
  <c r="FN56" i="4"/>
  <c r="FL56" i="4"/>
  <c r="FJ56" i="4"/>
  <c r="FH56" i="4"/>
  <c r="FF56" i="4"/>
  <c r="FD56" i="4"/>
  <c r="FB56" i="4"/>
  <c r="EZ56" i="4"/>
  <c r="EX56" i="4"/>
  <c r="EV56" i="4"/>
  <c r="ET56" i="4"/>
  <c r="ER56" i="4"/>
  <c r="EP56" i="4"/>
  <c r="EN56" i="4"/>
  <c r="EL56" i="4"/>
  <c r="EJ56" i="4"/>
  <c r="EH56" i="4"/>
  <c r="EF56" i="4"/>
  <c r="ED56" i="4"/>
  <c r="EB56" i="4"/>
  <c r="DZ56" i="4"/>
  <c r="DX56" i="4"/>
  <c r="DV56" i="4"/>
  <c r="DT56" i="4"/>
  <c r="DR56" i="4"/>
  <c r="DP56" i="4"/>
  <c r="DN56" i="4"/>
  <c r="DL56" i="4"/>
  <c r="DJ56" i="4"/>
  <c r="DH56" i="4"/>
  <c r="DF56" i="4"/>
  <c r="DD56" i="4"/>
  <c r="DB56" i="4"/>
  <c r="CZ56" i="4"/>
  <c r="CX56" i="4"/>
  <c r="CV56" i="4"/>
  <c r="CT56" i="4"/>
  <c r="CR56" i="4"/>
  <c r="CP56" i="4"/>
  <c r="CN56" i="4"/>
  <c r="CL56" i="4"/>
  <c r="CJ56" i="4"/>
  <c r="CH56" i="4"/>
  <c r="CF56" i="4"/>
  <c r="CD56" i="4"/>
  <c r="CB56" i="4"/>
  <c r="BZ56" i="4"/>
  <c r="BX56" i="4"/>
  <c r="BV56" i="4"/>
  <c r="BT56" i="4"/>
  <c r="P56" i="4"/>
  <c r="T56" i="4"/>
  <c r="X56" i="4"/>
  <c r="AB56" i="4"/>
  <c r="AF56" i="4"/>
  <c r="AJ56" i="4"/>
  <c r="AN56" i="4"/>
  <c r="AR56" i="4"/>
  <c r="AV56" i="4"/>
  <c r="AZ56" i="4"/>
  <c r="BD56" i="4"/>
  <c r="BH56" i="4"/>
  <c r="BL56" i="4"/>
  <c r="BP56" i="4"/>
  <c r="GW62" i="4"/>
  <c r="CW62" i="4"/>
  <c r="CO62" i="4"/>
  <c r="CG62" i="4"/>
  <c r="BY62" i="4"/>
  <c r="BQ62" i="4"/>
  <c r="BI62" i="4"/>
  <c r="BA62" i="4"/>
  <c r="AS62" i="4"/>
  <c r="AK62" i="4"/>
  <c r="AC62" i="4"/>
  <c r="U62" i="4"/>
  <c r="M62" i="4"/>
  <c r="Y62" i="4"/>
  <c r="AO62" i="4"/>
  <c r="BE62" i="4"/>
  <c r="BU62" i="4"/>
  <c r="CK62" i="4"/>
  <c r="DA62" i="4"/>
  <c r="AX64" i="4"/>
  <c r="AT64" i="4"/>
  <c r="AD64" i="4"/>
  <c r="N64" i="4"/>
  <c r="AL64" i="4"/>
  <c r="N56" i="4"/>
  <c r="R56" i="4"/>
  <c r="V56" i="4"/>
  <c r="Z56" i="4"/>
  <c r="AD56" i="4"/>
  <c r="AH56" i="4"/>
  <c r="AL56" i="4"/>
  <c r="AP56" i="4"/>
  <c r="AT56" i="4"/>
  <c r="AX56" i="4"/>
  <c r="BB56" i="4"/>
  <c r="BF56" i="4"/>
  <c r="BJ56" i="4"/>
  <c r="BN56" i="4"/>
  <c r="BR56" i="4"/>
  <c r="O53" i="4"/>
  <c r="S53" i="4"/>
  <c r="W53" i="4"/>
  <c r="AA53" i="4"/>
  <c r="AE53" i="4"/>
  <c r="AI53" i="4"/>
  <c r="AM53" i="4"/>
  <c r="AQ53" i="4"/>
  <c r="AU53" i="4"/>
  <c r="AY53" i="4"/>
  <c r="BC53" i="4"/>
  <c r="BG53" i="4"/>
  <c r="BK53" i="4"/>
  <c r="BO53" i="4"/>
  <c r="BS53" i="4"/>
  <c r="BW53" i="4"/>
  <c r="CA53" i="4"/>
  <c r="CE53" i="4"/>
  <c r="CI53" i="4"/>
  <c r="CM53" i="4"/>
  <c r="CQ53" i="4"/>
  <c r="CU53" i="4"/>
  <c r="CY53" i="4"/>
  <c r="DC53" i="4"/>
  <c r="DG53" i="4"/>
  <c r="DK53" i="4"/>
  <c r="DO53" i="4"/>
  <c r="DS53" i="4"/>
  <c r="DW53" i="4"/>
  <c r="EA53" i="4"/>
  <c r="EE53" i="4"/>
  <c r="EI53" i="4"/>
  <c r="EM53" i="4"/>
  <c r="EQ53" i="4"/>
  <c r="EU53" i="4"/>
  <c r="EY53" i="4"/>
  <c r="FC53" i="4"/>
  <c r="FG53" i="4"/>
  <c r="FK53" i="4"/>
  <c r="FO53" i="4"/>
  <c r="FS53" i="4"/>
  <c r="FW53" i="4"/>
  <c r="GA53" i="4"/>
  <c r="GE53" i="4"/>
  <c r="GI53" i="4"/>
  <c r="GM53" i="4"/>
  <c r="GQ53" i="4"/>
  <c r="GU53" i="4"/>
  <c r="V54" i="4"/>
  <c r="AM54" i="4"/>
  <c r="BS54" i="4"/>
  <c r="CY54" i="4"/>
  <c r="EE54" i="4"/>
  <c r="FK54" i="4"/>
  <c r="GQ54" i="4"/>
  <c r="N55" i="4"/>
  <c r="P55" i="4"/>
  <c r="R55" i="4"/>
  <c r="T55" i="4"/>
  <c r="V55" i="4"/>
  <c r="X55" i="4"/>
  <c r="Z55" i="4"/>
  <c r="AB55" i="4"/>
  <c r="AD55" i="4"/>
  <c r="AF55" i="4"/>
  <c r="AH55" i="4"/>
  <c r="AJ55" i="4"/>
  <c r="AL55" i="4"/>
  <c r="AN55" i="4"/>
  <c r="AP55" i="4"/>
  <c r="AR55" i="4"/>
  <c r="AT55" i="4"/>
  <c r="AV55" i="4"/>
  <c r="AX55" i="4"/>
  <c r="AZ55" i="4"/>
  <c r="BB55" i="4"/>
  <c r="BD55" i="4"/>
  <c r="BF55" i="4"/>
  <c r="BH55" i="4"/>
  <c r="BJ55" i="4"/>
  <c r="BL55" i="4"/>
  <c r="BN55" i="4"/>
  <c r="BP55" i="4"/>
  <c r="BR55" i="4"/>
  <c r="BT55" i="4"/>
  <c r="BV55" i="4"/>
  <c r="BX55" i="4"/>
  <c r="BZ55" i="4"/>
  <c r="CB55" i="4"/>
  <c r="CD55" i="4"/>
  <c r="CF55" i="4"/>
  <c r="CH55" i="4"/>
  <c r="CJ55" i="4"/>
  <c r="CL55" i="4"/>
  <c r="CN55" i="4"/>
  <c r="CP55" i="4"/>
  <c r="CR55" i="4"/>
  <c r="CT55" i="4"/>
  <c r="CV55" i="4"/>
  <c r="CX55" i="4"/>
  <c r="CZ55" i="4"/>
  <c r="DB55" i="4"/>
  <c r="DD55" i="4"/>
  <c r="DF55" i="4"/>
  <c r="DH55" i="4"/>
  <c r="DJ55" i="4"/>
  <c r="DL55" i="4"/>
  <c r="DN55" i="4"/>
  <c r="DP55" i="4"/>
  <c r="DR55" i="4"/>
  <c r="DT55" i="4"/>
  <c r="DV55" i="4"/>
  <c r="DX55" i="4"/>
  <c r="DZ55" i="4"/>
  <c r="EB55" i="4"/>
  <c r="ED55" i="4"/>
  <c r="EF55" i="4"/>
  <c r="EH55" i="4"/>
  <c r="EJ55" i="4"/>
  <c r="EL55" i="4"/>
  <c r="EN55" i="4"/>
  <c r="EP55" i="4"/>
  <c r="ER55" i="4"/>
  <c r="ET55" i="4"/>
  <c r="EV55" i="4"/>
  <c r="EX55" i="4"/>
  <c r="EZ55" i="4"/>
  <c r="FB55" i="4"/>
  <c r="FD55" i="4"/>
  <c r="FF55" i="4"/>
  <c r="FH55" i="4"/>
  <c r="FJ55" i="4"/>
  <c r="FL55" i="4"/>
  <c r="FN55" i="4"/>
  <c r="FP55" i="4"/>
  <c r="FR55" i="4"/>
  <c r="FT55" i="4"/>
  <c r="FV55" i="4"/>
  <c r="FX55" i="4"/>
  <c r="FZ55" i="4"/>
  <c r="GB55" i="4"/>
  <c r="GD55" i="4"/>
  <c r="GF55" i="4"/>
  <c r="GH55" i="4"/>
  <c r="GJ55" i="4"/>
  <c r="GL55" i="4"/>
  <c r="GN55" i="4"/>
  <c r="GP55" i="4"/>
  <c r="GR55" i="4"/>
  <c r="GT55" i="4"/>
  <c r="GV55" i="4"/>
  <c r="GX58" i="4"/>
  <c r="GV58" i="4"/>
  <c r="GT58" i="4"/>
  <c r="GR58" i="4"/>
  <c r="GP58" i="4"/>
  <c r="GN58" i="4"/>
  <c r="GL58" i="4"/>
  <c r="GJ58" i="4"/>
  <c r="GH58" i="4"/>
  <c r="GF58" i="4"/>
  <c r="GD58" i="4"/>
  <c r="GB58" i="4"/>
  <c r="FZ58" i="4"/>
  <c r="FX58" i="4"/>
  <c r="FV58" i="4"/>
  <c r="FT58" i="4"/>
  <c r="FR58" i="4"/>
  <c r="FP58" i="4"/>
  <c r="FN58" i="4"/>
  <c r="FL58" i="4"/>
  <c r="FJ58" i="4"/>
  <c r="FH58" i="4"/>
  <c r="FF58" i="4"/>
  <c r="FD58" i="4"/>
  <c r="FB58" i="4"/>
  <c r="EZ58" i="4"/>
  <c r="EX58" i="4"/>
  <c r="EV58" i="4"/>
  <c r="ET58" i="4"/>
  <c r="ER58" i="4"/>
  <c r="EP58" i="4"/>
  <c r="EN58" i="4"/>
  <c r="EL58" i="4"/>
  <c r="EJ58" i="4"/>
  <c r="EH58" i="4"/>
  <c r="EF58" i="4"/>
  <c r="ED58" i="4"/>
  <c r="EB58" i="4"/>
  <c r="DZ58" i="4"/>
  <c r="DX58" i="4"/>
  <c r="DV58" i="4"/>
  <c r="DT58" i="4"/>
  <c r="DR58" i="4"/>
  <c r="DP58" i="4"/>
  <c r="DN58" i="4"/>
  <c r="DL58" i="4"/>
  <c r="DJ58" i="4"/>
  <c r="DH58" i="4"/>
  <c r="DF58" i="4"/>
  <c r="DD58" i="4"/>
  <c r="DB58" i="4"/>
  <c r="CZ58" i="4"/>
  <c r="CX58" i="4"/>
  <c r="CV58" i="4"/>
  <c r="CT58" i="4"/>
  <c r="CR58" i="4"/>
  <c r="CP58" i="4"/>
  <c r="CN58" i="4"/>
  <c r="CL58" i="4"/>
  <c r="CJ58" i="4"/>
  <c r="CH58" i="4"/>
  <c r="CF58" i="4"/>
  <c r="CD58" i="4"/>
  <c r="CB58" i="4"/>
  <c r="BZ58" i="4"/>
  <c r="BX58" i="4"/>
  <c r="BV58" i="4"/>
  <c r="BT58" i="4"/>
  <c r="BR58" i="4"/>
  <c r="BP58" i="4"/>
  <c r="BN58" i="4"/>
  <c r="BL58" i="4"/>
  <c r="BJ58" i="4"/>
  <c r="BH58" i="4"/>
  <c r="BF58" i="4"/>
  <c r="BD58" i="4"/>
  <c r="BB58" i="4"/>
  <c r="AZ58" i="4"/>
  <c r="AX58" i="4"/>
  <c r="AV58" i="4"/>
  <c r="AT58" i="4"/>
  <c r="AR58" i="4"/>
  <c r="AP58" i="4"/>
  <c r="AN58" i="4"/>
  <c r="AL58" i="4"/>
  <c r="GW58" i="4"/>
  <c r="GS58" i="4"/>
  <c r="GO58" i="4"/>
  <c r="GK58" i="4"/>
  <c r="GG58" i="4"/>
  <c r="GC58" i="4"/>
  <c r="FY58" i="4"/>
  <c r="FU58" i="4"/>
  <c r="FQ58" i="4"/>
  <c r="FM58" i="4"/>
  <c r="FI58" i="4"/>
  <c r="FE58" i="4"/>
  <c r="FA58" i="4"/>
  <c r="EW58" i="4"/>
  <c r="ES58" i="4"/>
  <c r="EO58" i="4"/>
  <c r="EK58" i="4"/>
  <c r="EG58" i="4"/>
  <c r="EC58" i="4"/>
  <c r="DY58" i="4"/>
  <c r="DU58" i="4"/>
  <c r="DQ58" i="4"/>
  <c r="DM58" i="4"/>
  <c r="DI58" i="4"/>
  <c r="DE58" i="4"/>
  <c r="DA58" i="4"/>
  <c r="CW58" i="4"/>
  <c r="CS58" i="4"/>
  <c r="CO58" i="4"/>
  <c r="CK58" i="4"/>
  <c r="CG58" i="4"/>
  <c r="CC58" i="4"/>
  <c r="BY58" i="4"/>
  <c r="BU58" i="4"/>
  <c r="BQ58" i="4"/>
  <c r="BM58" i="4"/>
  <c r="BI58" i="4"/>
  <c r="BE58" i="4"/>
  <c r="BA58" i="4"/>
  <c r="AW58" i="4"/>
  <c r="AS58" i="4"/>
  <c r="AO58" i="4"/>
  <c r="AK58" i="4"/>
  <c r="AI58" i="4"/>
  <c r="AG58" i="4"/>
  <c r="AE58" i="4"/>
  <c r="AC58" i="4"/>
  <c r="AA58" i="4"/>
  <c r="Y58" i="4"/>
  <c r="W58" i="4"/>
  <c r="U58" i="4"/>
  <c r="S58" i="4"/>
  <c r="Q58" i="4"/>
  <c r="O58" i="4"/>
  <c r="M58" i="4"/>
  <c r="P58" i="4"/>
  <c r="T58" i="4"/>
  <c r="X58" i="4"/>
  <c r="AB58" i="4"/>
  <c r="AF58" i="4"/>
  <c r="AJ58" i="4"/>
  <c r="AQ58" i="4"/>
  <c r="AY58" i="4"/>
  <c r="BG58" i="4"/>
  <c r="BO58" i="4"/>
  <c r="BW58" i="4"/>
  <c r="CE58" i="4"/>
  <c r="CM58" i="4"/>
  <c r="CU58" i="4"/>
  <c r="DC58" i="4"/>
  <c r="DK58" i="4"/>
  <c r="DS58" i="4"/>
  <c r="EA58" i="4"/>
  <c r="EI58" i="4"/>
  <c r="EQ58" i="4"/>
  <c r="EY58" i="4"/>
  <c r="FG58" i="4"/>
  <c r="FO58" i="4"/>
  <c r="FW58" i="4"/>
  <c r="GE58" i="4"/>
  <c r="GM58" i="4"/>
  <c r="GU58" i="4"/>
  <c r="N57" i="4"/>
  <c r="P57" i="4"/>
  <c r="R57" i="4"/>
  <c r="T57" i="4"/>
  <c r="V57" i="4"/>
  <c r="X57" i="4"/>
  <c r="Z57" i="4"/>
  <c r="AB57" i="4"/>
  <c r="AD57" i="4"/>
  <c r="AF57" i="4"/>
  <c r="AH57" i="4"/>
  <c r="AJ57" i="4"/>
  <c r="AL57" i="4"/>
  <c r="AN57" i="4"/>
  <c r="AP57" i="4"/>
  <c r="AR57" i="4"/>
  <c r="AT57" i="4"/>
  <c r="AV57" i="4"/>
  <c r="AX57" i="4"/>
  <c r="AZ57" i="4"/>
  <c r="BB57" i="4"/>
  <c r="BD57" i="4"/>
  <c r="BF57" i="4"/>
  <c r="BH57" i="4"/>
  <c r="BJ57" i="4"/>
  <c r="BL57" i="4"/>
  <c r="BN57" i="4"/>
  <c r="BP57" i="4"/>
  <c r="BR57" i="4"/>
  <c r="BT57" i="4"/>
  <c r="BV57" i="4"/>
  <c r="BX57" i="4"/>
  <c r="BZ57" i="4"/>
  <c r="CB57" i="4"/>
  <c r="CD57" i="4"/>
  <c r="CF57" i="4"/>
  <c r="CH57" i="4"/>
  <c r="CJ57" i="4"/>
  <c r="CL57" i="4"/>
  <c r="CN57" i="4"/>
  <c r="CP57" i="4"/>
  <c r="CR57" i="4"/>
  <c r="CT57" i="4"/>
  <c r="CV57" i="4"/>
  <c r="CX57" i="4"/>
  <c r="CZ57" i="4"/>
  <c r="DB57" i="4"/>
  <c r="DD57" i="4"/>
  <c r="DF57" i="4"/>
  <c r="DH57" i="4"/>
  <c r="DJ57" i="4"/>
  <c r="DL57" i="4"/>
  <c r="DN57" i="4"/>
  <c r="DP57" i="4"/>
  <c r="DR57" i="4"/>
  <c r="DT57" i="4"/>
  <c r="DV57" i="4"/>
  <c r="DX57" i="4"/>
  <c r="DZ57" i="4"/>
  <c r="EB57" i="4"/>
  <c r="ED57" i="4"/>
  <c r="EF57" i="4"/>
  <c r="EH57" i="4"/>
  <c r="EJ57" i="4"/>
  <c r="EL57" i="4"/>
  <c r="EN57" i="4"/>
  <c r="EP57" i="4"/>
  <c r="ER57" i="4"/>
  <c r="ET57" i="4"/>
  <c r="EV57" i="4"/>
  <c r="EX57" i="4"/>
  <c r="EZ57" i="4"/>
  <c r="FB57" i="4"/>
  <c r="FD57" i="4"/>
  <c r="FF57" i="4"/>
  <c r="FH57" i="4"/>
  <c r="FJ57" i="4"/>
  <c r="FL57" i="4"/>
  <c r="FN57" i="4"/>
  <c r="FP57" i="4"/>
  <c r="FR57" i="4"/>
  <c r="FT57" i="4"/>
  <c r="FV57" i="4"/>
  <c r="FX57" i="4"/>
  <c r="FZ57" i="4"/>
  <c r="GB57" i="4"/>
  <c r="GD57" i="4"/>
  <c r="GF57" i="4"/>
  <c r="GH57" i="4"/>
  <c r="GJ57" i="4"/>
  <c r="GL57" i="4"/>
  <c r="GN57" i="4"/>
  <c r="GP57" i="4"/>
  <c r="GR57" i="4"/>
  <c r="GT57" i="4"/>
  <c r="GV57" i="4"/>
  <c r="R54" i="4"/>
  <c r="Z54" i="4"/>
  <c r="AH54" i="4"/>
  <c r="AU54" i="4"/>
  <c r="BK54" i="4"/>
  <c r="CA54" i="4"/>
  <c r="CQ54" i="4"/>
  <c r="DG54" i="4"/>
  <c r="DW54" i="4"/>
  <c r="EM54" i="4"/>
  <c r="FC54" i="4"/>
  <c r="FS54" i="4"/>
  <c r="O65" i="4"/>
  <c r="S65" i="4"/>
  <c r="W65" i="4"/>
  <c r="AA65" i="4"/>
  <c r="AE65" i="4"/>
  <c r="AI65" i="4"/>
  <c r="AM65" i="4"/>
  <c r="AQ65" i="4"/>
  <c r="AU65" i="4"/>
  <c r="AY65" i="4"/>
  <c r="BC65" i="4"/>
  <c r="BI65" i="4"/>
  <c r="BQ65" i="4"/>
  <c r="BY65" i="4"/>
  <c r="CG65" i="4"/>
  <c r="CO65" i="4"/>
  <c r="CW65" i="4"/>
  <c r="DE65" i="4"/>
  <c r="DM65" i="4"/>
  <c r="DU65" i="4"/>
  <c r="EC65" i="4"/>
  <c r="EK65" i="4"/>
  <c r="ES65" i="4"/>
  <c r="FA65" i="4"/>
  <c r="GX66" i="4"/>
  <c r="GW66" i="4"/>
  <c r="GS66" i="4"/>
  <c r="GO66" i="4"/>
  <c r="GK66" i="4"/>
  <c r="GG66" i="4"/>
  <c r="GC66" i="4"/>
  <c r="FY66" i="4"/>
  <c r="FU66" i="4"/>
  <c r="FQ66" i="4"/>
  <c r="FM66" i="4"/>
  <c r="FI66" i="4"/>
  <c r="FE66" i="4"/>
  <c r="FA66" i="4"/>
  <c r="EW66" i="4"/>
  <c r="ES66" i="4"/>
  <c r="EO66" i="4"/>
  <c r="EK66" i="4"/>
  <c r="EG66" i="4"/>
  <c r="O66" i="4"/>
  <c r="S66" i="4"/>
  <c r="W66" i="4"/>
  <c r="AA66" i="4"/>
  <c r="AE66" i="4"/>
  <c r="AI66" i="4"/>
  <c r="AM66" i="4"/>
  <c r="AQ66" i="4"/>
  <c r="AU66" i="4"/>
  <c r="AY66" i="4"/>
  <c r="BC66" i="4"/>
  <c r="BG66" i="4"/>
  <c r="BK66" i="4"/>
  <c r="BO66" i="4"/>
  <c r="BS66" i="4"/>
  <c r="BW66" i="4"/>
  <c r="CA66" i="4"/>
  <c r="CE66" i="4"/>
  <c r="CI66" i="4"/>
  <c r="CM66" i="4"/>
  <c r="CQ66" i="4"/>
  <c r="CU66" i="4"/>
  <c r="CY66" i="4"/>
  <c r="DC66" i="4"/>
  <c r="DG66" i="4"/>
  <c r="DK66" i="4"/>
  <c r="DO66" i="4"/>
  <c r="DS66" i="4"/>
  <c r="DW66" i="4"/>
  <c r="EA66" i="4"/>
  <c r="EE66" i="4"/>
  <c r="EM66" i="4"/>
  <c r="EU66" i="4"/>
  <c r="FC66" i="4"/>
  <c r="FK66" i="4"/>
  <c r="FS66" i="4"/>
  <c r="GA66" i="4"/>
  <c r="GI66" i="4"/>
  <c r="GQ66" i="4"/>
  <c r="O62" i="4"/>
  <c r="S62" i="4"/>
  <c r="W62" i="4"/>
  <c r="AA62" i="4"/>
  <c r="AE62" i="4"/>
  <c r="AI62" i="4"/>
  <c r="AM62" i="4"/>
  <c r="AQ62" i="4"/>
  <c r="AU62" i="4"/>
  <c r="AY62" i="4"/>
  <c r="BC62" i="4"/>
  <c r="BG62" i="4"/>
  <c r="BK62" i="4"/>
  <c r="BO62" i="4"/>
  <c r="BS62" i="4"/>
  <c r="BW62" i="4"/>
  <c r="CA62" i="4"/>
  <c r="CE62" i="4"/>
  <c r="CI62" i="4"/>
  <c r="CM62" i="4"/>
  <c r="CQ62" i="4"/>
  <c r="CU62" i="4"/>
  <c r="CY62" i="4"/>
  <c r="DC62" i="4"/>
  <c r="R64" i="4"/>
  <c r="Z64" i="4"/>
  <c r="AH64" i="4"/>
  <c r="AP64" i="4"/>
  <c r="M65" i="4"/>
  <c r="Q65" i="4"/>
  <c r="U65" i="4"/>
  <c r="Y65" i="4"/>
  <c r="AC65" i="4"/>
  <c r="AG65" i="4"/>
  <c r="AK65" i="4"/>
  <c r="AO65" i="4"/>
  <c r="AS65" i="4"/>
  <c r="AW65" i="4"/>
  <c r="BA65" i="4"/>
  <c r="BE65" i="4"/>
  <c r="BM65" i="4"/>
  <c r="BU65" i="4"/>
  <c r="CC65" i="4"/>
  <c r="CK65" i="4"/>
  <c r="CS65" i="4"/>
  <c r="DA65" i="4"/>
  <c r="DI65" i="4"/>
  <c r="DQ65" i="4"/>
  <c r="DY65" i="4"/>
  <c r="EG65" i="4"/>
  <c r="EO65" i="4"/>
  <c r="EW65" i="4"/>
  <c r="M66" i="4"/>
  <c r="Q66" i="4"/>
  <c r="U66" i="4"/>
  <c r="Y66" i="4"/>
  <c r="AC66" i="4"/>
  <c r="AG66" i="4"/>
  <c r="AK66" i="4"/>
  <c r="AO66" i="4"/>
  <c r="AS66" i="4"/>
  <c r="AW66" i="4"/>
  <c r="BA66" i="4"/>
  <c r="BE66" i="4"/>
  <c r="BI66" i="4"/>
  <c r="BM66" i="4"/>
  <c r="BQ66" i="4"/>
  <c r="BU66" i="4"/>
  <c r="BY66" i="4"/>
  <c r="CC66" i="4"/>
  <c r="CG66" i="4"/>
  <c r="CK66" i="4"/>
  <c r="CO66" i="4"/>
  <c r="CS66" i="4"/>
  <c r="CW66" i="4"/>
  <c r="DA66" i="4"/>
  <c r="DE66" i="4"/>
  <c r="DI66" i="4"/>
  <c r="DM66" i="4"/>
  <c r="DQ66" i="4"/>
  <c r="DU66" i="4"/>
  <c r="DY66" i="4"/>
  <c r="EC66" i="4"/>
  <c r="EI66" i="4"/>
  <c r="EQ66" i="4"/>
  <c r="EY66" i="4"/>
  <c r="FG66" i="4"/>
  <c r="FO66" i="4"/>
  <c r="FW66" i="4"/>
  <c r="GE66" i="4"/>
  <c r="GM66" i="4"/>
  <c r="GU66" i="4"/>
  <c r="GX54" i="4"/>
  <c r="GV54" i="4"/>
  <c r="GT54" i="4"/>
  <c r="GR54" i="4"/>
  <c r="GP54" i="4"/>
  <c r="GN54" i="4"/>
  <c r="GL54" i="4"/>
  <c r="GJ54" i="4"/>
  <c r="GH54" i="4"/>
  <c r="GF54" i="4"/>
  <c r="GD54" i="4"/>
  <c r="GB54" i="4"/>
  <c r="FZ54" i="4"/>
  <c r="FX54" i="4"/>
  <c r="FV54" i="4"/>
  <c r="FT54" i="4"/>
  <c r="FR54" i="4"/>
  <c r="FP54" i="4"/>
  <c r="FN54" i="4"/>
  <c r="FL54" i="4"/>
  <c r="FJ54" i="4"/>
  <c r="FH54" i="4"/>
  <c r="FF54" i="4"/>
  <c r="FD54" i="4"/>
  <c r="FB54" i="4"/>
  <c r="EZ54" i="4"/>
  <c r="EX54" i="4"/>
  <c r="EV54" i="4"/>
  <c r="ET54" i="4"/>
  <c r="ER54" i="4"/>
  <c r="EP54" i="4"/>
  <c r="EN54" i="4"/>
  <c r="EL54" i="4"/>
  <c r="EJ54" i="4"/>
  <c r="EH54" i="4"/>
  <c r="EF54" i="4"/>
  <c r="ED54" i="4"/>
  <c r="EB54" i="4"/>
  <c r="DZ54" i="4"/>
  <c r="DX54" i="4"/>
  <c r="DV54" i="4"/>
  <c r="DT54" i="4"/>
  <c r="DR54" i="4"/>
  <c r="DP54" i="4"/>
  <c r="DN54" i="4"/>
  <c r="DL54" i="4"/>
  <c r="DJ54" i="4"/>
  <c r="DH54" i="4"/>
  <c r="DF54" i="4"/>
  <c r="DD54" i="4"/>
  <c r="DB54" i="4"/>
  <c r="CZ54" i="4"/>
  <c r="CX54" i="4"/>
  <c r="CV54" i="4"/>
  <c r="CT54" i="4"/>
  <c r="CR54" i="4"/>
  <c r="CP54" i="4"/>
  <c r="CN54" i="4"/>
  <c r="CL54" i="4"/>
  <c r="CJ54" i="4"/>
  <c r="CH54" i="4"/>
  <c r="CF54" i="4"/>
  <c r="CD54" i="4"/>
  <c r="CB54" i="4"/>
  <c r="BZ54" i="4"/>
  <c r="BX54" i="4"/>
  <c r="BV54" i="4"/>
  <c r="BT54" i="4"/>
  <c r="BR54" i="4"/>
  <c r="BP54" i="4"/>
  <c r="BN54" i="4"/>
  <c r="BL54" i="4"/>
  <c r="BJ54" i="4"/>
  <c r="BH54" i="4"/>
  <c r="BF54" i="4"/>
  <c r="BD54" i="4"/>
  <c r="BB54" i="4"/>
  <c r="AZ54" i="4"/>
  <c r="AX54" i="4"/>
  <c r="AV54" i="4"/>
  <c r="AT54" i="4"/>
  <c r="AR54" i="4"/>
  <c r="AP54" i="4"/>
  <c r="AN54" i="4"/>
  <c r="AL54" i="4"/>
  <c r="GW54" i="4"/>
  <c r="GS54" i="4"/>
  <c r="GO54" i="4"/>
  <c r="GK54" i="4"/>
  <c r="GG54" i="4"/>
  <c r="GC54" i="4"/>
  <c r="FY54" i="4"/>
  <c r="FU54" i="4"/>
  <c r="FQ54" i="4"/>
  <c r="FM54" i="4"/>
  <c r="FI54" i="4"/>
  <c r="FE54" i="4"/>
  <c r="FA54" i="4"/>
  <c r="EW54" i="4"/>
  <c r="ES54" i="4"/>
  <c r="EO54" i="4"/>
  <c r="EK54" i="4"/>
  <c r="EG54" i="4"/>
  <c r="EC54" i="4"/>
  <c r="DY54" i="4"/>
  <c r="DU54" i="4"/>
  <c r="DQ54" i="4"/>
  <c r="DM54" i="4"/>
  <c r="DI54" i="4"/>
  <c r="DE54" i="4"/>
  <c r="DA54" i="4"/>
  <c r="CW54" i="4"/>
  <c r="CS54" i="4"/>
  <c r="CO54" i="4"/>
  <c r="CK54" i="4"/>
  <c r="CG54" i="4"/>
  <c r="CC54" i="4"/>
  <c r="BY54" i="4"/>
  <c r="BU54" i="4"/>
  <c r="BQ54" i="4"/>
  <c r="BM54" i="4"/>
  <c r="BI54" i="4"/>
  <c r="BE54" i="4"/>
  <c r="BA54" i="4"/>
  <c r="AW54" i="4"/>
  <c r="AS54" i="4"/>
  <c r="AO54" i="4"/>
  <c r="AK54" i="4"/>
  <c r="AI54" i="4"/>
  <c r="AG54" i="4"/>
  <c r="AE54" i="4"/>
  <c r="AC54" i="4"/>
  <c r="AA54" i="4"/>
  <c r="Y54" i="4"/>
  <c r="W54" i="4"/>
  <c r="U54" i="4"/>
  <c r="S54" i="4"/>
  <c r="Q54" i="4"/>
  <c r="O54" i="4"/>
  <c r="M54" i="4"/>
  <c r="P54" i="4"/>
  <c r="T54" i="4"/>
  <c r="X54" i="4"/>
  <c r="AB54" i="4"/>
  <c r="AF54" i="4"/>
  <c r="AJ54" i="4"/>
  <c r="AQ54" i="4"/>
  <c r="AY54" i="4"/>
  <c r="BG54" i="4"/>
  <c r="BO54" i="4"/>
  <c r="BW54" i="4"/>
  <c r="CE54" i="4"/>
  <c r="CM54" i="4"/>
  <c r="CU54" i="4"/>
  <c r="DC54" i="4"/>
  <c r="DK54" i="4"/>
  <c r="DS54" i="4"/>
  <c r="EA54" i="4"/>
  <c r="EI54" i="4"/>
  <c r="EQ54" i="4"/>
  <c r="EY54" i="4"/>
  <c r="FG54" i="4"/>
  <c r="FO54" i="4"/>
  <c r="FW54" i="4"/>
  <c r="GE54" i="4"/>
  <c r="GM54" i="4"/>
  <c r="GU54" i="4"/>
  <c r="N53" i="4"/>
  <c r="P53" i="4"/>
  <c r="R53" i="4"/>
  <c r="T53" i="4"/>
  <c r="V53" i="4"/>
  <c r="X53" i="4"/>
  <c r="Z53" i="4"/>
  <c r="AB53" i="4"/>
  <c r="AD53" i="4"/>
  <c r="AF53" i="4"/>
  <c r="AH53" i="4"/>
  <c r="AJ53" i="4"/>
  <c r="AL53" i="4"/>
  <c r="AN53" i="4"/>
  <c r="AP53" i="4"/>
  <c r="AR53" i="4"/>
  <c r="AT53" i="4"/>
  <c r="AV53" i="4"/>
  <c r="AX53" i="4"/>
  <c r="AZ53" i="4"/>
  <c r="BB53" i="4"/>
  <c r="BD53" i="4"/>
  <c r="BF53" i="4"/>
  <c r="BH53" i="4"/>
  <c r="BJ53" i="4"/>
  <c r="BL53" i="4"/>
  <c r="BN53" i="4"/>
  <c r="BP53" i="4"/>
  <c r="BR53" i="4"/>
  <c r="BT53" i="4"/>
  <c r="BV53" i="4"/>
  <c r="BX53" i="4"/>
  <c r="BZ53" i="4"/>
  <c r="CB53" i="4"/>
  <c r="CD53" i="4"/>
  <c r="CF53" i="4"/>
  <c r="CH53" i="4"/>
  <c r="CJ53" i="4"/>
  <c r="CL53" i="4"/>
  <c r="CN53" i="4"/>
  <c r="CP53" i="4"/>
  <c r="CR53" i="4"/>
  <c r="CT53" i="4"/>
  <c r="CV53" i="4"/>
  <c r="CX53" i="4"/>
  <c r="CZ53" i="4"/>
  <c r="DB53" i="4"/>
  <c r="DD53" i="4"/>
  <c r="DF53" i="4"/>
  <c r="DH53" i="4"/>
  <c r="DJ53" i="4"/>
  <c r="DL53" i="4"/>
  <c r="DN53" i="4"/>
  <c r="DP53" i="4"/>
  <c r="DR53" i="4"/>
  <c r="DT53" i="4"/>
  <c r="DV53" i="4"/>
  <c r="DX53" i="4"/>
  <c r="DZ53" i="4"/>
  <c r="EB53" i="4"/>
  <c r="ED53" i="4"/>
  <c r="EF53" i="4"/>
  <c r="EH53" i="4"/>
  <c r="EJ53" i="4"/>
  <c r="EL53" i="4"/>
  <c r="EN53" i="4"/>
  <c r="EP53" i="4"/>
  <c r="ER53" i="4"/>
  <c r="ET53" i="4"/>
  <c r="EV53" i="4"/>
  <c r="EX53" i="4"/>
  <c r="EZ53" i="4"/>
  <c r="FB53" i="4"/>
  <c r="FD53" i="4"/>
  <c r="FF53" i="4"/>
  <c r="FH53" i="4"/>
  <c r="FJ53" i="4"/>
  <c r="FL53" i="4"/>
  <c r="FN53" i="4"/>
  <c r="FP53" i="4"/>
  <c r="FR53" i="4"/>
  <c r="FT53" i="4"/>
  <c r="FV53" i="4"/>
  <c r="FX53" i="4"/>
  <c r="FZ53" i="4"/>
  <c r="GB53" i="4"/>
  <c r="GD53" i="4"/>
  <c r="GF53" i="4"/>
  <c r="GH53" i="4"/>
  <c r="GJ53" i="4"/>
  <c r="GL53" i="4"/>
  <c r="GN53" i="4"/>
  <c r="GP53" i="4"/>
  <c r="GR53" i="4"/>
  <c r="GT53" i="4"/>
  <c r="GV53" i="4"/>
  <c r="N62" i="4"/>
  <c r="P62" i="4"/>
  <c r="R62" i="4"/>
  <c r="T62" i="4"/>
  <c r="V62" i="4"/>
  <c r="X62" i="4"/>
  <c r="Z62" i="4"/>
  <c r="AB62" i="4"/>
  <c r="AD62" i="4"/>
  <c r="AF62" i="4"/>
  <c r="AH62" i="4"/>
  <c r="AJ62" i="4"/>
  <c r="AL62" i="4"/>
  <c r="AN62" i="4"/>
  <c r="AP62" i="4"/>
  <c r="AR62" i="4"/>
  <c r="AT62" i="4"/>
  <c r="AV62" i="4"/>
  <c r="AX62" i="4"/>
  <c r="AZ62" i="4"/>
  <c r="BB62" i="4"/>
  <c r="BD62" i="4"/>
  <c r="BF62" i="4"/>
  <c r="BH62" i="4"/>
  <c r="BJ62" i="4"/>
  <c r="BL62" i="4"/>
  <c r="BN62" i="4"/>
  <c r="BP62" i="4"/>
  <c r="BR62" i="4"/>
  <c r="BT62" i="4"/>
  <c r="BV62" i="4"/>
  <c r="BX62" i="4"/>
  <c r="BZ62" i="4"/>
  <c r="CB62" i="4"/>
  <c r="CD62" i="4"/>
  <c r="CF62" i="4"/>
  <c r="CH62" i="4"/>
  <c r="CJ62" i="4"/>
  <c r="CL62" i="4"/>
  <c r="CN62" i="4"/>
  <c r="CP62" i="4"/>
  <c r="CR62" i="4"/>
  <c r="CT62" i="4"/>
  <c r="CV62" i="4"/>
  <c r="CX62" i="4"/>
  <c r="CZ62" i="4"/>
  <c r="DB62" i="4"/>
  <c r="DD62" i="4"/>
  <c r="DF62" i="4"/>
  <c r="DH62" i="4"/>
  <c r="DJ62" i="4"/>
  <c r="DL62" i="4"/>
  <c r="DN62" i="4"/>
  <c r="DP62" i="4"/>
  <c r="DR62" i="4"/>
  <c r="DT62" i="4"/>
  <c r="DV62" i="4"/>
  <c r="DX62" i="4"/>
  <c r="DZ62" i="4"/>
  <c r="EB62" i="4"/>
  <c r="ED62" i="4"/>
  <c r="EF62" i="4"/>
  <c r="EH62" i="4"/>
  <c r="EJ62" i="4"/>
  <c r="EL62" i="4"/>
  <c r="EN62" i="4"/>
  <c r="EP62" i="4"/>
  <c r="ER62" i="4"/>
  <c r="ET62" i="4"/>
  <c r="EV62" i="4"/>
  <c r="EX62" i="4"/>
  <c r="EZ62" i="4"/>
  <c r="FB62" i="4"/>
  <c r="FD62" i="4"/>
  <c r="FF62" i="4"/>
  <c r="FH62" i="4"/>
  <c r="FJ62" i="4"/>
  <c r="FL62" i="4"/>
  <c r="FN62" i="4"/>
  <c r="FP62" i="4"/>
  <c r="FR62" i="4"/>
  <c r="FT62" i="4"/>
  <c r="FV62" i="4"/>
  <c r="FX62" i="4"/>
  <c r="FZ62" i="4"/>
  <c r="GB62" i="4"/>
  <c r="GD62" i="4"/>
  <c r="GF62" i="4"/>
  <c r="GH62" i="4"/>
  <c r="GJ62" i="4"/>
  <c r="GL62" i="4"/>
  <c r="GN62" i="4"/>
  <c r="GP62" i="4"/>
  <c r="GR62" i="4"/>
  <c r="GT62" i="4"/>
  <c r="GV62" i="4"/>
  <c r="GX62" i="4"/>
  <c r="M63" i="4"/>
  <c r="O63" i="4"/>
  <c r="Q63" i="4"/>
  <c r="S63" i="4"/>
  <c r="U63" i="4"/>
  <c r="W63" i="4"/>
  <c r="Y63" i="4"/>
  <c r="AA63" i="4"/>
  <c r="AC63" i="4"/>
  <c r="AE63" i="4"/>
  <c r="AG63" i="4"/>
  <c r="AI63" i="4"/>
  <c r="AK63" i="4"/>
  <c r="AM63" i="4"/>
  <c r="AO63" i="4"/>
  <c r="AQ63" i="4"/>
  <c r="AS63" i="4"/>
  <c r="AU63" i="4"/>
  <c r="AW63" i="4"/>
  <c r="AY63" i="4"/>
  <c r="BA63" i="4"/>
  <c r="BC63" i="4"/>
  <c r="BE63" i="4"/>
  <c r="BG63" i="4"/>
  <c r="BI63" i="4"/>
  <c r="BK63" i="4"/>
  <c r="BM63" i="4"/>
  <c r="BO63" i="4"/>
  <c r="BQ63" i="4"/>
  <c r="BS63" i="4"/>
  <c r="BU63" i="4"/>
  <c r="BW63" i="4"/>
  <c r="BY63" i="4"/>
  <c r="CA63" i="4"/>
  <c r="CC63" i="4"/>
  <c r="CE63" i="4"/>
  <c r="CG63" i="4"/>
  <c r="CI63" i="4"/>
  <c r="CK63" i="4"/>
  <c r="CM63" i="4"/>
  <c r="CO63" i="4"/>
  <c r="CQ63" i="4"/>
  <c r="CS63" i="4"/>
  <c r="CU63" i="4"/>
  <c r="CW63" i="4"/>
  <c r="CY63" i="4"/>
  <c r="DA63" i="4"/>
  <c r="DC63" i="4"/>
  <c r="DE63" i="4"/>
  <c r="DG63" i="4"/>
  <c r="DI63" i="4"/>
  <c r="DK63" i="4"/>
  <c r="DM63" i="4"/>
  <c r="DO63" i="4"/>
  <c r="DQ63" i="4"/>
  <c r="DS63" i="4"/>
  <c r="DU63" i="4"/>
  <c r="DW63" i="4"/>
  <c r="DY63" i="4"/>
  <c r="EA63" i="4"/>
  <c r="EC63" i="4"/>
  <c r="EE63" i="4"/>
  <c r="EG63" i="4"/>
  <c r="EI63" i="4"/>
  <c r="EK63" i="4"/>
  <c r="EM63" i="4"/>
  <c r="EO63" i="4"/>
  <c r="EQ63" i="4"/>
  <c r="ES63" i="4"/>
  <c r="EU63" i="4"/>
  <c r="EW63" i="4"/>
  <c r="EY63" i="4"/>
  <c r="FA63" i="4"/>
  <c r="FC63" i="4"/>
  <c r="FE63" i="4"/>
  <c r="FG63" i="4"/>
  <c r="FI63" i="4"/>
  <c r="FK63" i="4"/>
  <c r="FM63" i="4"/>
  <c r="FO63" i="4"/>
  <c r="FS63" i="4"/>
  <c r="FW63" i="4"/>
  <c r="GA63" i="4"/>
  <c r="GE63" i="4"/>
  <c r="GI63" i="4"/>
  <c r="GM63" i="4"/>
  <c r="GQ63" i="4"/>
  <c r="GX64" i="4"/>
  <c r="GV64" i="4"/>
  <c r="GT64" i="4"/>
  <c r="GR64" i="4"/>
  <c r="GP64" i="4"/>
  <c r="GN64" i="4"/>
  <c r="GL64" i="4"/>
  <c r="GJ64" i="4"/>
  <c r="GH64" i="4"/>
  <c r="GF64" i="4"/>
  <c r="GD64" i="4"/>
  <c r="GB64" i="4"/>
  <c r="FZ64" i="4"/>
  <c r="GW64" i="4"/>
  <c r="GU64" i="4"/>
  <c r="GS64" i="4"/>
  <c r="GQ64" i="4"/>
  <c r="GO64" i="4"/>
  <c r="GM64" i="4"/>
  <c r="GK64" i="4"/>
  <c r="GI64" i="4"/>
  <c r="GG64" i="4"/>
  <c r="GE64" i="4"/>
  <c r="GC64" i="4"/>
  <c r="GA64" i="4"/>
  <c r="FY64" i="4"/>
  <c r="FW64" i="4"/>
  <c r="FU64" i="4"/>
  <c r="FS64" i="4"/>
  <c r="FQ64" i="4"/>
  <c r="FO64" i="4"/>
  <c r="FM64" i="4"/>
  <c r="FK64" i="4"/>
  <c r="FI64" i="4"/>
  <c r="FG64" i="4"/>
  <c r="FE64" i="4"/>
  <c r="FC64" i="4"/>
  <c r="FA64" i="4"/>
  <c r="EY64" i="4"/>
  <c r="EW64" i="4"/>
  <c r="EU64" i="4"/>
  <c r="ES64" i="4"/>
  <c r="EQ64" i="4"/>
  <c r="EO64" i="4"/>
  <c r="EM64" i="4"/>
  <c r="EK64" i="4"/>
  <c r="EI64" i="4"/>
  <c r="EG64" i="4"/>
  <c r="EE64" i="4"/>
  <c r="EC64" i="4"/>
  <c r="EA64" i="4"/>
  <c r="DY64" i="4"/>
  <c r="DW64" i="4"/>
  <c r="DU64" i="4"/>
  <c r="DS64" i="4"/>
  <c r="DQ64" i="4"/>
  <c r="DO64" i="4"/>
  <c r="DM64" i="4"/>
  <c r="DK64" i="4"/>
  <c r="DI64" i="4"/>
  <c r="DG64" i="4"/>
  <c r="DE64" i="4"/>
  <c r="DC64" i="4"/>
  <c r="DA64" i="4"/>
  <c r="CY64" i="4"/>
  <c r="CW64" i="4"/>
  <c r="CU64" i="4"/>
  <c r="CS64" i="4"/>
  <c r="CQ64" i="4"/>
  <c r="CO64" i="4"/>
  <c r="CM64" i="4"/>
  <c r="CK64" i="4"/>
  <c r="CI64" i="4"/>
  <c r="CG64" i="4"/>
  <c r="CE64" i="4"/>
  <c r="CC64" i="4"/>
  <c r="CA64" i="4"/>
  <c r="BY64" i="4"/>
  <c r="BW64" i="4"/>
  <c r="BU64" i="4"/>
  <c r="BS64" i="4"/>
  <c r="BQ64" i="4"/>
  <c r="BO64" i="4"/>
  <c r="BM64" i="4"/>
  <c r="BK64" i="4"/>
  <c r="BI64" i="4"/>
  <c r="BG64" i="4"/>
  <c r="BE64" i="4"/>
  <c r="BC64" i="4"/>
  <c r="BA64" i="4"/>
  <c r="AY64" i="4"/>
  <c r="AW64" i="4"/>
  <c r="AU64" i="4"/>
  <c r="AS64" i="4"/>
  <c r="AQ64" i="4"/>
  <c r="AO64" i="4"/>
  <c r="AM64" i="4"/>
  <c r="AK64" i="4"/>
  <c r="AI64" i="4"/>
  <c r="AG64" i="4"/>
  <c r="AE64" i="4"/>
  <c r="AC64" i="4"/>
  <c r="AA64" i="4"/>
  <c r="Y64" i="4"/>
  <c r="W64" i="4"/>
  <c r="U64" i="4"/>
  <c r="S64" i="4"/>
  <c r="Q64" i="4"/>
  <c r="O64" i="4"/>
  <c r="M64" i="4"/>
  <c r="P64" i="4"/>
  <c r="T64" i="4"/>
  <c r="X64" i="4"/>
  <c r="AB64" i="4"/>
  <c r="AF64" i="4"/>
  <c r="AJ64" i="4"/>
  <c r="AN64" i="4"/>
  <c r="AR64" i="4"/>
  <c r="AV64" i="4"/>
  <c r="AZ64" i="4"/>
  <c r="BD64" i="4"/>
  <c r="BH64" i="4"/>
  <c r="BL64" i="4"/>
  <c r="BP64" i="4"/>
  <c r="BT64" i="4"/>
  <c r="BX64" i="4"/>
  <c r="CB64" i="4"/>
  <c r="CF64" i="4"/>
  <c r="CJ64" i="4"/>
  <c r="CN64" i="4"/>
  <c r="CR64" i="4"/>
  <c r="CV64" i="4"/>
  <c r="CZ64" i="4"/>
  <c r="DD64" i="4"/>
  <c r="DH64" i="4"/>
  <c r="DL64" i="4"/>
  <c r="DP64" i="4"/>
  <c r="DT64" i="4"/>
  <c r="DX64" i="4"/>
  <c r="EB64" i="4"/>
  <c r="EF64" i="4"/>
  <c r="EJ64" i="4"/>
  <c r="EN64" i="4"/>
  <c r="ER64" i="4"/>
  <c r="EV64" i="4"/>
  <c r="EZ64" i="4"/>
  <c r="FD64" i="4"/>
  <c r="FH64" i="4"/>
  <c r="FL64" i="4"/>
  <c r="FP64" i="4"/>
  <c r="FT64" i="4"/>
  <c r="FX64" i="4"/>
  <c r="DE62" i="4"/>
  <c r="DG62" i="4"/>
  <c r="DI62" i="4"/>
  <c r="DK62" i="4"/>
  <c r="DM62" i="4"/>
  <c r="DO62" i="4"/>
  <c r="DQ62" i="4"/>
  <c r="DS62" i="4"/>
  <c r="DU62" i="4"/>
  <c r="DW62" i="4"/>
  <c r="DY62" i="4"/>
  <c r="EA62" i="4"/>
  <c r="EC62" i="4"/>
  <c r="EE62" i="4"/>
  <c r="EG62" i="4"/>
  <c r="EI62" i="4"/>
  <c r="EK62" i="4"/>
  <c r="EM62" i="4"/>
  <c r="EO62" i="4"/>
  <c r="EQ62" i="4"/>
  <c r="ES62" i="4"/>
  <c r="EU62" i="4"/>
  <c r="EW62" i="4"/>
  <c r="EY62" i="4"/>
  <c r="FA62" i="4"/>
  <c r="FC62" i="4"/>
  <c r="FE62" i="4"/>
  <c r="FG62" i="4"/>
  <c r="FI62" i="4"/>
  <c r="FK62" i="4"/>
  <c r="FM62" i="4"/>
  <c r="FO62" i="4"/>
  <c r="FQ62" i="4"/>
  <c r="FS62" i="4"/>
  <c r="FU62" i="4"/>
  <c r="FW62" i="4"/>
  <c r="FY62" i="4"/>
  <c r="GA62" i="4"/>
  <c r="GC62" i="4"/>
  <c r="GE62" i="4"/>
  <c r="GG62" i="4"/>
  <c r="GI62" i="4"/>
  <c r="GK62" i="4"/>
  <c r="GM62" i="4"/>
  <c r="GO62" i="4"/>
  <c r="GQ62" i="4"/>
  <c r="GS62" i="4"/>
  <c r="GU62" i="4"/>
  <c r="GX63" i="4"/>
  <c r="GV63" i="4"/>
  <c r="GT63" i="4"/>
  <c r="GR63" i="4"/>
  <c r="GP63" i="4"/>
  <c r="GN63" i="4"/>
  <c r="GL63" i="4"/>
  <c r="GJ63" i="4"/>
  <c r="GH63" i="4"/>
  <c r="GF63" i="4"/>
  <c r="GD63" i="4"/>
  <c r="GB63" i="4"/>
  <c r="FZ63" i="4"/>
  <c r="FX63" i="4"/>
  <c r="FV63" i="4"/>
  <c r="FT63" i="4"/>
  <c r="FR63" i="4"/>
  <c r="FP63" i="4"/>
  <c r="N63" i="4"/>
  <c r="P63" i="4"/>
  <c r="R63" i="4"/>
  <c r="T63" i="4"/>
  <c r="V63" i="4"/>
  <c r="X63" i="4"/>
  <c r="Z63" i="4"/>
  <c r="AB63" i="4"/>
  <c r="AD63" i="4"/>
  <c r="AF63" i="4"/>
  <c r="AH63" i="4"/>
  <c r="AJ63" i="4"/>
  <c r="AL63" i="4"/>
  <c r="AN63" i="4"/>
  <c r="AP63" i="4"/>
  <c r="AR63" i="4"/>
  <c r="AT63" i="4"/>
  <c r="AV63" i="4"/>
  <c r="AX63" i="4"/>
  <c r="AZ63" i="4"/>
  <c r="BB63" i="4"/>
  <c r="BD63" i="4"/>
  <c r="BF63" i="4"/>
  <c r="BH63" i="4"/>
  <c r="BJ63" i="4"/>
  <c r="BL63" i="4"/>
  <c r="BN63" i="4"/>
  <c r="BP63" i="4"/>
  <c r="BR63" i="4"/>
  <c r="BT63" i="4"/>
  <c r="BV63" i="4"/>
  <c r="BX63" i="4"/>
  <c r="BZ63" i="4"/>
  <c r="CB63" i="4"/>
  <c r="CD63" i="4"/>
  <c r="CF63" i="4"/>
  <c r="CH63" i="4"/>
  <c r="CJ63" i="4"/>
  <c r="CL63" i="4"/>
  <c r="CN63" i="4"/>
  <c r="CP63" i="4"/>
  <c r="CR63" i="4"/>
  <c r="CT63" i="4"/>
  <c r="CV63" i="4"/>
  <c r="CX63" i="4"/>
  <c r="CZ63" i="4"/>
  <c r="DB63" i="4"/>
  <c r="DD63" i="4"/>
  <c r="DF63" i="4"/>
  <c r="DH63" i="4"/>
  <c r="DJ63" i="4"/>
  <c r="DL63" i="4"/>
  <c r="DN63" i="4"/>
  <c r="DP63" i="4"/>
  <c r="DR63" i="4"/>
  <c r="DT63" i="4"/>
  <c r="DV63" i="4"/>
  <c r="DX63" i="4"/>
  <c r="DZ63" i="4"/>
  <c r="EB63" i="4"/>
  <c r="ED63" i="4"/>
  <c r="EF63" i="4"/>
  <c r="EH63" i="4"/>
  <c r="EJ63" i="4"/>
  <c r="EL63" i="4"/>
  <c r="EN63" i="4"/>
  <c r="EP63" i="4"/>
  <c r="ER63" i="4"/>
  <c r="ET63" i="4"/>
  <c r="EV63" i="4"/>
  <c r="EX63" i="4"/>
  <c r="EZ63" i="4"/>
  <c r="FB63" i="4"/>
  <c r="FD63" i="4"/>
  <c r="FF63" i="4"/>
  <c r="FH63" i="4"/>
  <c r="FJ63" i="4"/>
  <c r="FL63" i="4"/>
  <c r="FN63" i="4"/>
  <c r="FQ63" i="4"/>
  <c r="FU63" i="4"/>
  <c r="FY63" i="4"/>
  <c r="GC63" i="4"/>
  <c r="GG63" i="4"/>
  <c r="GK63" i="4"/>
  <c r="GO63" i="4"/>
  <c r="GS63" i="4"/>
  <c r="GW63" i="4"/>
  <c r="BB64" i="4"/>
  <c r="BF64" i="4"/>
  <c r="BJ64" i="4"/>
  <c r="BN64" i="4"/>
  <c r="BR64" i="4"/>
  <c r="BV64" i="4"/>
  <c r="BZ64" i="4"/>
  <c r="CD64" i="4"/>
  <c r="CH64" i="4"/>
  <c r="CL64" i="4"/>
  <c r="CP64" i="4"/>
  <c r="CT64" i="4"/>
  <c r="CX64" i="4"/>
  <c r="DB64" i="4"/>
  <c r="DF64" i="4"/>
  <c r="DJ64" i="4"/>
  <c r="DN64" i="4"/>
  <c r="DR64" i="4"/>
  <c r="DV64" i="4"/>
  <c r="DZ64" i="4"/>
  <c r="ED64" i="4"/>
  <c r="EH64" i="4"/>
  <c r="EL64" i="4"/>
  <c r="EP64" i="4"/>
  <c r="ET64" i="4"/>
  <c r="EX64" i="4"/>
  <c r="FB64" i="4"/>
  <c r="FF64" i="4"/>
  <c r="FJ64" i="4"/>
  <c r="FN64" i="4"/>
  <c r="FR64" i="4"/>
  <c r="FV64" i="4"/>
  <c r="GW65" i="4"/>
  <c r="GU65" i="4"/>
  <c r="GS65" i="4"/>
  <c r="GQ65" i="4"/>
  <c r="GO65" i="4"/>
  <c r="GM65" i="4"/>
  <c r="GK65" i="4"/>
  <c r="GI65" i="4"/>
  <c r="GG65" i="4"/>
  <c r="GE65" i="4"/>
  <c r="GC65" i="4"/>
  <c r="GA65" i="4"/>
  <c r="FY65" i="4"/>
  <c r="FW65" i="4"/>
  <c r="FU65" i="4"/>
  <c r="FS65" i="4"/>
  <c r="FQ65" i="4"/>
  <c r="FO65" i="4"/>
  <c r="GX65" i="4"/>
  <c r="GT65" i="4"/>
  <c r="GP65" i="4"/>
  <c r="GL65" i="4"/>
  <c r="GH65" i="4"/>
  <c r="GD65" i="4"/>
  <c r="FZ65" i="4"/>
  <c r="FV65" i="4"/>
  <c r="FR65" i="4"/>
  <c r="FN65" i="4"/>
  <c r="FL65" i="4"/>
  <c r="FJ65" i="4"/>
  <c r="FH65" i="4"/>
  <c r="FF65" i="4"/>
  <c r="FD65" i="4"/>
  <c r="FB65" i="4"/>
  <c r="EZ65" i="4"/>
  <c r="EX65" i="4"/>
  <c r="EV65" i="4"/>
  <c r="ET65" i="4"/>
  <c r="ER65" i="4"/>
  <c r="EP65" i="4"/>
  <c r="EN65" i="4"/>
  <c r="EL65" i="4"/>
  <c r="EJ65" i="4"/>
  <c r="EH65" i="4"/>
  <c r="EF65" i="4"/>
  <c r="ED65" i="4"/>
  <c r="EB65" i="4"/>
  <c r="DZ65" i="4"/>
  <c r="DX65" i="4"/>
  <c r="DV65" i="4"/>
  <c r="DT65" i="4"/>
  <c r="DR65" i="4"/>
  <c r="DP65" i="4"/>
  <c r="DN65" i="4"/>
  <c r="DL65" i="4"/>
  <c r="DJ65" i="4"/>
  <c r="DH65" i="4"/>
  <c r="DF65" i="4"/>
  <c r="DD65" i="4"/>
  <c r="DB65" i="4"/>
  <c r="CZ65" i="4"/>
  <c r="CX65" i="4"/>
  <c r="CV65" i="4"/>
  <c r="CT65" i="4"/>
  <c r="CR65" i="4"/>
  <c r="CP65" i="4"/>
  <c r="CN65" i="4"/>
  <c r="CL65" i="4"/>
  <c r="CJ65" i="4"/>
  <c r="CH65" i="4"/>
  <c r="CF65" i="4"/>
  <c r="CD65" i="4"/>
  <c r="CB65" i="4"/>
  <c r="BZ65" i="4"/>
  <c r="BX65" i="4"/>
  <c r="BV65" i="4"/>
  <c r="BT65" i="4"/>
  <c r="BR65" i="4"/>
  <c r="BP65" i="4"/>
  <c r="BN65" i="4"/>
  <c r="BL65" i="4"/>
  <c r="BJ65" i="4"/>
  <c r="BH65" i="4"/>
  <c r="BF65" i="4"/>
  <c r="N65" i="4"/>
  <c r="P65" i="4"/>
  <c r="R65" i="4"/>
  <c r="T65" i="4"/>
  <c r="V65" i="4"/>
  <c r="X65" i="4"/>
  <c r="Z65" i="4"/>
  <c r="AB65" i="4"/>
  <c r="AD65" i="4"/>
  <c r="AF65" i="4"/>
  <c r="AH65" i="4"/>
  <c r="AJ65" i="4"/>
  <c r="AL65" i="4"/>
  <c r="AN65" i="4"/>
  <c r="AP65" i="4"/>
  <c r="AR65" i="4"/>
  <c r="AT65" i="4"/>
  <c r="AV65" i="4"/>
  <c r="AX65" i="4"/>
  <c r="AZ65" i="4"/>
  <c r="BB65" i="4"/>
  <c r="BD65" i="4"/>
  <c r="BG65" i="4"/>
  <c r="BK65" i="4"/>
  <c r="BO65" i="4"/>
  <c r="BS65" i="4"/>
  <c r="BW65" i="4"/>
  <c r="CA65" i="4"/>
  <c r="CE65" i="4"/>
  <c r="CI65" i="4"/>
  <c r="CM65" i="4"/>
  <c r="CQ65" i="4"/>
  <c r="CU65" i="4"/>
  <c r="CY65" i="4"/>
  <c r="DC65" i="4"/>
  <c r="DG65" i="4"/>
  <c r="DK65" i="4"/>
  <c r="DO65" i="4"/>
  <c r="DS65" i="4"/>
  <c r="DW65" i="4"/>
  <c r="EA65" i="4"/>
  <c r="EE65" i="4"/>
  <c r="EI65" i="4"/>
  <c r="EM65" i="4"/>
  <c r="EQ65" i="4"/>
  <c r="EU65" i="4"/>
  <c r="EY65" i="4"/>
  <c r="FC65" i="4"/>
  <c r="FG65" i="4"/>
  <c r="FK65" i="4"/>
  <c r="FP65" i="4"/>
  <c r="FX65" i="4"/>
  <c r="GF65" i="4"/>
  <c r="GN65" i="4"/>
  <c r="GV65" i="4"/>
  <c r="FI65" i="4"/>
  <c r="FM65" i="4"/>
  <c r="FT65" i="4"/>
  <c r="GB65" i="4"/>
  <c r="GJ65" i="4"/>
  <c r="GR65" i="4"/>
  <c r="N67" i="4"/>
  <c r="R67" i="4"/>
  <c r="V67" i="4"/>
  <c r="Z67" i="4"/>
  <c r="AD67" i="4"/>
  <c r="AH67" i="4"/>
  <c r="AM67" i="4"/>
  <c r="AU67" i="4"/>
  <c r="BC67" i="4"/>
  <c r="BK67" i="4"/>
  <c r="BS67" i="4"/>
  <c r="CA67" i="4"/>
  <c r="CI67" i="4"/>
  <c r="CQ67" i="4"/>
  <c r="CY67" i="4"/>
  <c r="DG67" i="4"/>
  <c r="DO67" i="4"/>
  <c r="DW67" i="4"/>
  <c r="GX67" i="4"/>
  <c r="GV67" i="4"/>
  <c r="GT67" i="4"/>
  <c r="GR67" i="4"/>
  <c r="GP67" i="4"/>
  <c r="GN67" i="4"/>
  <c r="GL67" i="4"/>
  <c r="GJ67" i="4"/>
  <c r="GH67" i="4"/>
  <c r="GF67" i="4"/>
  <c r="GD67" i="4"/>
  <c r="GB67" i="4"/>
  <c r="FZ67" i="4"/>
  <c r="FX67" i="4"/>
  <c r="FV67" i="4"/>
  <c r="FT67" i="4"/>
  <c r="FR67" i="4"/>
  <c r="FP67" i="4"/>
  <c r="FN67" i="4"/>
  <c r="FL67" i="4"/>
  <c r="FJ67" i="4"/>
  <c r="FH67" i="4"/>
  <c r="FF67" i="4"/>
  <c r="FD67" i="4"/>
  <c r="FB67" i="4"/>
  <c r="EZ67" i="4"/>
  <c r="EX67" i="4"/>
  <c r="EV67" i="4"/>
  <c r="ET67" i="4"/>
  <c r="ER67" i="4"/>
  <c r="EP67" i="4"/>
  <c r="EN67" i="4"/>
  <c r="EL67" i="4"/>
  <c r="EJ67" i="4"/>
  <c r="EH67" i="4"/>
  <c r="EF67" i="4"/>
  <c r="ED67" i="4"/>
  <c r="EB67" i="4"/>
  <c r="DZ67" i="4"/>
  <c r="DX67" i="4"/>
  <c r="DV67" i="4"/>
  <c r="DT67" i="4"/>
  <c r="DR67" i="4"/>
  <c r="DP67" i="4"/>
  <c r="DN67" i="4"/>
  <c r="DL67" i="4"/>
  <c r="DJ67" i="4"/>
  <c r="DH67" i="4"/>
  <c r="DF67" i="4"/>
  <c r="DD67" i="4"/>
  <c r="DB67" i="4"/>
  <c r="CZ67" i="4"/>
  <c r="CX67" i="4"/>
  <c r="CV67" i="4"/>
  <c r="CT67" i="4"/>
  <c r="CR67" i="4"/>
  <c r="CP67" i="4"/>
  <c r="CN67" i="4"/>
  <c r="CL67" i="4"/>
  <c r="CJ67" i="4"/>
  <c r="CH67" i="4"/>
  <c r="CF67" i="4"/>
  <c r="CD67" i="4"/>
  <c r="CB67" i="4"/>
  <c r="BZ67" i="4"/>
  <c r="BX67" i="4"/>
  <c r="BV67" i="4"/>
  <c r="BT67" i="4"/>
  <c r="BR67" i="4"/>
  <c r="BP67" i="4"/>
  <c r="BN67" i="4"/>
  <c r="BL67" i="4"/>
  <c r="BJ67" i="4"/>
  <c r="BH67" i="4"/>
  <c r="BF67" i="4"/>
  <c r="BD67" i="4"/>
  <c r="BB67" i="4"/>
  <c r="AZ67" i="4"/>
  <c r="AX67" i="4"/>
  <c r="AV67" i="4"/>
  <c r="AT67" i="4"/>
  <c r="AR67" i="4"/>
  <c r="AP67" i="4"/>
  <c r="AN67" i="4"/>
  <c r="AL67" i="4"/>
  <c r="GW67" i="4"/>
  <c r="GS67" i="4"/>
  <c r="GO67" i="4"/>
  <c r="GK67" i="4"/>
  <c r="GG67" i="4"/>
  <c r="GC67" i="4"/>
  <c r="FY67" i="4"/>
  <c r="FU67" i="4"/>
  <c r="FQ67" i="4"/>
  <c r="FM67" i="4"/>
  <c r="FI67" i="4"/>
  <c r="FE67" i="4"/>
  <c r="FA67" i="4"/>
  <c r="EW67" i="4"/>
  <c r="ES67" i="4"/>
  <c r="EO67" i="4"/>
  <c r="EK67" i="4"/>
  <c r="EG67" i="4"/>
  <c r="EC67" i="4"/>
  <c r="DY67" i="4"/>
  <c r="DU67" i="4"/>
  <c r="DQ67" i="4"/>
  <c r="DM67" i="4"/>
  <c r="DI67" i="4"/>
  <c r="DE67" i="4"/>
  <c r="DA67" i="4"/>
  <c r="CW67" i="4"/>
  <c r="CS67" i="4"/>
  <c r="CO67" i="4"/>
  <c r="CK67" i="4"/>
  <c r="CG67" i="4"/>
  <c r="CC67" i="4"/>
  <c r="BY67" i="4"/>
  <c r="BU67" i="4"/>
  <c r="BQ67" i="4"/>
  <c r="BM67" i="4"/>
  <c r="BI67" i="4"/>
  <c r="BE67" i="4"/>
  <c r="BA67" i="4"/>
  <c r="AW67" i="4"/>
  <c r="AS67" i="4"/>
  <c r="AO67" i="4"/>
  <c r="AK67" i="4"/>
  <c r="AI67" i="4"/>
  <c r="AG67" i="4"/>
  <c r="AE67" i="4"/>
  <c r="AC67" i="4"/>
  <c r="AA67" i="4"/>
  <c r="Y67" i="4"/>
  <c r="W67" i="4"/>
  <c r="U67" i="4"/>
  <c r="S67" i="4"/>
  <c r="Q67" i="4"/>
  <c r="O67" i="4"/>
  <c r="M67" i="4"/>
  <c r="GU67" i="4"/>
  <c r="GQ67" i="4"/>
  <c r="GM67" i="4"/>
  <c r="GI67" i="4"/>
  <c r="GE67" i="4"/>
  <c r="GA67" i="4"/>
  <c r="FW67" i="4"/>
  <c r="FS67" i="4"/>
  <c r="FO67" i="4"/>
  <c r="FK67" i="4"/>
  <c r="FG67" i="4"/>
  <c r="FC67" i="4"/>
  <c r="EY67" i="4"/>
  <c r="EU67" i="4"/>
  <c r="EQ67" i="4"/>
  <c r="EM67" i="4"/>
  <c r="P67" i="4"/>
  <c r="T67" i="4"/>
  <c r="X67" i="4"/>
  <c r="AB67" i="4"/>
  <c r="AF67" i="4"/>
  <c r="AJ67" i="4"/>
  <c r="AQ67" i="4"/>
  <c r="AY67" i="4"/>
  <c r="BG67" i="4"/>
  <c r="BO67" i="4"/>
  <c r="BW67" i="4"/>
  <c r="CE67" i="4"/>
  <c r="CM67" i="4"/>
  <c r="CU67" i="4"/>
  <c r="DC67" i="4"/>
  <c r="DK67" i="4"/>
  <c r="DS67" i="4"/>
  <c r="EA67" i="4"/>
  <c r="EI67" i="4"/>
  <c r="N66" i="4"/>
  <c r="P66" i="4"/>
  <c r="R66" i="4"/>
  <c r="T66" i="4"/>
  <c r="V66" i="4"/>
  <c r="X66" i="4"/>
  <c r="Z66" i="4"/>
  <c r="AB66" i="4"/>
  <c r="AD66" i="4"/>
  <c r="AF66" i="4"/>
  <c r="AH66" i="4"/>
  <c r="AJ66" i="4"/>
  <c r="AL66" i="4"/>
  <c r="AN66" i="4"/>
  <c r="AP66" i="4"/>
  <c r="AR66" i="4"/>
  <c r="AT66" i="4"/>
  <c r="AV66" i="4"/>
  <c r="AX66" i="4"/>
  <c r="AZ66" i="4"/>
  <c r="BB66" i="4"/>
  <c r="BD66" i="4"/>
  <c r="BF66" i="4"/>
  <c r="BH66" i="4"/>
  <c r="BJ66" i="4"/>
  <c r="BL66" i="4"/>
  <c r="BN66" i="4"/>
  <c r="BP66" i="4"/>
  <c r="BR66" i="4"/>
  <c r="BT66" i="4"/>
  <c r="BV66" i="4"/>
  <c r="BX66" i="4"/>
  <c r="BZ66" i="4"/>
  <c r="CB66" i="4"/>
  <c r="CD66" i="4"/>
  <c r="CF66" i="4"/>
  <c r="CH66" i="4"/>
  <c r="CJ66" i="4"/>
  <c r="CL66" i="4"/>
  <c r="CN66" i="4"/>
  <c r="CP66" i="4"/>
  <c r="CR66" i="4"/>
  <c r="CT66" i="4"/>
  <c r="CV66" i="4"/>
  <c r="CX66" i="4"/>
  <c r="CZ66" i="4"/>
  <c r="DB66" i="4"/>
  <c r="DD66" i="4"/>
  <c r="DF66" i="4"/>
  <c r="DH66" i="4"/>
  <c r="DJ66" i="4"/>
  <c r="DL66" i="4"/>
  <c r="DN66" i="4"/>
  <c r="DP66" i="4"/>
  <c r="DR66" i="4"/>
  <c r="DT66" i="4"/>
  <c r="DV66" i="4"/>
  <c r="DX66" i="4"/>
  <c r="DZ66" i="4"/>
  <c r="EB66" i="4"/>
  <c r="ED66" i="4"/>
  <c r="EF66" i="4"/>
  <c r="EH66" i="4"/>
  <c r="EJ66" i="4"/>
  <c r="EL66" i="4"/>
  <c r="EN66" i="4"/>
  <c r="EP66" i="4"/>
  <c r="ER66" i="4"/>
  <c r="ET66" i="4"/>
  <c r="EV66" i="4"/>
  <c r="EX66" i="4"/>
  <c r="EZ66" i="4"/>
  <c r="FB66" i="4"/>
  <c r="FD66" i="4"/>
  <c r="FF66" i="4"/>
  <c r="FH66" i="4"/>
  <c r="FJ66" i="4"/>
  <c r="FL66" i="4"/>
  <c r="FN66" i="4"/>
  <c r="FP66" i="4"/>
  <c r="FR66" i="4"/>
  <c r="FT66" i="4"/>
  <c r="FV66" i="4"/>
  <c r="FX66" i="4"/>
  <c r="FZ66" i="4"/>
  <c r="GB66" i="4"/>
  <c r="GD66" i="4"/>
  <c r="GF66" i="4"/>
  <c r="GH66" i="4"/>
  <c r="GJ66" i="4"/>
  <c r="GL66" i="4"/>
  <c r="GN66" i="4"/>
  <c r="GP66" i="4"/>
  <c r="GR66" i="4"/>
  <c r="GT66" i="4"/>
  <c r="GV66" i="4"/>
  <c r="J52" i="4"/>
  <c r="A78" i="4"/>
  <c r="A61" i="4"/>
  <c r="GX61" i="4" s="1"/>
  <c r="A60" i="4"/>
  <c r="GX60" i="4" s="1"/>
  <c r="A59" i="4"/>
  <c r="DY59" i="4" s="1"/>
  <c r="J51" i="4"/>
  <c r="J50" i="4"/>
  <c r="J49" i="4"/>
  <c r="J46" i="4"/>
  <c r="A46" i="4"/>
  <c r="J45" i="4"/>
  <c r="J44" i="4"/>
  <c r="G45" i="4"/>
  <c r="A45" i="4"/>
  <c r="A44" i="4"/>
  <c r="J40" i="4"/>
  <c r="J39" i="4"/>
  <c r="G40" i="4"/>
  <c r="A40" i="4"/>
  <c r="A39" i="4"/>
  <c r="J37" i="4"/>
  <c r="G37" i="4"/>
  <c r="J36" i="4"/>
  <c r="A37" i="4"/>
  <c r="A36" i="4"/>
  <c r="J35" i="4"/>
  <c r="J34" i="4"/>
  <c r="G35" i="4"/>
  <c r="A35" i="4"/>
  <c r="A34" i="4"/>
  <c r="BC34" i="4" s="1"/>
  <c r="J31" i="4"/>
  <c r="A31" i="4"/>
  <c r="J27" i="4"/>
  <c r="J26" i="4"/>
  <c r="G27" i="4"/>
  <c r="J23" i="4"/>
  <c r="J22" i="4"/>
  <c r="J21" i="4"/>
  <c r="G22" i="4"/>
  <c r="A22" i="4"/>
  <c r="GS22" i="4" s="1"/>
  <c r="A21" i="4"/>
  <c r="K9" i="4"/>
  <c r="K8" i="4"/>
  <c r="A9" i="4"/>
  <c r="A8" i="4"/>
  <c r="EI8" i="4" s="1"/>
  <c r="J20" i="4"/>
  <c r="J19" i="4"/>
  <c r="G20" i="4"/>
  <c r="A20" i="4"/>
  <c r="GJ20" i="4" s="1"/>
  <c r="A19" i="4"/>
  <c r="J18" i="4"/>
  <c r="J17" i="4"/>
  <c r="G18" i="4"/>
  <c r="A18" i="4"/>
  <c r="A17" i="4"/>
  <c r="J11" i="4"/>
  <c r="J7" i="4"/>
  <c r="I48" i="4"/>
  <c r="I47" i="4"/>
  <c r="A51" i="4"/>
  <c r="A50" i="4"/>
  <c r="GK50" i="4" s="1"/>
  <c r="A49" i="4"/>
  <c r="FF49" i="4" s="1"/>
  <c r="A27" i="4"/>
  <c r="A26" i="4"/>
  <c r="A23" i="4"/>
  <c r="A48" i="4"/>
  <c r="BC48" i="4" s="1"/>
  <c r="I43" i="4"/>
  <c r="I42" i="4"/>
  <c r="G43" i="4"/>
  <c r="I41" i="4"/>
  <c r="I38" i="4"/>
  <c r="I33" i="4"/>
  <c r="I32" i="4"/>
  <c r="I30" i="4"/>
  <c r="I29" i="4"/>
  <c r="A52" i="4"/>
  <c r="GQ52" i="4" s="1"/>
  <c r="A47" i="4"/>
  <c r="GX47" i="4" s="1"/>
  <c r="A43" i="4"/>
  <c r="DW43" i="4" s="1"/>
  <c r="A42" i="4"/>
  <c r="BC42" i="4" s="1"/>
  <c r="A41" i="4"/>
  <c r="AM41" i="4" s="1"/>
  <c r="A38" i="4"/>
  <c r="GX38" i="4" s="1"/>
  <c r="A33" i="4"/>
  <c r="GW33" i="4" s="1"/>
  <c r="A32" i="4"/>
  <c r="AA32" i="4" s="1"/>
  <c r="A30" i="4"/>
  <c r="GX30" i="4" s="1"/>
  <c r="I28" i="4"/>
  <c r="G16" i="4"/>
  <c r="I25" i="4"/>
  <c r="I24" i="4"/>
  <c r="I16" i="4"/>
  <c r="I15" i="4"/>
  <c r="I14" i="4"/>
  <c r="I13" i="4"/>
  <c r="I12" i="4"/>
  <c r="I10" i="4"/>
  <c r="K226" i="4" l="1"/>
  <c r="O61" i="4"/>
  <c r="S61" i="4"/>
  <c r="W61" i="4"/>
  <c r="AA61" i="4"/>
  <c r="AE61" i="4"/>
  <c r="AI61" i="4"/>
  <c r="AM61" i="4"/>
  <c r="AQ61" i="4"/>
  <c r="AU61" i="4"/>
  <c r="AY61" i="4"/>
  <c r="BC61" i="4"/>
  <c r="BG61" i="4"/>
  <c r="BK61" i="4"/>
  <c r="BO61" i="4"/>
  <c r="BS61" i="4"/>
  <c r="BW61" i="4"/>
  <c r="CA61" i="4"/>
  <c r="CE61" i="4"/>
  <c r="CI61" i="4"/>
  <c r="CM61" i="4"/>
  <c r="CQ61" i="4"/>
  <c r="CU61" i="4"/>
  <c r="CY61" i="4"/>
  <c r="DC61" i="4"/>
  <c r="DG61" i="4"/>
  <c r="DK61" i="4"/>
  <c r="DO61" i="4"/>
  <c r="DS61" i="4"/>
  <c r="DW61" i="4"/>
  <c r="EA61" i="4"/>
  <c r="EE61" i="4"/>
  <c r="EI61" i="4"/>
  <c r="EM61" i="4"/>
  <c r="M61" i="4"/>
  <c r="Q61" i="4"/>
  <c r="U61" i="4"/>
  <c r="Y61" i="4"/>
  <c r="AC61" i="4"/>
  <c r="AG61" i="4"/>
  <c r="AK61" i="4"/>
  <c r="AO61" i="4"/>
  <c r="AS61" i="4"/>
  <c r="AW61" i="4"/>
  <c r="BA61" i="4"/>
  <c r="BE61" i="4"/>
  <c r="BI61" i="4"/>
  <c r="BM61" i="4"/>
  <c r="BQ61" i="4"/>
  <c r="BU61" i="4"/>
  <c r="BY61" i="4"/>
  <c r="CC61" i="4"/>
  <c r="CG61" i="4"/>
  <c r="CK61" i="4"/>
  <c r="CO61" i="4"/>
  <c r="CS61" i="4"/>
  <c r="CW61" i="4"/>
  <c r="DA61" i="4"/>
  <c r="DE61" i="4"/>
  <c r="DI61" i="4"/>
  <c r="DM61" i="4"/>
  <c r="DQ61" i="4"/>
  <c r="DU61" i="4"/>
  <c r="DY61" i="4"/>
  <c r="EC61" i="4"/>
  <c r="EG61" i="4"/>
  <c r="EK61" i="4"/>
  <c r="O34" i="4"/>
  <c r="M59" i="4"/>
  <c r="O59" i="4"/>
  <c r="Q59" i="4"/>
  <c r="S59" i="4"/>
  <c r="U59" i="4"/>
  <c r="W59" i="4"/>
  <c r="Y59" i="4"/>
  <c r="AA59" i="4"/>
  <c r="AC59" i="4"/>
  <c r="AE59" i="4"/>
  <c r="AG59" i="4"/>
  <c r="AI59" i="4"/>
  <c r="AK59" i="4"/>
  <c r="AM59" i="4"/>
  <c r="AO59" i="4"/>
  <c r="AQ59" i="4"/>
  <c r="AS59" i="4"/>
  <c r="AU59" i="4"/>
  <c r="AW59" i="4"/>
  <c r="AY59" i="4"/>
  <c r="BA59" i="4"/>
  <c r="BC59" i="4"/>
  <c r="BE59" i="4"/>
  <c r="BG59" i="4"/>
  <c r="BI59" i="4"/>
  <c r="BM59" i="4"/>
  <c r="BQ59" i="4"/>
  <c r="BU59" i="4"/>
  <c r="BY59" i="4"/>
  <c r="CC59" i="4"/>
  <c r="CG59" i="4"/>
  <c r="CK59" i="4"/>
  <c r="CO59" i="4"/>
  <c r="CS59" i="4"/>
  <c r="CW59" i="4"/>
  <c r="DA59" i="4"/>
  <c r="DE59" i="4"/>
  <c r="DI59" i="4"/>
  <c r="DM59" i="4"/>
  <c r="DQ59" i="4"/>
  <c r="DU59" i="4"/>
  <c r="GW59" i="4"/>
  <c r="GU59" i="4"/>
  <c r="GS59" i="4"/>
  <c r="GQ59" i="4"/>
  <c r="GO59" i="4"/>
  <c r="GM59" i="4"/>
  <c r="GK59" i="4"/>
  <c r="GI59" i="4"/>
  <c r="GG59" i="4"/>
  <c r="GE59" i="4"/>
  <c r="GC59" i="4"/>
  <c r="GA59" i="4"/>
  <c r="FY59" i="4"/>
  <c r="FW59" i="4"/>
  <c r="FU59" i="4"/>
  <c r="FS59" i="4"/>
  <c r="FQ59" i="4"/>
  <c r="FO59" i="4"/>
  <c r="FM59" i="4"/>
  <c r="FK59" i="4"/>
  <c r="FI59" i="4"/>
  <c r="FG59" i="4"/>
  <c r="FE59" i="4"/>
  <c r="FC59" i="4"/>
  <c r="FA59" i="4"/>
  <c r="EY59" i="4"/>
  <c r="EW59" i="4"/>
  <c r="EU59" i="4"/>
  <c r="ES59" i="4"/>
  <c r="EQ59" i="4"/>
  <c r="EO59" i="4"/>
  <c r="EM59" i="4"/>
  <c r="EK59" i="4"/>
  <c r="EI59" i="4"/>
  <c r="EG59" i="4"/>
  <c r="EE59" i="4"/>
  <c r="EC59" i="4"/>
  <c r="EA59" i="4"/>
  <c r="GX59" i="4"/>
  <c r="GV59" i="4"/>
  <c r="GT59" i="4"/>
  <c r="GR59" i="4"/>
  <c r="GP59" i="4"/>
  <c r="GN59" i="4"/>
  <c r="GL59" i="4"/>
  <c r="GJ59" i="4"/>
  <c r="GH59" i="4"/>
  <c r="GF59" i="4"/>
  <c r="GD59" i="4"/>
  <c r="GB59" i="4"/>
  <c r="FZ59" i="4"/>
  <c r="FX59" i="4"/>
  <c r="FV59" i="4"/>
  <c r="FT59" i="4"/>
  <c r="FR59" i="4"/>
  <c r="FP59" i="4"/>
  <c r="FN59" i="4"/>
  <c r="FL59" i="4"/>
  <c r="FJ59" i="4"/>
  <c r="FH59" i="4"/>
  <c r="FF59" i="4"/>
  <c r="FD59" i="4"/>
  <c r="FB59" i="4"/>
  <c r="EZ59" i="4"/>
  <c r="EX59" i="4"/>
  <c r="EV59" i="4"/>
  <c r="ET59" i="4"/>
  <c r="ER59" i="4"/>
  <c r="EP59" i="4"/>
  <c r="EN59" i="4"/>
  <c r="EL59" i="4"/>
  <c r="EJ59" i="4"/>
  <c r="EH59" i="4"/>
  <c r="EF59" i="4"/>
  <c r="ED59" i="4"/>
  <c r="EB59" i="4"/>
  <c r="DZ59" i="4"/>
  <c r="DX59" i="4"/>
  <c r="DV59" i="4"/>
  <c r="DT59" i="4"/>
  <c r="DR59" i="4"/>
  <c r="DP59" i="4"/>
  <c r="DN59" i="4"/>
  <c r="DL59" i="4"/>
  <c r="DJ59" i="4"/>
  <c r="DH59" i="4"/>
  <c r="DF59" i="4"/>
  <c r="DD59" i="4"/>
  <c r="DB59" i="4"/>
  <c r="CZ59" i="4"/>
  <c r="CX59" i="4"/>
  <c r="CV59" i="4"/>
  <c r="CT59" i="4"/>
  <c r="CR59" i="4"/>
  <c r="CP59" i="4"/>
  <c r="CN59" i="4"/>
  <c r="CL59" i="4"/>
  <c r="CJ59" i="4"/>
  <c r="CH59" i="4"/>
  <c r="CF59" i="4"/>
  <c r="CD59" i="4"/>
  <c r="CB59" i="4"/>
  <c r="BZ59" i="4"/>
  <c r="BX59" i="4"/>
  <c r="BV59" i="4"/>
  <c r="BT59" i="4"/>
  <c r="BR59" i="4"/>
  <c r="BP59" i="4"/>
  <c r="BN59" i="4"/>
  <c r="BL59" i="4"/>
  <c r="BJ59" i="4"/>
  <c r="N59" i="4"/>
  <c r="P59" i="4"/>
  <c r="R59" i="4"/>
  <c r="T59" i="4"/>
  <c r="V59" i="4"/>
  <c r="X59" i="4"/>
  <c r="Z59" i="4"/>
  <c r="AB59" i="4"/>
  <c r="AD59" i="4"/>
  <c r="AF59" i="4"/>
  <c r="AH59" i="4"/>
  <c r="AJ59" i="4"/>
  <c r="AL59" i="4"/>
  <c r="AN59" i="4"/>
  <c r="AP59" i="4"/>
  <c r="AR59" i="4"/>
  <c r="AT59" i="4"/>
  <c r="AV59" i="4"/>
  <c r="AX59" i="4"/>
  <c r="AZ59" i="4"/>
  <c r="BB59" i="4"/>
  <c r="BD59" i="4"/>
  <c r="BF59" i="4"/>
  <c r="BH59" i="4"/>
  <c r="BK59" i="4"/>
  <c r="BO59" i="4"/>
  <c r="BS59" i="4"/>
  <c r="BW59" i="4"/>
  <c r="CA59" i="4"/>
  <c r="CE59" i="4"/>
  <c r="CI59" i="4"/>
  <c r="CM59" i="4"/>
  <c r="CQ59" i="4"/>
  <c r="CU59" i="4"/>
  <c r="CY59" i="4"/>
  <c r="DC59" i="4"/>
  <c r="DG59" i="4"/>
  <c r="DK59" i="4"/>
  <c r="DO59" i="4"/>
  <c r="DS59" i="4"/>
  <c r="DW59" i="4"/>
  <c r="M60" i="4"/>
  <c r="O60" i="4"/>
  <c r="Q60" i="4"/>
  <c r="S60" i="4"/>
  <c r="U60" i="4"/>
  <c r="W60" i="4"/>
  <c r="Y60" i="4"/>
  <c r="AA60" i="4"/>
  <c r="AC60" i="4"/>
  <c r="AE60" i="4"/>
  <c r="AG60" i="4"/>
  <c r="AI60" i="4"/>
  <c r="AK60" i="4"/>
  <c r="AM60" i="4"/>
  <c r="AO60" i="4"/>
  <c r="AQ60" i="4"/>
  <c r="AS60" i="4"/>
  <c r="AU60" i="4"/>
  <c r="AW60" i="4"/>
  <c r="AY60" i="4"/>
  <c r="BA60" i="4"/>
  <c r="BC60" i="4"/>
  <c r="BE60" i="4"/>
  <c r="BG60" i="4"/>
  <c r="BI60" i="4"/>
  <c r="BK60" i="4"/>
  <c r="BM60" i="4"/>
  <c r="BO60" i="4"/>
  <c r="BQ60" i="4"/>
  <c r="BS60" i="4"/>
  <c r="BU60" i="4"/>
  <c r="BW60" i="4"/>
  <c r="BY60" i="4"/>
  <c r="CA60" i="4"/>
  <c r="CC60" i="4"/>
  <c r="CE60" i="4"/>
  <c r="CG60" i="4"/>
  <c r="CI60" i="4"/>
  <c r="CK60" i="4"/>
  <c r="CM60" i="4"/>
  <c r="CO60" i="4"/>
  <c r="CQ60" i="4"/>
  <c r="CS60" i="4"/>
  <c r="CU60" i="4"/>
  <c r="CW60" i="4"/>
  <c r="CY60" i="4"/>
  <c r="DA60" i="4"/>
  <c r="DC60" i="4"/>
  <c r="DE60" i="4"/>
  <c r="DG60" i="4"/>
  <c r="DI60" i="4"/>
  <c r="DK60" i="4"/>
  <c r="DM60" i="4"/>
  <c r="DO60" i="4"/>
  <c r="DQ60" i="4"/>
  <c r="DS60" i="4"/>
  <c r="DU60" i="4"/>
  <c r="DW60" i="4"/>
  <c r="DY60" i="4"/>
  <c r="EA60" i="4"/>
  <c r="EC60" i="4"/>
  <c r="EE60" i="4"/>
  <c r="EG60" i="4"/>
  <c r="EI60" i="4"/>
  <c r="EK60" i="4"/>
  <c r="EM60" i="4"/>
  <c r="EO60" i="4"/>
  <c r="EQ60" i="4"/>
  <c r="ES60" i="4"/>
  <c r="EU60" i="4"/>
  <c r="EW60" i="4"/>
  <c r="EY60" i="4"/>
  <c r="FA60" i="4"/>
  <c r="FC60" i="4"/>
  <c r="FE60" i="4"/>
  <c r="FG60" i="4"/>
  <c r="FI60" i="4"/>
  <c r="FK60" i="4"/>
  <c r="FM60" i="4"/>
  <c r="FO60" i="4"/>
  <c r="FQ60" i="4"/>
  <c r="FS60" i="4"/>
  <c r="FU60" i="4"/>
  <c r="FW60" i="4"/>
  <c r="FY60" i="4"/>
  <c r="GA60" i="4"/>
  <c r="GC60" i="4"/>
  <c r="GE60" i="4"/>
  <c r="GG60" i="4"/>
  <c r="GI60" i="4"/>
  <c r="GK60" i="4"/>
  <c r="GM60" i="4"/>
  <c r="GO60" i="4"/>
  <c r="GQ60" i="4"/>
  <c r="GS60" i="4"/>
  <c r="GU60" i="4"/>
  <c r="GW60" i="4"/>
  <c r="N60" i="4"/>
  <c r="P60" i="4"/>
  <c r="R60" i="4"/>
  <c r="T60" i="4"/>
  <c r="V60" i="4"/>
  <c r="X60" i="4"/>
  <c r="Z60" i="4"/>
  <c r="AB60" i="4"/>
  <c r="AD60" i="4"/>
  <c r="AF60" i="4"/>
  <c r="AH60" i="4"/>
  <c r="AJ60" i="4"/>
  <c r="AL60" i="4"/>
  <c r="AN60" i="4"/>
  <c r="AP60" i="4"/>
  <c r="AR60" i="4"/>
  <c r="AT60" i="4"/>
  <c r="AV60" i="4"/>
  <c r="AX60" i="4"/>
  <c r="AZ60" i="4"/>
  <c r="BB60" i="4"/>
  <c r="BD60" i="4"/>
  <c r="BF60" i="4"/>
  <c r="BH60" i="4"/>
  <c r="BJ60" i="4"/>
  <c r="BL60" i="4"/>
  <c r="BN60" i="4"/>
  <c r="BP60" i="4"/>
  <c r="BR60" i="4"/>
  <c r="BT60" i="4"/>
  <c r="BV60" i="4"/>
  <c r="BX60" i="4"/>
  <c r="BZ60" i="4"/>
  <c r="CB60" i="4"/>
  <c r="CD60" i="4"/>
  <c r="CF60" i="4"/>
  <c r="CH60" i="4"/>
  <c r="CJ60" i="4"/>
  <c r="CL60" i="4"/>
  <c r="CN60" i="4"/>
  <c r="CP60" i="4"/>
  <c r="CR60" i="4"/>
  <c r="CT60" i="4"/>
  <c r="CV60" i="4"/>
  <c r="CX60" i="4"/>
  <c r="CZ60" i="4"/>
  <c r="DB60" i="4"/>
  <c r="DD60" i="4"/>
  <c r="DF60" i="4"/>
  <c r="DH60" i="4"/>
  <c r="DJ60" i="4"/>
  <c r="DL60" i="4"/>
  <c r="DN60" i="4"/>
  <c r="DP60" i="4"/>
  <c r="DR60" i="4"/>
  <c r="DT60" i="4"/>
  <c r="DV60" i="4"/>
  <c r="DX60" i="4"/>
  <c r="DZ60" i="4"/>
  <c r="EB60" i="4"/>
  <c r="ED60" i="4"/>
  <c r="EF60" i="4"/>
  <c r="EH60" i="4"/>
  <c r="EJ60" i="4"/>
  <c r="EL60" i="4"/>
  <c r="EN60" i="4"/>
  <c r="EP60" i="4"/>
  <c r="ER60" i="4"/>
  <c r="ET60" i="4"/>
  <c r="EV60" i="4"/>
  <c r="EX60" i="4"/>
  <c r="EZ60" i="4"/>
  <c r="FB60" i="4"/>
  <c r="FD60" i="4"/>
  <c r="FF60" i="4"/>
  <c r="FH60" i="4"/>
  <c r="FJ60" i="4"/>
  <c r="FL60" i="4"/>
  <c r="FN60" i="4"/>
  <c r="FP60" i="4"/>
  <c r="FR60" i="4"/>
  <c r="FT60" i="4"/>
  <c r="FV60" i="4"/>
  <c r="FX60" i="4"/>
  <c r="FZ60" i="4"/>
  <c r="GB60" i="4"/>
  <c r="GD60" i="4"/>
  <c r="GF60" i="4"/>
  <c r="GH60" i="4"/>
  <c r="GJ60" i="4"/>
  <c r="GL60" i="4"/>
  <c r="GN60" i="4"/>
  <c r="GP60" i="4"/>
  <c r="GR60" i="4"/>
  <c r="GT60" i="4"/>
  <c r="GV60" i="4"/>
  <c r="EO61" i="4"/>
  <c r="EQ61" i="4"/>
  <c r="ES61" i="4"/>
  <c r="EU61" i="4"/>
  <c r="EW61" i="4"/>
  <c r="EY61" i="4"/>
  <c r="FA61" i="4"/>
  <c r="FC61" i="4"/>
  <c r="FE61" i="4"/>
  <c r="FG61" i="4"/>
  <c r="FI61" i="4"/>
  <c r="FK61" i="4"/>
  <c r="FM61" i="4"/>
  <c r="FO61" i="4"/>
  <c r="FQ61" i="4"/>
  <c r="FS61" i="4"/>
  <c r="FU61" i="4"/>
  <c r="FW61" i="4"/>
  <c r="FY61" i="4"/>
  <c r="GA61" i="4"/>
  <c r="GC61" i="4"/>
  <c r="GE61" i="4"/>
  <c r="GG61" i="4"/>
  <c r="GI61" i="4"/>
  <c r="GK61" i="4"/>
  <c r="GM61" i="4"/>
  <c r="GO61" i="4"/>
  <c r="GQ61" i="4"/>
  <c r="GS61" i="4"/>
  <c r="GU61" i="4"/>
  <c r="GW61" i="4"/>
  <c r="GX78" i="4"/>
  <c r="GV78" i="4"/>
  <c r="GT78" i="4"/>
  <c r="GR78" i="4"/>
  <c r="GP78" i="4"/>
  <c r="GN78" i="4"/>
  <c r="GL78" i="4"/>
  <c r="GJ78" i="4"/>
  <c r="GH78" i="4"/>
  <c r="GF78" i="4"/>
  <c r="GD78" i="4"/>
  <c r="GB78" i="4"/>
  <c r="FZ78" i="4"/>
  <c r="FX78" i="4"/>
  <c r="FV78" i="4"/>
  <c r="FT78" i="4"/>
  <c r="FR78" i="4"/>
  <c r="FP78" i="4"/>
  <c r="FN78" i="4"/>
  <c r="FL78" i="4"/>
  <c r="FJ78" i="4"/>
  <c r="FH78" i="4"/>
  <c r="FF78" i="4"/>
  <c r="FD78" i="4"/>
  <c r="FB78" i="4"/>
  <c r="EZ78" i="4"/>
  <c r="EX78" i="4"/>
  <c r="EV78" i="4"/>
  <c r="ET78" i="4"/>
  <c r="ER78" i="4"/>
  <c r="EP78" i="4"/>
  <c r="EN78" i="4"/>
  <c r="EL78" i="4"/>
  <c r="EJ78" i="4"/>
  <c r="EH78" i="4"/>
  <c r="EF78" i="4"/>
  <c r="ED78" i="4"/>
  <c r="EB78" i="4"/>
  <c r="DZ78" i="4"/>
  <c r="DX78" i="4"/>
  <c r="DV78" i="4"/>
  <c r="DT78" i="4"/>
  <c r="DR78" i="4"/>
  <c r="DP78" i="4"/>
  <c r="DN78" i="4"/>
  <c r="DL78" i="4"/>
  <c r="DJ78" i="4"/>
  <c r="DH78" i="4"/>
  <c r="DF78" i="4"/>
  <c r="DD78" i="4"/>
  <c r="DB78" i="4"/>
  <c r="CZ78" i="4"/>
  <c r="CX78" i="4"/>
  <c r="CV78" i="4"/>
  <c r="CT78" i="4"/>
  <c r="CR78" i="4"/>
  <c r="CP78" i="4"/>
  <c r="CN78" i="4"/>
  <c r="CL78" i="4"/>
  <c r="CJ78" i="4"/>
  <c r="CH78" i="4"/>
  <c r="CF78" i="4"/>
  <c r="CD78" i="4"/>
  <c r="CB78" i="4"/>
  <c r="BZ78" i="4"/>
  <c r="BX78" i="4"/>
  <c r="BV78" i="4"/>
  <c r="BT78" i="4"/>
  <c r="BR78" i="4"/>
  <c r="BP78" i="4"/>
  <c r="BN78" i="4"/>
  <c r="BL78" i="4"/>
  <c r="BJ78" i="4"/>
  <c r="BH78" i="4"/>
  <c r="BF78" i="4"/>
  <c r="BD78" i="4"/>
  <c r="BB78" i="4"/>
  <c r="AZ78" i="4"/>
  <c r="AX78" i="4"/>
  <c r="AV78" i="4"/>
  <c r="AT78" i="4"/>
  <c r="AR78" i="4"/>
  <c r="AP78" i="4"/>
  <c r="AN78" i="4"/>
  <c r="AL78" i="4"/>
  <c r="N78" i="4"/>
  <c r="P78" i="4"/>
  <c r="R78" i="4"/>
  <c r="T78" i="4"/>
  <c r="V78" i="4"/>
  <c r="X78" i="4"/>
  <c r="Z78" i="4"/>
  <c r="AB78" i="4"/>
  <c r="AD78" i="4"/>
  <c r="AF78" i="4"/>
  <c r="AH78" i="4"/>
  <c r="AJ78" i="4"/>
  <c r="AM78" i="4"/>
  <c r="AQ78" i="4"/>
  <c r="AU78" i="4"/>
  <c r="AY78" i="4"/>
  <c r="BC78" i="4"/>
  <c r="BG78" i="4"/>
  <c r="BK78" i="4"/>
  <c r="BO78" i="4"/>
  <c r="BS78" i="4"/>
  <c r="BW78" i="4"/>
  <c r="CA78" i="4"/>
  <c r="CE78" i="4"/>
  <c r="CI78" i="4"/>
  <c r="CM78" i="4"/>
  <c r="CQ78" i="4"/>
  <c r="CU78" i="4"/>
  <c r="CY78" i="4"/>
  <c r="DC78" i="4"/>
  <c r="DG78" i="4"/>
  <c r="DK78" i="4"/>
  <c r="DO78" i="4"/>
  <c r="DS78" i="4"/>
  <c r="DW78" i="4"/>
  <c r="EA78" i="4"/>
  <c r="EE78" i="4"/>
  <c r="EI78" i="4"/>
  <c r="EM78" i="4"/>
  <c r="EQ78" i="4"/>
  <c r="EU78" i="4"/>
  <c r="EY78" i="4"/>
  <c r="FC78" i="4"/>
  <c r="FG78" i="4"/>
  <c r="FK78" i="4"/>
  <c r="FO78" i="4"/>
  <c r="FS78" i="4"/>
  <c r="FW78" i="4"/>
  <c r="GA78" i="4"/>
  <c r="GE78" i="4"/>
  <c r="GI78" i="4"/>
  <c r="GM78" i="4"/>
  <c r="GQ78" i="4"/>
  <c r="GU78" i="4"/>
  <c r="N61" i="4"/>
  <c r="P61" i="4"/>
  <c r="R61" i="4"/>
  <c r="T61" i="4"/>
  <c r="V61" i="4"/>
  <c r="X61" i="4"/>
  <c r="Z61" i="4"/>
  <c r="AB61" i="4"/>
  <c r="AD61" i="4"/>
  <c r="AF61" i="4"/>
  <c r="AH61" i="4"/>
  <c r="AJ61" i="4"/>
  <c r="AL61" i="4"/>
  <c r="AN61" i="4"/>
  <c r="AP61" i="4"/>
  <c r="AR61" i="4"/>
  <c r="AT61" i="4"/>
  <c r="AV61" i="4"/>
  <c r="AX61" i="4"/>
  <c r="AZ61" i="4"/>
  <c r="BB61" i="4"/>
  <c r="BD61" i="4"/>
  <c r="BF61" i="4"/>
  <c r="BH61" i="4"/>
  <c r="BJ61" i="4"/>
  <c r="BL61" i="4"/>
  <c r="BN61" i="4"/>
  <c r="BP61" i="4"/>
  <c r="BR61" i="4"/>
  <c r="BT61" i="4"/>
  <c r="BV61" i="4"/>
  <c r="BX61" i="4"/>
  <c r="BZ61" i="4"/>
  <c r="CB61" i="4"/>
  <c r="CD61" i="4"/>
  <c r="CF61" i="4"/>
  <c r="CH61" i="4"/>
  <c r="CJ61" i="4"/>
  <c r="CL61" i="4"/>
  <c r="CN61" i="4"/>
  <c r="CP61" i="4"/>
  <c r="CR61" i="4"/>
  <c r="CT61" i="4"/>
  <c r="CV61" i="4"/>
  <c r="CX61" i="4"/>
  <c r="CZ61" i="4"/>
  <c r="DB61" i="4"/>
  <c r="DD61" i="4"/>
  <c r="DF61" i="4"/>
  <c r="DH61" i="4"/>
  <c r="DJ61" i="4"/>
  <c r="DL61" i="4"/>
  <c r="DN61" i="4"/>
  <c r="DP61" i="4"/>
  <c r="DR61" i="4"/>
  <c r="DT61" i="4"/>
  <c r="DV61" i="4"/>
  <c r="DX61" i="4"/>
  <c r="DZ61" i="4"/>
  <c r="EB61" i="4"/>
  <c r="ED61" i="4"/>
  <c r="EF61" i="4"/>
  <c r="EH61" i="4"/>
  <c r="EJ61" i="4"/>
  <c r="EL61" i="4"/>
  <c r="EN61" i="4"/>
  <c r="EP61" i="4"/>
  <c r="ER61" i="4"/>
  <c r="ET61" i="4"/>
  <c r="EV61" i="4"/>
  <c r="EX61" i="4"/>
  <c r="EZ61" i="4"/>
  <c r="FB61" i="4"/>
  <c r="FD61" i="4"/>
  <c r="FF61" i="4"/>
  <c r="FH61" i="4"/>
  <c r="FJ61" i="4"/>
  <c r="FL61" i="4"/>
  <c r="FN61" i="4"/>
  <c r="FP61" i="4"/>
  <c r="FR61" i="4"/>
  <c r="FT61" i="4"/>
  <c r="FV61" i="4"/>
  <c r="FX61" i="4"/>
  <c r="FZ61" i="4"/>
  <c r="GB61" i="4"/>
  <c r="GD61" i="4"/>
  <c r="GF61" i="4"/>
  <c r="GH61" i="4"/>
  <c r="GJ61" i="4"/>
  <c r="GL61" i="4"/>
  <c r="GN61" i="4"/>
  <c r="GP61" i="4"/>
  <c r="GR61" i="4"/>
  <c r="GT61" i="4"/>
  <c r="GV61" i="4"/>
  <c r="M78" i="4"/>
  <c r="O78" i="4"/>
  <c r="Q78" i="4"/>
  <c r="S78" i="4"/>
  <c r="U78" i="4"/>
  <c r="W78" i="4"/>
  <c r="Y78" i="4"/>
  <c r="AA78" i="4"/>
  <c r="AC78" i="4"/>
  <c r="AE78" i="4"/>
  <c r="AG78" i="4"/>
  <c r="AI78" i="4"/>
  <c r="AK78" i="4"/>
  <c r="AO78" i="4"/>
  <c r="AS78" i="4"/>
  <c r="AW78" i="4"/>
  <c r="BA78" i="4"/>
  <c r="BE78" i="4"/>
  <c r="BI78" i="4"/>
  <c r="BM78" i="4"/>
  <c r="BQ78" i="4"/>
  <c r="BU78" i="4"/>
  <c r="BY78" i="4"/>
  <c r="CC78" i="4"/>
  <c r="CG78" i="4"/>
  <c r="CK78" i="4"/>
  <c r="CO78" i="4"/>
  <c r="CS78" i="4"/>
  <c r="CW78" i="4"/>
  <c r="DA78" i="4"/>
  <c r="DE78" i="4"/>
  <c r="DI78" i="4"/>
  <c r="DM78" i="4"/>
  <c r="DQ78" i="4"/>
  <c r="DU78" i="4"/>
  <c r="DY78" i="4"/>
  <c r="EC78" i="4"/>
  <c r="EG78" i="4"/>
  <c r="EK78" i="4"/>
  <c r="EO78" i="4"/>
  <c r="ES78" i="4"/>
  <c r="EW78" i="4"/>
  <c r="FA78" i="4"/>
  <c r="FE78" i="4"/>
  <c r="FI78" i="4"/>
  <c r="FM78" i="4"/>
  <c r="FQ78" i="4"/>
  <c r="FU78" i="4"/>
  <c r="FY78" i="4"/>
  <c r="GC78" i="4"/>
  <c r="GG78" i="4"/>
  <c r="GK78" i="4"/>
  <c r="GO78" i="4"/>
  <c r="GS78" i="4"/>
  <c r="GW78" i="4"/>
  <c r="GX46" i="4"/>
  <c r="GV46" i="4"/>
  <c r="GT46" i="4"/>
  <c r="GR46" i="4"/>
  <c r="GP46" i="4"/>
  <c r="GN46" i="4"/>
  <c r="GL46" i="4"/>
  <c r="GJ46" i="4"/>
  <c r="GH46" i="4"/>
  <c r="GF46" i="4"/>
  <c r="GD46" i="4"/>
  <c r="GB46" i="4"/>
  <c r="FZ46" i="4"/>
  <c r="FX46" i="4"/>
  <c r="FV46" i="4"/>
  <c r="FT46" i="4"/>
  <c r="FR46" i="4"/>
  <c r="FP46" i="4"/>
  <c r="FN46" i="4"/>
  <c r="FL46" i="4"/>
  <c r="FJ46" i="4"/>
  <c r="FH46" i="4"/>
  <c r="FF46" i="4"/>
  <c r="FD46" i="4"/>
  <c r="FB46" i="4"/>
  <c r="EZ46" i="4"/>
  <c r="EX46" i="4"/>
  <c r="EV46" i="4"/>
  <c r="ET46" i="4"/>
  <c r="ER46" i="4"/>
  <c r="EP46" i="4"/>
  <c r="EN46" i="4"/>
  <c r="EL46" i="4"/>
  <c r="EJ46" i="4"/>
  <c r="EH46" i="4"/>
  <c r="EF46" i="4"/>
  <c r="ED46" i="4"/>
  <c r="EB46" i="4"/>
  <c r="DZ46" i="4"/>
  <c r="DX46" i="4"/>
  <c r="DV46" i="4"/>
  <c r="DT46" i="4"/>
  <c r="DR46" i="4"/>
  <c r="DP46" i="4"/>
  <c r="DN46" i="4"/>
  <c r="DL46" i="4"/>
  <c r="DJ46" i="4"/>
  <c r="DH46" i="4"/>
  <c r="DF46" i="4"/>
  <c r="DD46" i="4"/>
  <c r="DB46" i="4"/>
  <c r="CZ46" i="4"/>
  <c r="CX46" i="4"/>
  <c r="CV46" i="4"/>
  <c r="CT46" i="4"/>
  <c r="CR46" i="4"/>
  <c r="CP46" i="4"/>
  <c r="CN46" i="4"/>
  <c r="CL46" i="4"/>
  <c r="CJ46" i="4"/>
  <c r="CH46" i="4"/>
  <c r="CF46" i="4"/>
  <c r="CD46" i="4"/>
  <c r="CB46" i="4"/>
  <c r="BZ46" i="4"/>
  <c r="BX46" i="4"/>
  <c r="BV46" i="4"/>
  <c r="BT46" i="4"/>
  <c r="BR46" i="4"/>
  <c r="BP46" i="4"/>
  <c r="BN46" i="4"/>
  <c r="BL46" i="4"/>
  <c r="BJ46" i="4"/>
  <c r="BH46" i="4"/>
  <c r="BF46" i="4"/>
  <c r="BD46" i="4"/>
  <c r="BB46" i="4"/>
  <c r="AZ46" i="4"/>
  <c r="AX46" i="4"/>
  <c r="AV46" i="4"/>
  <c r="AT46" i="4"/>
  <c r="AR46" i="4"/>
  <c r="AP46" i="4"/>
  <c r="AN46" i="4"/>
  <c r="AL46" i="4"/>
  <c r="N46" i="4"/>
  <c r="P46" i="4"/>
  <c r="R46" i="4"/>
  <c r="T46" i="4"/>
  <c r="V46" i="4"/>
  <c r="X46" i="4"/>
  <c r="Z46" i="4"/>
  <c r="AB46" i="4"/>
  <c r="AD46" i="4"/>
  <c r="AF46" i="4"/>
  <c r="AH46" i="4"/>
  <c r="AJ46" i="4"/>
  <c r="AM46" i="4"/>
  <c r="AQ46" i="4"/>
  <c r="AU46" i="4"/>
  <c r="AY46" i="4"/>
  <c r="BC46" i="4"/>
  <c r="BG46" i="4"/>
  <c r="BK46" i="4"/>
  <c r="BO46" i="4"/>
  <c r="BS46" i="4"/>
  <c r="BW46" i="4"/>
  <c r="CA46" i="4"/>
  <c r="CE46" i="4"/>
  <c r="CI46" i="4"/>
  <c r="CM46" i="4"/>
  <c r="CQ46" i="4"/>
  <c r="CU46" i="4"/>
  <c r="CY46" i="4"/>
  <c r="DC46" i="4"/>
  <c r="DG46" i="4"/>
  <c r="DK46" i="4"/>
  <c r="DO46" i="4"/>
  <c r="DS46" i="4"/>
  <c r="DW46" i="4"/>
  <c r="EA46" i="4"/>
  <c r="EE46" i="4"/>
  <c r="EI46" i="4"/>
  <c r="EM46" i="4"/>
  <c r="EQ46" i="4"/>
  <c r="EU46" i="4"/>
  <c r="EY46" i="4"/>
  <c r="FC46" i="4"/>
  <c r="FG46" i="4"/>
  <c r="FK46" i="4"/>
  <c r="FO46" i="4"/>
  <c r="FS46" i="4"/>
  <c r="FW46" i="4"/>
  <c r="GA46" i="4"/>
  <c r="GE46" i="4"/>
  <c r="GI46" i="4"/>
  <c r="GM46" i="4"/>
  <c r="GQ46" i="4"/>
  <c r="GU46" i="4"/>
  <c r="M46" i="4"/>
  <c r="O46" i="4"/>
  <c r="Q46" i="4"/>
  <c r="S46" i="4"/>
  <c r="U46" i="4"/>
  <c r="W46" i="4"/>
  <c r="Y46" i="4"/>
  <c r="AA46" i="4"/>
  <c r="AC46" i="4"/>
  <c r="AE46" i="4"/>
  <c r="AG46" i="4"/>
  <c r="AI46" i="4"/>
  <c r="AK46" i="4"/>
  <c r="AO46" i="4"/>
  <c r="AS46" i="4"/>
  <c r="AW46" i="4"/>
  <c r="BA46" i="4"/>
  <c r="BE46" i="4"/>
  <c r="BI46" i="4"/>
  <c r="BM46" i="4"/>
  <c r="BQ46" i="4"/>
  <c r="BU46" i="4"/>
  <c r="BY46" i="4"/>
  <c r="CC46" i="4"/>
  <c r="CG46" i="4"/>
  <c r="CK46" i="4"/>
  <c r="CO46" i="4"/>
  <c r="CS46" i="4"/>
  <c r="CW46" i="4"/>
  <c r="DA46" i="4"/>
  <c r="DE46" i="4"/>
  <c r="DI46" i="4"/>
  <c r="DM46" i="4"/>
  <c r="DQ46" i="4"/>
  <c r="DU46" i="4"/>
  <c r="DY46" i="4"/>
  <c r="EC46" i="4"/>
  <c r="EG46" i="4"/>
  <c r="EK46" i="4"/>
  <c r="EO46" i="4"/>
  <c r="ES46" i="4"/>
  <c r="EW46" i="4"/>
  <c r="FA46" i="4"/>
  <c r="FE46" i="4"/>
  <c r="FI46" i="4"/>
  <c r="FM46" i="4"/>
  <c r="FQ46" i="4"/>
  <c r="FU46" i="4"/>
  <c r="FY46" i="4"/>
  <c r="GC46" i="4"/>
  <c r="GG46" i="4"/>
  <c r="GK46" i="4"/>
  <c r="GO46" i="4"/>
  <c r="GS46" i="4"/>
  <c r="GW46" i="4"/>
  <c r="GX44" i="4"/>
  <c r="GW44" i="4"/>
  <c r="GS44" i="4"/>
  <c r="GO44" i="4"/>
  <c r="GK44" i="4"/>
  <c r="GG44" i="4"/>
  <c r="GC44" i="4"/>
  <c r="FY44" i="4"/>
  <c r="FU44" i="4"/>
  <c r="FQ44" i="4"/>
  <c r="FM44" i="4"/>
  <c r="FI44" i="4"/>
  <c r="FE44" i="4"/>
  <c r="FA44" i="4"/>
  <c r="EW44" i="4"/>
  <c r="ES44" i="4"/>
  <c r="EO44" i="4"/>
  <c r="EK44" i="4"/>
  <c r="EG44" i="4"/>
  <c r="EC44" i="4"/>
  <c r="DY44" i="4"/>
  <c r="DU44" i="4"/>
  <c r="DQ44" i="4"/>
  <c r="DM44" i="4"/>
  <c r="DI44" i="4"/>
  <c r="DE44" i="4"/>
  <c r="DA44" i="4"/>
  <c r="CW44" i="4"/>
  <c r="CS44" i="4"/>
  <c r="CO44" i="4"/>
  <c r="CK44" i="4"/>
  <c r="CG44" i="4"/>
  <c r="CC44" i="4"/>
  <c r="BY44" i="4"/>
  <c r="BU44" i="4"/>
  <c r="BQ44" i="4"/>
  <c r="BM44" i="4"/>
  <c r="BI44" i="4"/>
  <c r="BE44" i="4"/>
  <c r="BA44" i="4"/>
  <c r="AW44" i="4"/>
  <c r="AS44" i="4"/>
  <c r="AO44" i="4"/>
  <c r="AK44" i="4"/>
  <c r="AG44" i="4"/>
  <c r="AC44" i="4"/>
  <c r="Y44" i="4"/>
  <c r="U44" i="4"/>
  <c r="Q44" i="4"/>
  <c r="M44" i="4"/>
  <c r="GU44" i="4"/>
  <c r="GQ44" i="4"/>
  <c r="GM44" i="4"/>
  <c r="GI44" i="4"/>
  <c r="GE44" i="4"/>
  <c r="GA44" i="4"/>
  <c r="FW44" i="4"/>
  <c r="FS44" i="4"/>
  <c r="FO44" i="4"/>
  <c r="FK44" i="4"/>
  <c r="FG44" i="4"/>
  <c r="FC44" i="4"/>
  <c r="EY44" i="4"/>
  <c r="EU44" i="4"/>
  <c r="EQ44" i="4"/>
  <c r="EM44" i="4"/>
  <c r="EI44" i="4"/>
  <c r="EE44" i="4"/>
  <c r="EA44" i="4"/>
  <c r="DW44" i="4"/>
  <c r="DS44" i="4"/>
  <c r="DO44" i="4"/>
  <c r="DK44" i="4"/>
  <c r="DG44" i="4"/>
  <c r="DC44" i="4"/>
  <c r="CY44" i="4"/>
  <c r="CU44" i="4"/>
  <c r="CQ44" i="4"/>
  <c r="CM44" i="4"/>
  <c r="CI44" i="4"/>
  <c r="CE44" i="4"/>
  <c r="CA44" i="4"/>
  <c r="BW44" i="4"/>
  <c r="BS44" i="4"/>
  <c r="BO44" i="4"/>
  <c r="BK44" i="4"/>
  <c r="S44" i="4"/>
  <c r="AA44" i="4"/>
  <c r="AI44" i="4"/>
  <c r="AQ44" i="4"/>
  <c r="AY44" i="4"/>
  <c r="BG44" i="4"/>
  <c r="O44" i="4"/>
  <c r="W44" i="4"/>
  <c r="AE44" i="4"/>
  <c r="AM44" i="4"/>
  <c r="AU44" i="4"/>
  <c r="BC44" i="4"/>
  <c r="AU39" i="4"/>
  <c r="AE39" i="4"/>
  <c r="O39" i="4"/>
  <c r="AM39" i="4"/>
  <c r="GX45" i="4"/>
  <c r="GV45" i="4"/>
  <c r="GT45" i="4"/>
  <c r="GR45" i="4"/>
  <c r="GP45" i="4"/>
  <c r="GN45" i="4"/>
  <c r="GL45" i="4"/>
  <c r="GJ45" i="4"/>
  <c r="GH45" i="4"/>
  <c r="GF45" i="4"/>
  <c r="GD45" i="4"/>
  <c r="GB45" i="4"/>
  <c r="FZ45" i="4"/>
  <c r="FX45" i="4"/>
  <c r="FV45" i="4"/>
  <c r="FT45" i="4"/>
  <c r="FR45" i="4"/>
  <c r="FP45" i="4"/>
  <c r="FN45" i="4"/>
  <c r="FL45" i="4"/>
  <c r="FJ45" i="4"/>
  <c r="FH45" i="4"/>
  <c r="FF45" i="4"/>
  <c r="FD45" i="4"/>
  <c r="FB45" i="4"/>
  <c r="EZ45" i="4"/>
  <c r="EX45" i="4"/>
  <c r="EV45" i="4"/>
  <c r="ET45" i="4"/>
  <c r="ER45" i="4"/>
  <c r="EP45" i="4"/>
  <c r="EN45" i="4"/>
  <c r="EL45" i="4"/>
  <c r="EJ45" i="4"/>
  <c r="EH45" i="4"/>
  <c r="EF45" i="4"/>
  <c r="ED45" i="4"/>
  <c r="EB45" i="4"/>
  <c r="DZ45" i="4"/>
  <c r="DX45" i="4"/>
  <c r="DV45" i="4"/>
  <c r="DT45" i="4"/>
  <c r="DR45" i="4"/>
  <c r="DP45" i="4"/>
  <c r="DN45" i="4"/>
  <c r="DL45" i="4"/>
  <c r="DJ45" i="4"/>
  <c r="DH45" i="4"/>
  <c r="DF45" i="4"/>
  <c r="DD45" i="4"/>
  <c r="DB45" i="4"/>
  <c r="CZ45" i="4"/>
  <c r="CX45" i="4"/>
  <c r="CV45" i="4"/>
  <c r="CT45" i="4"/>
  <c r="CR45" i="4"/>
  <c r="CP45" i="4"/>
  <c r="CN45" i="4"/>
  <c r="CL45" i="4"/>
  <c r="CJ45" i="4"/>
  <c r="CH45" i="4"/>
  <c r="CF45" i="4"/>
  <c r="CD45" i="4"/>
  <c r="CB45" i="4"/>
  <c r="BZ45" i="4"/>
  <c r="BX45" i="4"/>
  <c r="BV45" i="4"/>
  <c r="BT45" i="4"/>
  <c r="BR45" i="4"/>
  <c r="BP45" i="4"/>
  <c r="BN45" i="4"/>
  <c r="BL45" i="4"/>
  <c r="BJ45" i="4"/>
  <c r="BH45" i="4"/>
  <c r="BF45" i="4"/>
  <c r="BD45" i="4"/>
  <c r="BB45" i="4"/>
  <c r="AZ45" i="4"/>
  <c r="AX45" i="4"/>
  <c r="AV45" i="4"/>
  <c r="AT45" i="4"/>
  <c r="AR45" i="4"/>
  <c r="AP45" i="4"/>
  <c r="AN45" i="4"/>
  <c r="AL45" i="4"/>
  <c r="GW45" i="4"/>
  <c r="GS45" i="4"/>
  <c r="GO45" i="4"/>
  <c r="GK45" i="4"/>
  <c r="GG45" i="4"/>
  <c r="GC45" i="4"/>
  <c r="FY45" i="4"/>
  <c r="FU45" i="4"/>
  <c r="FQ45" i="4"/>
  <c r="FM45" i="4"/>
  <c r="FI45" i="4"/>
  <c r="FE45" i="4"/>
  <c r="FA45" i="4"/>
  <c r="EW45" i="4"/>
  <c r="ES45" i="4"/>
  <c r="EO45" i="4"/>
  <c r="EK45" i="4"/>
  <c r="EG45" i="4"/>
  <c r="EC45" i="4"/>
  <c r="DY45" i="4"/>
  <c r="DU45" i="4"/>
  <c r="DQ45" i="4"/>
  <c r="DM45" i="4"/>
  <c r="DI45" i="4"/>
  <c r="DE45" i="4"/>
  <c r="DA45" i="4"/>
  <c r="CW45" i="4"/>
  <c r="CS45" i="4"/>
  <c r="CO45" i="4"/>
  <c r="CK45" i="4"/>
  <c r="CG45" i="4"/>
  <c r="CC45" i="4"/>
  <c r="BY45" i="4"/>
  <c r="BU45" i="4"/>
  <c r="BQ45" i="4"/>
  <c r="BM45" i="4"/>
  <c r="BI45" i="4"/>
  <c r="BE45" i="4"/>
  <c r="BA45" i="4"/>
  <c r="AW45" i="4"/>
  <c r="AS45" i="4"/>
  <c r="AO45" i="4"/>
  <c r="AK45" i="4"/>
  <c r="AI45" i="4"/>
  <c r="AG45" i="4"/>
  <c r="AE45" i="4"/>
  <c r="AC45" i="4"/>
  <c r="AA45" i="4"/>
  <c r="Y45" i="4"/>
  <c r="W45" i="4"/>
  <c r="U45" i="4"/>
  <c r="S45" i="4"/>
  <c r="Q45" i="4"/>
  <c r="O45" i="4"/>
  <c r="M45" i="4"/>
  <c r="GU45" i="4"/>
  <c r="GQ45" i="4"/>
  <c r="GM45" i="4"/>
  <c r="GI45" i="4"/>
  <c r="GE45" i="4"/>
  <c r="GA45" i="4"/>
  <c r="FW45" i="4"/>
  <c r="FS45" i="4"/>
  <c r="FO45" i="4"/>
  <c r="FK45" i="4"/>
  <c r="FG45" i="4"/>
  <c r="FC45" i="4"/>
  <c r="EY45" i="4"/>
  <c r="EU45" i="4"/>
  <c r="EQ45" i="4"/>
  <c r="P45" i="4"/>
  <c r="T45" i="4"/>
  <c r="X45" i="4"/>
  <c r="AB45" i="4"/>
  <c r="AF45" i="4"/>
  <c r="AJ45" i="4"/>
  <c r="AQ45" i="4"/>
  <c r="AY45" i="4"/>
  <c r="BG45" i="4"/>
  <c r="BO45" i="4"/>
  <c r="BW45" i="4"/>
  <c r="CE45" i="4"/>
  <c r="CM45" i="4"/>
  <c r="CU45" i="4"/>
  <c r="DC45" i="4"/>
  <c r="DK45" i="4"/>
  <c r="DS45" i="4"/>
  <c r="EA45" i="4"/>
  <c r="EI45" i="4"/>
  <c r="W39" i="4"/>
  <c r="BC39" i="4"/>
  <c r="N45" i="4"/>
  <c r="R45" i="4"/>
  <c r="V45" i="4"/>
  <c r="Z45" i="4"/>
  <c r="AD45" i="4"/>
  <c r="AH45" i="4"/>
  <c r="AM45" i="4"/>
  <c r="AU45" i="4"/>
  <c r="BC45" i="4"/>
  <c r="BK45" i="4"/>
  <c r="BS45" i="4"/>
  <c r="CA45" i="4"/>
  <c r="CI45" i="4"/>
  <c r="CQ45" i="4"/>
  <c r="CY45" i="4"/>
  <c r="DG45" i="4"/>
  <c r="DO45" i="4"/>
  <c r="DW45" i="4"/>
  <c r="EE45" i="4"/>
  <c r="EM45" i="4"/>
  <c r="N44" i="4"/>
  <c r="P44" i="4"/>
  <c r="R44" i="4"/>
  <c r="T44" i="4"/>
  <c r="V44" i="4"/>
  <c r="X44" i="4"/>
  <c r="Z44" i="4"/>
  <c r="AB44" i="4"/>
  <c r="AD44" i="4"/>
  <c r="AF44" i="4"/>
  <c r="AH44" i="4"/>
  <c r="AJ44" i="4"/>
  <c r="AL44" i="4"/>
  <c r="AN44" i="4"/>
  <c r="AP44" i="4"/>
  <c r="AR44" i="4"/>
  <c r="AT44" i="4"/>
  <c r="AV44" i="4"/>
  <c r="AX44" i="4"/>
  <c r="AZ44" i="4"/>
  <c r="BB44" i="4"/>
  <c r="BD44" i="4"/>
  <c r="BF44" i="4"/>
  <c r="BH44" i="4"/>
  <c r="BJ44" i="4"/>
  <c r="BL44" i="4"/>
  <c r="BN44" i="4"/>
  <c r="BP44" i="4"/>
  <c r="BR44" i="4"/>
  <c r="BT44" i="4"/>
  <c r="BV44" i="4"/>
  <c r="BX44" i="4"/>
  <c r="BZ44" i="4"/>
  <c r="CB44" i="4"/>
  <c r="CD44" i="4"/>
  <c r="CF44" i="4"/>
  <c r="CH44" i="4"/>
  <c r="CJ44" i="4"/>
  <c r="CL44" i="4"/>
  <c r="CN44" i="4"/>
  <c r="CP44" i="4"/>
  <c r="CR44" i="4"/>
  <c r="CT44" i="4"/>
  <c r="CV44" i="4"/>
  <c r="CX44" i="4"/>
  <c r="CZ44" i="4"/>
  <c r="DB44" i="4"/>
  <c r="DD44" i="4"/>
  <c r="DF44" i="4"/>
  <c r="DH44" i="4"/>
  <c r="DJ44" i="4"/>
  <c r="DL44" i="4"/>
  <c r="DN44" i="4"/>
  <c r="DP44" i="4"/>
  <c r="DR44" i="4"/>
  <c r="DT44" i="4"/>
  <c r="DV44" i="4"/>
  <c r="DX44" i="4"/>
  <c r="DZ44" i="4"/>
  <c r="EB44" i="4"/>
  <c r="ED44" i="4"/>
  <c r="EF44" i="4"/>
  <c r="EH44" i="4"/>
  <c r="EJ44" i="4"/>
  <c r="EL44" i="4"/>
  <c r="EN44" i="4"/>
  <c r="EP44" i="4"/>
  <c r="ER44" i="4"/>
  <c r="ET44" i="4"/>
  <c r="EV44" i="4"/>
  <c r="EX44" i="4"/>
  <c r="EZ44" i="4"/>
  <c r="FB44" i="4"/>
  <c r="FD44" i="4"/>
  <c r="FF44" i="4"/>
  <c r="FH44" i="4"/>
  <c r="FJ44" i="4"/>
  <c r="FL44" i="4"/>
  <c r="FN44" i="4"/>
  <c r="FP44" i="4"/>
  <c r="FR44" i="4"/>
  <c r="FT44" i="4"/>
  <c r="FV44" i="4"/>
  <c r="FX44" i="4"/>
  <c r="FZ44" i="4"/>
  <c r="GB44" i="4"/>
  <c r="GD44" i="4"/>
  <c r="GF44" i="4"/>
  <c r="GH44" i="4"/>
  <c r="GJ44" i="4"/>
  <c r="GL44" i="4"/>
  <c r="GN44" i="4"/>
  <c r="GP44" i="4"/>
  <c r="GR44" i="4"/>
  <c r="GT44" i="4"/>
  <c r="GV44" i="4"/>
  <c r="GX39" i="4"/>
  <c r="GW39" i="4"/>
  <c r="GS39" i="4"/>
  <c r="GO39" i="4"/>
  <c r="GK39" i="4"/>
  <c r="GG39" i="4"/>
  <c r="GC39" i="4"/>
  <c r="FY39" i="4"/>
  <c r="FU39" i="4"/>
  <c r="FQ39" i="4"/>
  <c r="FM39" i="4"/>
  <c r="FI39" i="4"/>
  <c r="FE39" i="4"/>
  <c r="FA39" i="4"/>
  <c r="EW39" i="4"/>
  <c r="ES39" i="4"/>
  <c r="EO39" i="4"/>
  <c r="EK39" i="4"/>
  <c r="EG39" i="4"/>
  <c r="EC39" i="4"/>
  <c r="DY39" i="4"/>
  <c r="DU39" i="4"/>
  <c r="DQ39" i="4"/>
  <c r="DM39" i="4"/>
  <c r="DI39" i="4"/>
  <c r="DE39" i="4"/>
  <c r="DA39" i="4"/>
  <c r="CW39" i="4"/>
  <c r="CS39" i="4"/>
  <c r="CO39" i="4"/>
  <c r="CK39" i="4"/>
  <c r="CG39" i="4"/>
  <c r="CC39" i="4"/>
  <c r="BY39" i="4"/>
  <c r="BU39" i="4"/>
  <c r="BQ39" i="4"/>
  <c r="BM39" i="4"/>
  <c r="BI39" i="4"/>
  <c r="BE39" i="4"/>
  <c r="BA39" i="4"/>
  <c r="AW39" i="4"/>
  <c r="AS39" i="4"/>
  <c r="AO39" i="4"/>
  <c r="AK39" i="4"/>
  <c r="AG39" i="4"/>
  <c r="AC39" i="4"/>
  <c r="Y39" i="4"/>
  <c r="U39" i="4"/>
  <c r="Q39" i="4"/>
  <c r="M39" i="4"/>
  <c r="GU39" i="4"/>
  <c r="GQ39" i="4"/>
  <c r="GM39" i="4"/>
  <c r="GI39" i="4"/>
  <c r="GE39" i="4"/>
  <c r="GA39" i="4"/>
  <c r="FW39" i="4"/>
  <c r="FS39" i="4"/>
  <c r="FO39" i="4"/>
  <c r="FK39" i="4"/>
  <c r="FG39" i="4"/>
  <c r="FC39" i="4"/>
  <c r="EY39" i="4"/>
  <c r="EU39" i="4"/>
  <c r="EQ39" i="4"/>
  <c r="EM39" i="4"/>
  <c r="EI39" i="4"/>
  <c r="EE39" i="4"/>
  <c r="EA39" i="4"/>
  <c r="DW39" i="4"/>
  <c r="DS39" i="4"/>
  <c r="DO39" i="4"/>
  <c r="DK39" i="4"/>
  <c r="DG39" i="4"/>
  <c r="DC39" i="4"/>
  <c r="CY39" i="4"/>
  <c r="CU39" i="4"/>
  <c r="CQ39" i="4"/>
  <c r="CM39" i="4"/>
  <c r="CI39" i="4"/>
  <c r="CE39" i="4"/>
  <c r="CA39" i="4"/>
  <c r="BW39" i="4"/>
  <c r="BS39" i="4"/>
  <c r="BO39" i="4"/>
  <c r="BK39" i="4"/>
  <c r="S39" i="4"/>
  <c r="AA39" i="4"/>
  <c r="AI39" i="4"/>
  <c r="AQ39" i="4"/>
  <c r="AY39" i="4"/>
  <c r="BG39" i="4"/>
  <c r="GX40" i="4"/>
  <c r="GV40" i="4"/>
  <c r="GT40" i="4"/>
  <c r="GR40" i="4"/>
  <c r="GP40" i="4"/>
  <c r="GN40" i="4"/>
  <c r="GL40" i="4"/>
  <c r="GJ40" i="4"/>
  <c r="GH40" i="4"/>
  <c r="GF40" i="4"/>
  <c r="GD40" i="4"/>
  <c r="GB40" i="4"/>
  <c r="FZ40" i="4"/>
  <c r="FX40" i="4"/>
  <c r="FV40" i="4"/>
  <c r="FT40" i="4"/>
  <c r="FR40" i="4"/>
  <c r="FP40" i="4"/>
  <c r="FN40" i="4"/>
  <c r="FL40" i="4"/>
  <c r="FJ40" i="4"/>
  <c r="FH40" i="4"/>
  <c r="FF40" i="4"/>
  <c r="FD40" i="4"/>
  <c r="FB40" i="4"/>
  <c r="EZ40" i="4"/>
  <c r="EX40" i="4"/>
  <c r="EV40" i="4"/>
  <c r="ET40" i="4"/>
  <c r="ER40" i="4"/>
  <c r="EP40" i="4"/>
  <c r="EN40" i="4"/>
  <c r="EL40" i="4"/>
  <c r="EJ40" i="4"/>
  <c r="EH40" i="4"/>
  <c r="EF40" i="4"/>
  <c r="ED40" i="4"/>
  <c r="EB40" i="4"/>
  <c r="DZ40" i="4"/>
  <c r="DX40" i="4"/>
  <c r="DV40" i="4"/>
  <c r="DT40" i="4"/>
  <c r="DR40" i="4"/>
  <c r="DP40" i="4"/>
  <c r="DN40" i="4"/>
  <c r="DL40" i="4"/>
  <c r="DJ40" i="4"/>
  <c r="DH40" i="4"/>
  <c r="DF40" i="4"/>
  <c r="DD40" i="4"/>
  <c r="DB40" i="4"/>
  <c r="CZ40" i="4"/>
  <c r="CX40" i="4"/>
  <c r="CV40" i="4"/>
  <c r="CT40" i="4"/>
  <c r="CR40" i="4"/>
  <c r="CP40" i="4"/>
  <c r="CN40" i="4"/>
  <c r="CL40" i="4"/>
  <c r="CJ40" i="4"/>
  <c r="CH40" i="4"/>
  <c r="CF40" i="4"/>
  <c r="CD40" i="4"/>
  <c r="CB40" i="4"/>
  <c r="BZ40" i="4"/>
  <c r="BX40" i="4"/>
  <c r="BV40" i="4"/>
  <c r="BT40" i="4"/>
  <c r="BR40" i="4"/>
  <c r="BP40" i="4"/>
  <c r="BN40" i="4"/>
  <c r="BL40" i="4"/>
  <c r="BJ40" i="4"/>
  <c r="BH40" i="4"/>
  <c r="BF40" i="4"/>
  <c r="BD40" i="4"/>
  <c r="BB40" i="4"/>
  <c r="AZ40" i="4"/>
  <c r="AX40" i="4"/>
  <c r="AV40" i="4"/>
  <c r="AT40" i="4"/>
  <c r="AR40" i="4"/>
  <c r="AP40" i="4"/>
  <c r="AN40" i="4"/>
  <c r="AL40" i="4"/>
  <c r="N40" i="4"/>
  <c r="P40" i="4"/>
  <c r="R40" i="4"/>
  <c r="T40" i="4"/>
  <c r="V40" i="4"/>
  <c r="X40" i="4"/>
  <c r="Z40" i="4"/>
  <c r="AB40" i="4"/>
  <c r="AD40" i="4"/>
  <c r="AF40" i="4"/>
  <c r="AH40" i="4"/>
  <c r="AJ40" i="4"/>
  <c r="AM40" i="4"/>
  <c r="AQ40" i="4"/>
  <c r="AU40" i="4"/>
  <c r="AY40" i="4"/>
  <c r="BC40" i="4"/>
  <c r="BG40" i="4"/>
  <c r="BK40" i="4"/>
  <c r="BO40" i="4"/>
  <c r="BS40" i="4"/>
  <c r="BW40" i="4"/>
  <c r="CA40" i="4"/>
  <c r="CE40" i="4"/>
  <c r="CI40" i="4"/>
  <c r="CM40" i="4"/>
  <c r="CQ40" i="4"/>
  <c r="CU40" i="4"/>
  <c r="CY40" i="4"/>
  <c r="DC40" i="4"/>
  <c r="DG40" i="4"/>
  <c r="DK40" i="4"/>
  <c r="DO40" i="4"/>
  <c r="DS40" i="4"/>
  <c r="DW40" i="4"/>
  <c r="EA40" i="4"/>
  <c r="EE40" i="4"/>
  <c r="EI40" i="4"/>
  <c r="EM40" i="4"/>
  <c r="EQ40" i="4"/>
  <c r="EU40" i="4"/>
  <c r="EY40" i="4"/>
  <c r="FC40" i="4"/>
  <c r="FG40" i="4"/>
  <c r="FK40" i="4"/>
  <c r="FO40" i="4"/>
  <c r="FS40" i="4"/>
  <c r="FW40" i="4"/>
  <c r="GA40" i="4"/>
  <c r="GE40" i="4"/>
  <c r="GI40" i="4"/>
  <c r="GM40" i="4"/>
  <c r="GQ40" i="4"/>
  <c r="GU40" i="4"/>
  <c r="AU34" i="4"/>
  <c r="N39" i="4"/>
  <c r="P39" i="4"/>
  <c r="R39" i="4"/>
  <c r="T39" i="4"/>
  <c r="V39" i="4"/>
  <c r="X39" i="4"/>
  <c r="Z39" i="4"/>
  <c r="AB39" i="4"/>
  <c r="AD39" i="4"/>
  <c r="AF39" i="4"/>
  <c r="AH39" i="4"/>
  <c r="AJ39" i="4"/>
  <c r="AL39" i="4"/>
  <c r="AN39" i="4"/>
  <c r="AP39" i="4"/>
  <c r="AR39" i="4"/>
  <c r="AT39" i="4"/>
  <c r="AV39" i="4"/>
  <c r="AX39" i="4"/>
  <c r="AZ39" i="4"/>
  <c r="BB39" i="4"/>
  <c r="BD39" i="4"/>
  <c r="BF39" i="4"/>
  <c r="BH39" i="4"/>
  <c r="BJ39" i="4"/>
  <c r="BL39" i="4"/>
  <c r="BN39" i="4"/>
  <c r="BP39" i="4"/>
  <c r="BR39" i="4"/>
  <c r="BT39" i="4"/>
  <c r="BV39" i="4"/>
  <c r="BX39" i="4"/>
  <c r="BZ39" i="4"/>
  <c r="CB39" i="4"/>
  <c r="CD39" i="4"/>
  <c r="CF39" i="4"/>
  <c r="CH39" i="4"/>
  <c r="CJ39" i="4"/>
  <c r="CL39" i="4"/>
  <c r="CN39" i="4"/>
  <c r="CP39" i="4"/>
  <c r="CR39" i="4"/>
  <c r="CT39" i="4"/>
  <c r="CV39" i="4"/>
  <c r="CX39" i="4"/>
  <c r="CZ39" i="4"/>
  <c r="DB39" i="4"/>
  <c r="DD39" i="4"/>
  <c r="DF39" i="4"/>
  <c r="DH39" i="4"/>
  <c r="DJ39" i="4"/>
  <c r="DL39" i="4"/>
  <c r="DN39" i="4"/>
  <c r="DP39" i="4"/>
  <c r="DR39" i="4"/>
  <c r="DT39" i="4"/>
  <c r="DV39" i="4"/>
  <c r="DX39" i="4"/>
  <c r="DZ39" i="4"/>
  <c r="EB39" i="4"/>
  <c r="ED39" i="4"/>
  <c r="EF39" i="4"/>
  <c r="EH39" i="4"/>
  <c r="EJ39" i="4"/>
  <c r="EL39" i="4"/>
  <c r="EN39" i="4"/>
  <c r="EP39" i="4"/>
  <c r="ER39" i="4"/>
  <c r="ET39" i="4"/>
  <c r="EV39" i="4"/>
  <c r="EX39" i="4"/>
  <c r="EZ39" i="4"/>
  <c r="FB39" i="4"/>
  <c r="FD39" i="4"/>
  <c r="FF39" i="4"/>
  <c r="FH39" i="4"/>
  <c r="FJ39" i="4"/>
  <c r="FL39" i="4"/>
  <c r="FN39" i="4"/>
  <c r="FP39" i="4"/>
  <c r="FR39" i="4"/>
  <c r="FT39" i="4"/>
  <c r="FV39" i="4"/>
  <c r="FX39" i="4"/>
  <c r="FZ39" i="4"/>
  <c r="GB39" i="4"/>
  <c r="GD39" i="4"/>
  <c r="GF39" i="4"/>
  <c r="GH39" i="4"/>
  <c r="GJ39" i="4"/>
  <c r="GL39" i="4"/>
  <c r="GN39" i="4"/>
  <c r="GP39" i="4"/>
  <c r="GR39" i="4"/>
  <c r="GT39" i="4"/>
  <c r="GV39" i="4"/>
  <c r="M40" i="4"/>
  <c r="O40" i="4"/>
  <c r="Q40" i="4"/>
  <c r="S40" i="4"/>
  <c r="U40" i="4"/>
  <c r="W40" i="4"/>
  <c r="Y40" i="4"/>
  <c r="AA40" i="4"/>
  <c r="AC40" i="4"/>
  <c r="AE40" i="4"/>
  <c r="AG40" i="4"/>
  <c r="AI40" i="4"/>
  <c r="AK40" i="4"/>
  <c r="AO40" i="4"/>
  <c r="AS40" i="4"/>
  <c r="AW40" i="4"/>
  <c r="BA40" i="4"/>
  <c r="BE40" i="4"/>
  <c r="BI40" i="4"/>
  <c r="BM40" i="4"/>
  <c r="BQ40" i="4"/>
  <c r="BU40" i="4"/>
  <c r="BY40" i="4"/>
  <c r="CC40" i="4"/>
  <c r="CG40" i="4"/>
  <c r="CK40" i="4"/>
  <c r="CO40" i="4"/>
  <c r="CS40" i="4"/>
  <c r="CW40" i="4"/>
  <c r="DA40" i="4"/>
  <c r="DE40" i="4"/>
  <c r="DI40" i="4"/>
  <c r="DM40" i="4"/>
  <c r="DQ40" i="4"/>
  <c r="DU40" i="4"/>
  <c r="DY40" i="4"/>
  <c r="EC40" i="4"/>
  <c r="EG40" i="4"/>
  <c r="EK40" i="4"/>
  <c r="EO40" i="4"/>
  <c r="ES40" i="4"/>
  <c r="EW40" i="4"/>
  <c r="FA40" i="4"/>
  <c r="FE40" i="4"/>
  <c r="FI40" i="4"/>
  <c r="FM40" i="4"/>
  <c r="FQ40" i="4"/>
  <c r="FU40" i="4"/>
  <c r="FY40" i="4"/>
  <c r="GC40" i="4"/>
  <c r="GG40" i="4"/>
  <c r="GK40" i="4"/>
  <c r="GO40" i="4"/>
  <c r="GS40" i="4"/>
  <c r="GW40" i="4"/>
  <c r="GX36" i="4"/>
  <c r="GW36" i="4"/>
  <c r="GS36" i="4"/>
  <c r="GO36" i="4"/>
  <c r="GK36" i="4"/>
  <c r="GG36" i="4"/>
  <c r="GC36" i="4"/>
  <c r="FY36" i="4"/>
  <c r="FU36" i="4"/>
  <c r="FQ36" i="4"/>
  <c r="FM36" i="4"/>
  <c r="FI36" i="4"/>
  <c r="FE36" i="4"/>
  <c r="FA36" i="4"/>
  <c r="EW36" i="4"/>
  <c r="ES36" i="4"/>
  <c r="EO36" i="4"/>
  <c r="EK36" i="4"/>
  <c r="EG36" i="4"/>
  <c r="EC36" i="4"/>
  <c r="DY36" i="4"/>
  <c r="DU36" i="4"/>
  <c r="DQ36" i="4"/>
  <c r="DM36" i="4"/>
  <c r="DI36" i="4"/>
  <c r="DE36" i="4"/>
  <c r="DA36" i="4"/>
  <c r="CW36" i="4"/>
  <c r="CS36" i="4"/>
  <c r="CO36" i="4"/>
  <c r="CK36" i="4"/>
  <c r="CG36" i="4"/>
  <c r="CC36" i="4"/>
  <c r="BY36" i="4"/>
  <c r="BU36" i="4"/>
  <c r="BQ36" i="4"/>
  <c r="BM36" i="4"/>
  <c r="BI36" i="4"/>
  <c r="BE36" i="4"/>
  <c r="BA36" i="4"/>
  <c r="AW36" i="4"/>
  <c r="AS36" i="4"/>
  <c r="AO36" i="4"/>
  <c r="AK36" i="4"/>
  <c r="AG36" i="4"/>
  <c r="AC36" i="4"/>
  <c r="Y36" i="4"/>
  <c r="U36" i="4"/>
  <c r="Q36" i="4"/>
  <c r="M36" i="4"/>
  <c r="GU36" i="4"/>
  <c r="GQ36" i="4"/>
  <c r="GM36" i="4"/>
  <c r="GI36" i="4"/>
  <c r="GE36" i="4"/>
  <c r="GA36" i="4"/>
  <c r="FW36" i="4"/>
  <c r="FS36" i="4"/>
  <c r="FO36" i="4"/>
  <c r="FK36" i="4"/>
  <c r="FG36" i="4"/>
  <c r="FC36" i="4"/>
  <c r="EY36" i="4"/>
  <c r="EU36" i="4"/>
  <c r="EQ36" i="4"/>
  <c r="EM36" i="4"/>
  <c r="EI36" i="4"/>
  <c r="EE36" i="4"/>
  <c r="EA36" i="4"/>
  <c r="DW36" i="4"/>
  <c r="DS36" i="4"/>
  <c r="DO36" i="4"/>
  <c r="DK36" i="4"/>
  <c r="DG36" i="4"/>
  <c r="DC36" i="4"/>
  <c r="CY36" i="4"/>
  <c r="CU36" i="4"/>
  <c r="CQ36" i="4"/>
  <c r="CM36" i="4"/>
  <c r="CI36" i="4"/>
  <c r="CE36" i="4"/>
  <c r="CA36" i="4"/>
  <c r="BW36" i="4"/>
  <c r="BS36" i="4"/>
  <c r="BO36" i="4"/>
  <c r="BK36" i="4"/>
  <c r="S36" i="4"/>
  <c r="AA36" i="4"/>
  <c r="AI36" i="4"/>
  <c r="AQ36" i="4"/>
  <c r="AY36" i="4"/>
  <c r="BG36" i="4"/>
  <c r="O36" i="4"/>
  <c r="W36" i="4"/>
  <c r="AE36" i="4"/>
  <c r="AM36" i="4"/>
  <c r="AU36" i="4"/>
  <c r="BC36" i="4"/>
  <c r="GX37" i="4"/>
  <c r="GV37" i="4"/>
  <c r="GT37" i="4"/>
  <c r="GR37" i="4"/>
  <c r="GP37" i="4"/>
  <c r="GN37" i="4"/>
  <c r="GL37" i="4"/>
  <c r="GJ37" i="4"/>
  <c r="GH37" i="4"/>
  <c r="GF37" i="4"/>
  <c r="GD37" i="4"/>
  <c r="GB37" i="4"/>
  <c r="FZ37" i="4"/>
  <c r="FX37" i="4"/>
  <c r="FV37" i="4"/>
  <c r="FT37" i="4"/>
  <c r="FR37" i="4"/>
  <c r="FP37" i="4"/>
  <c r="FN37" i="4"/>
  <c r="FL37" i="4"/>
  <c r="FJ37" i="4"/>
  <c r="FH37" i="4"/>
  <c r="FF37" i="4"/>
  <c r="FD37" i="4"/>
  <c r="FB37" i="4"/>
  <c r="EZ37" i="4"/>
  <c r="EX37" i="4"/>
  <c r="EV37" i="4"/>
  <c r="ET37" i="4"/>
  <c r="ER37" i="4"/>
  <c r="EP37" i="4"/>
  <c r="EN37" i="4"/>
  <c r="EL37" i="4"/>
  <c r="EJ37" i="4"/>
  <c r="EH37" i="4"/>
  <c r="EF37" i="4"/>
  <c r="ED37" i="4"/>
  <c r="EB37" i="4"/>
  <c r="DZ37" i="4"/>
  <c r="DX37" i="4"/>
  <c r="DV37" i="4"/>
  <c r="DT37" i="4"/>
  <c r="DR37" i="4"/>
  <c r="DP37" i="4"/>
  <c r="DN37" i="4"/>
  <c r="DL37" i="4"/>
  <c r="DJ37" i="4"/>
  <c r="DH37" i="4"/>
  <c r="DF37" i="4"/>
  <c r="DD37" i="4"/>
  <c r="DB37" i="4"/>
  <c r="CZ37" i="4"/>
  <c r="CX37" i="4"/>
  <c r="CV37" i="4"/>
  <c r="CT37" i="4"/>
  <c r="CR37" i="4"/>
  <c r="CP37" i="4"/>
  <c r="CN37" i="4"/>
  <c r="CL37" i="4"/>
  <c r="CJ37" i="4"/>
  <c r="CH37" i="4"/>
  <c r="CF37" i="4"/>
  <c r="CD37" i="4"/>
  <c r="CB37" i="4"/>
  <c r="BZ37" i="4"/>
  <c r="BX37" i="4"/>
  <c r="BV37" i="4"/>
  <c r="BT37" i="4"/>
  <c r="BR37" i="4"/>
  <c r="BP37" i="4"/>
  <c r="BN37" i="4"/>
  <c r="BL37" i="4"/>
  <c r="BJ37" i="4"/>
  <c r="BH37" i="4"/>
  <c r="BF37" i="4"/>
  <c r="BD37" i="4"/>
  <c r="BB37" i="4"/>
  <c r="AZ37" i="4"/>
  <c r="AX37" i="4"/>
  <c r="AV37" i="4"/>
  <c r="AT37" i="4"/>
  <c r="AR37" i="4"/>
  <c r="AP37" i="4"/>
  <c r="AN37" i="4"/>
  <c r="AL37" i="4"/>
  <c r="N37" i="4"/>
  <c r="P37" i="4"/>
  <c r="R37" i="4"/>
  <c r="T37" i="4"/>
  <c r="V37" i="4"/>
  <c r="X37" i="4"/>
  <c r="Z37" i="4"/>
  <c r="AB37" i="4"/>
  <c r="AD37" i="4"/>
  <c r="AF37" i="4"/>
  <c r="AH37" i="4"/>
  <c r="AJ37" i="4"/>
  <c r="AM37" i="4"/>
  <c r="AQ37" i="4"/>
  <c r="AU37" i="4"/>
  <c r="AY37" i="4"/>
  <c r="BC37" i="4"/>
  <c r="BG37" i="4"/>
  <c r="BK37" i="4"/>
  <c r="BO37" i="4"/>
  <c r="BS37" i="4"/>
  <c r="BW37" i="4"/>
  <c r="CA37" i="4"/>
  <c r="CE37" i="4"/>
  <c r="CI37" i="4"/>
  <c r="CM37" i="4"/>
  <c r="CQ37" i="4"/>
  <c r="CU37" i="4"/>
  <c r="CY37" i="4"/>
  <c r="DC37" i="4"/>
  <c r="DG37" i="4"/>
  <c r="DK37" i="4"/>
  <c r="DO37" i="4"/>
  <c r="DS37" i="4"/>
  <c r="DW37" i="4"/>
  <c r="EA37" i="4"/>
  <c r="EE37" i="4"/>
  <c r="EI37" i="4"/>
  <c r="EM37" i="4"/>
  <c r="EQ37" i="4"/>
  <c r="EU37" i="4"/>
  <c r="EY37" i="4"/>
  <c r="FC37" i="4"/>
  <c r="FG37" i="4"/>
  <c r="FK37" i="4"/>
  <c r="FO37" i="4"/>
  <c r="FS37" i="4"/>
  <c r="FW37" i="4"/>
  <c r="GA37" i="4"/>
  <c r="GE37" i="4"/>
  <c r="GI37" i="4"/>
  <c r="GM37" i="4"/>
  <c r="GQ37" i="4"/>
  <c r="GU37" i="4"/>
  <c r="AE34" i="4"/>
  <c r="N36" i="4"/>
  <c r="P36" i="4"/>
  <c r="R36" i="4"/>
  <c r="T36" i="4"/>
  <c r="V36" i="4"/>
  <c r="X36" i="4"/>
  <c r="Z36" i="4"/>
  <c r="AB36" i="4"/>
  <c r="AD36" i="4"/>
  <c r="AF36" i="4"/>
  <c r="AH36" i="4"/>
  <c r="AJ36" i="4"/>
  <c r="AL36" i="4"/>
  <c r="AN36" i="4"/>
  <c r="AP36" i="4"/>
  <c r="AR36" i="4"/>
  <c r="AT36" i="4"/>
  <c r="AV36" i="4"/>
  <c r="AX36" i="4"/>
  <c r="AZ36" i="4"/>
  <c r="BB36" i="4"/>
  <c r="BD36" i="4"/>
  <c r="BF36" i="4"/>
  <c r="BH36" i="4"/>
  <c r="BJ36" i="4"/>
  <c r="BL36" i="4"/>
  <c r="BN36" i="4"/>
  <c r="BP36" i="4"/>
  <c r="BR36" i="4"/>
  <c r="BT36" i="4"/>
  <c r="BV36" i="4"/>
  <c r="BX36" i="4"/>
  <c r="BZ36" i="4"/>
  <c r="CB36" i="4"/>
  <c r="CD36" i="4"/>
  <c r="CF36" i="4"/>
  <c r="CH36" i="4"/>
  <c r="CJ36" i="4"/>
  <c r="CL36" i="4"/>
  <c r="CN36" i="4"/>
  <c r="CP36" i="4"/>
  <c r="CR36" i="4"/>
  <c r="CT36" i="4"/>
  <c r="CV36" i="4"/>
  <c r="CX36" i="4"/>
  <c r="CZ36" i="4"/>
  <c r="DB36" i="4"/>
  <c r="DD36" i="4"/>
  <c r="DF36" i="4"/>
  <c r="DH36" i="4"/>
  <c r="DJ36" i="4"/>
  <c r="DL36" i="4"/>
  <c r="DN36" i="4"/>
  <c r="DP36" i="4"/>
  <c r="DR36" i="4"/>
  <c r="DT36" i="4"/>
  <c r="DV36" i="4"/>
  <c r="DX36" i="4"/>
  <c r="DZ36" i="4"/>
  <c r="EB36" i="4"/>
  <c r="ED36" i="4"/>
  <c r="EF36" i="4"/>
  <c r="EH36" i="4"/>
  <c r="EJ36" i="4"/>
  <c r="EL36" i="4"/>
  <c r="EN36" i="4"/>
  <c r="EP36" i="4"/>
  <c r="ER36" i="4"/>
  <c r="ET36" i="4"/>
  <c r="EV36" i="4"/>
  <c r="EX36" i="4"/>
  <c r="EZ36" i="4"/>
  <c r="FB36" i="4"/>
  <c r="FD36" i="4"/>
  <c r="FF36" i="4"/>
  <c r="FH36" i="4"/>
  <c r="FJ36" i="4"/>
  <c r="FL36" i="4"/>
  <c r="FN36" i="4"/>
  <c r="FP36" i="4"/>
  <c r="FR36" i="4"/>
  <c r="FT36" i="4"/>
  <c r="FV36" i="4"/>
  <c r="FX36" i="4"/>
  <c r="FZ36" i="4"/>
  <c r="GB36" i="4"/>
  <c r="GD36" i="4"/>
  <c r="GF36" i="4"/>
  <c r="GH36" i="4"/>
  <c r="GJ36" i="4"/>
  <c r="GL36" i="4"/>
  <c r="GN36" i="4"/>
  <c r="GP36" i="4"/>
  <c r="GR36" i="4"/>
  <c r="GT36" i="4"/>
  <c r="GV36" i="4"/>
  <c r="M37" i="4"/>
  <c r="O37" i="4"/>
  <c r="Q37" i="4"/>
  <c r="S37" i="4"/>
  <c r="U37" i="4"/>
  <c r="W37" i="4"/>
  <c r="Y37" i="4"/>
  <c r="AA37" i="4"/>
  <c r="AC37" i="4"/>
  <c r="AE37" i="4"/>
  <c r="AG37" i="4"/>
  <c r="AI37" i="4"/>
  <c r="AK37" i="4"/>
  <c r="AO37" i="4"/>
  <c r="AS37" i="4"/>
  <c r="AW37" i="4"/>
  <c r="BA37" i="4"/>
  <c r="BE37" i="4"/>
  <c r="BI37" i="4"/>
  <c r="BM37" i="4"/>
  <c r="BQ37" i="4"/>
  <c r="BU37" i="4"/>
  <c r="BY37" i="4"/>
  <c r="CC37" i="4"/>
  <c r="CG37" i="4"/>
  <c r="CK37" i="4"/>
  <c r="CO37" i="4"/>
  <c r="CS37" i="4"/>
  <c r="CW37" i="4"/>
  <c r="DA37" i="4"/>
  <c r="DE37" i="4"/>
  <c r="DI37" i="4"/>
  <c r="DM37" i="4"/>
  <c r="DQ37" i="4"/>
  <c r="DU37" i="4"/>
  <c r="DY37" i="4"/>
  <c r="EC37" i="4"/>
  <c r="EG37" i="4"/>
  <c r="EK37" i="4"/>
  <c r="EO37" i="4"/>
  <c r="ES37" i="4"/>
  <c r="EW37" i="4"/>
  <c r="FA37" i="4"/>
  <c r="FE37" i="4"/>
  <c r="FI37" i="4"/>
  <c r="FM37" i="4"/>
  <c r="FQ37" i="4"/>
  <c r="FU37" i="4"/>
  <c r="FY37" i="4"/>
  <c r="GC37" i="4"/>
  <c r="GG37" i="4"/>
  <c r="GK37" i="4"/>
  <c r="GO37" i="4"/>
  <c r="GS37" i="4"/>
  <c r="GW37" i="4"/>
  <c r="W34" i="4"/>
  <c r="AM34" i="4"/>
  <c r="GX34" i="4"/>
  <c r="GW34" i="4"/>
  <c r="GS34" i="4"/>
  <c r="GO34" i="4"/>
  <c r="GK34" i="4"/>
  <c r="GG34" i="4"/>
  <c r="GC34" i="4"/>
  <c r="FY34" i="4"/>
  <c r="FU34" i="4"/>
  <c r="FQ34" i="4"/>
  <c r="FM34" i="4"/>
  <c r="FI34" i="4"/>
  <c r="FE34" i="4"/>
  <c r="FA34" i="4"/>
  <c r="EW34" i="4"/>
  <c r="ES34" i="4"/>
  <c r="EO34" i="4"/>
  <c r="EK34" i="4"/>
  <c r="EG34" i="4"/>
  <c r="EC34" i="4"/>
  <c r="DY34" i="4"/>
  <c r="DU34" i="4"/>
  <c r="DQ34" i="4"/>
  <c r="DM34" i="4"/>
  <c r="DI34" i="4"/>
  <c r="DE34" i="4"/>
  <c r="DA34" i="4"/>
  <c r="CW34" i="4"/>
  <c r="CS34" i="4"/>
  <c r="CO34" i="4"/>
  <c r="CK34" i="4"/>
  <c r="CG34" i="4"/>
  <c r="CC34" i="4"/>
  <c r="BY34" i="4"/>
  <c r="BU34" i="4"/>
  <c r="BQ34" i="4"/>
  <c r="BM34" i="4"/>
  <c r="BI34" i="4"/>
  <c r="BE34" i="4"/>
  <c r="BA34" i="4"/>
  <c r="AW34" i="4"/>
  <c r="AS34" i="4"/>
  <c r="AO34" i="4"/>
  <c r="AK34" i="4"/>
  <c r="AG34" i="4"/>
  <c r="AC34" i="4"/>
  <c r="Y34" i="4"/>
  <c r="U34" i="4"/>
  <c r="Q34" i="4"/>
  <c r="M34" i="4"/>
  <c r="GU34" i="4"/>
  <c r="GQ34" i="4"/>
  <c r="GM34" i="4"/>
  <c r="GI34" i="4"/>
  <c r="GE34" i="4"/>
  <c r="GA34" i="4"/>
  <c r="FW34" i="4"/>
  <c r="FS34" i="4"/>
  <c r="FO34" i="4"/>
  <c r="FK34" i="4"/>
  <c r="FG34" i="4"/>
  <c r="FC34" i="4"/>
  <c r="EY34" i="4"/>
  <c r="EU34" i="4"/>
  <c r="EQ34" i="4"/>
  <c r="EM34" i="4"/>
  <c r="EI34" i="4"/>
  <c r="EE34" i="4"/>
  <c r="EA34" i="4"/>
  <c r="DW34" i="4"/>
  <c r="DS34" i="4"/>
  <c r="DO34" i="4"/>
  <c r="DK34" i="4"/>
  <c r="DG34" i="4"/>
  <c r="DC34" i="4"/>
  <c r="CY34" i="4"/>
  <c r="CU34" i="4"/>
  <c r="CQ34" i="4"/>
  <c r="CM34" i="4"/>
  <c r="CI34" i="4"/>
  <c r="CE34" i="4"/>
  <c r="CA34" i="4"/>
  <c r="BW34" i="4"/>
  <c r="BS34" i="4"/>
  <c r="BO34" i="4"/>
  <c r="BK34" i="4"/>
  <c r="S34" i="4"/>
  <c r="AA34" i="4"/>
  <c r="AI34" i="4"/>
  <c r="AQ34" i="4"/>
  <c r="AY34" i="4"/>
  <c r="BG34" i="4"/>
  <c r="GQ31" i="4"/>
  <c r="GI31" i="4"/>
  <c r="GA31" i="4"/>
  <c r="FS31" i="4"/>
  <c r="FK31" i="4"/>
  <c r="FC31" i="4"/>
  <c r="EU31" i="4"/>
  <c r="EM31" i="4"/>
  <c r="EE31" i="4"/>
  <c r="DW31" i="4"/>
  <c r="DO31" i="4"/>
  <c r="DG31" i="4"/>
  <c r="CY31" i="4"/>
  <c r="CQ31" i="4"/>
  <c r="CI31" i="4"/>
  <c r="CA31" i="4"/>
  <c r="BS31" i="4"/>
  <c r="BK31" i="4"/>
  <c r="GU31" i="4"/>
  <c r="GE31" i="4"/>
  <c r="FO31" i="4"/>
  <c r="EY31" i="4"/>
  <c r="EI31" i="4"/>
  <c r="DS31" i="4"/>
  <c r="DC31" i="4"/>
  <c r="CM31" i="4"/>
  <c r="BW31" i="4"/>
  <c r="BG31" i="4"/>
  <c r="AY31" i="4"/>
  <c r="AQ31" i="4"/>
  <c r="AJ31" i="4"/>
  <c r="AF31" i="4"/>
  <c r="AB31" i="4"/>
  <c r="X31" i="4"/>
  <c r="T31" i="4"/>
  <c r="P31" i="4"/>
  <c r="GM31" i="4"/>
  <c r="FW31" i="4"/>
  <c r="FG31" i="4"/>
  <c r="EQ31" i="4"/>
  <c r="EA31" i="4"/>
  <c r="DK31" i="4"/>
  <c r="CU31" i="4"/>
  <c r="CE31" i="4"/>
  <c r="BO31" i="4"/>
  <c r="BC31" i="4"/>
  <c r="AU31" i="4"/>
  <c r="AM31" i="4"/>
  <c r="AH31" i="4"/>
  <c r="N31" i="4"/>
  <c r="V31" i="4"/>
  <c r="AD31" i="4"/>
  <c r="R31" i="4"/>
  <c r="Z31" i="4"/>
  <c r="GX35" i="4"/>
  <c r="GV35" i="4"/>
  <c r="GT35" i="4"/>
  <c r="GR35" i="4"/>
  <c r="GP35" i="4"/>
  <c r="GN35" i="4"/>
  <c r="GL35" i="4"/>
  <c r="GJ35" i="4"/>
  <c r="GH35" i="4"/>
  <c r="GF35" i="4"/>
  <c r="GD35" i="4"/>
  <c r="GB35" i="4"/>
  <c r="FZ35" i="4"/>
  <c r="FX35" i="4"/>
  <c r="FV35" i="4"/>
  <c r="FT35" i="4"/>
  <c r="FR35" i="4"/>
  <c r="FP35" i="4"/>
  <c r="FN35" i="4"/>
  <c r="FL35" i="4"/>
  <c r="FJ35" i="4"/>
  <c r="FH35" i="4"/>
  <c r="FF35" i="4"/>
  <c r="FD35" i="4"/>
  <c r="FB35" i="4"/>
  <c r="EZ35" i="4"/>
  <c r="EX35" i="4"/>
  <c r="EV35" i="4"/>
  <c r="ET35" i="4"/>
  <c r="ER35" i="4"/>
  <c r="EP35" i="4"/>
  <c r="EN35" i="4"/>
  <c r="EL35" i="4"/>
  <c r="EJ35" i="4"/>
  <c r="EH35" i="4"/>
  <c r="EF35" i="4"/>
  <c r="ED35" i="4"/>
  <c r="EB35" i="4"/>
  <c r="DZ35" i="4"/>
  <c r="DX35" i="4"/>
  <c r="DV35" i="4"/>
  <c r="DT35" i="4"/>
  <c r="DR35" i="4"/>
  <c r="DP35" i="4"/>
  <c r="DN35" i="4"/>
  <c r="DL35" i="4"/>
  <c r="DJ35" i="4"/>
  <c r="DH35" i="4"/>
  <c r="DF35" i="4"/>
  <c r="DD35" i="4"/>
  <c r="DB35" i="4"/>
  <c r="CZ35" i="4"/>
  <c r="CX35" i="4"/>
  <c r="CV35" i="4"/>
  <c r="CT35" i="4"/>
  <c r="CR35" i="4"/>
  <c r="CP35" i="4"/>
  <c r="CN35" i="4"/>
  <c r="CL35" i="4"/>
  <c r="CJ35" i="4"/>
  <c r="CH35" i="4"/>
  <c r="CF35" i="4"/>
  <c r="CD35" i="4"/>
  <c r="CB35" i="4"/>
  <c r="BZ35" i="4"/>
  <c r="BX35" i="4"/>
  <c r="BV35" i="4"/>
  <c r="BT35" i="4"/>
  <c r="BR35" i="4"/>
  <c r="BP35" i="4"/>
  <c r="BN35" i="4"/>
  <c r="BL35" i="4"/>
  <c r="BJ35" i="4"/>
  <c r="BH35" i="4"/>
  <c r="BF35" i="4"/>
  <c r="BD35" i="4"/>
  <c r="BB35" i="4"/>
  <c r="AZ35" i="4"/>
  <c r="AX35" i="4"/>
  <c r="AV35" i="4"/>
  <c r="AT35" i="4"/>
  <c r="AR35" i="4"/>
  <c r="AP35" i="4"/>
  <c r="AN35" i="4"/>
  <c r="AL35" i="4"/>
  <c r="GW35" i="4"/>
  <c r="GS35" i="4"/>
  <c r="GO35" i="4"/>
  <c r="GK35" i="4"/>
  <c r="GG35" i="4"/>
  <c r="GC35" i="4"/>
  <c r="FY35" i="4"/>
  <c r="FU35" i="4"/>
  <c r="FQ35" i="4"/>
  <c r="FM35" i="4"/>
  <c r="FI35" i="4"/>
  <c r="FE35" i="4"/>
  <c r="FA35" i="4"/>
  <c r="EW35" i="4"/>
  <c r="ES35" i="4"/>
  <c r="EO35" i="4"/>
  <c r="EK35" i="4"/>
  <c r="EG35" i="4"/>
  <c r="EC35" i="4"/>
  <c r="DY35" i="4"/>
  <c r="DU35" i="4"/>
  <c r="DQ35" i="4"/>
  <c r="DM35" i="4"/>
  <c r="DI35" i="4"/>
  <c r="DE35" i="4"/>
  <c r="DA35" i="4"/>
  <c r="CW35" i="4"/>
  <c r="CS35" i="4"/>
  <c r="CO35" i="4"/>
  <c r="CK35" i="4"/>
  <c r="CG35" i="4"/>
  <c r="CC35" i="4"/>
  <c r="BY35" i="4"/>
  <c r="BU35" i="4"/>
  <c r="BQ35" i="4"/>
  <c r="BM35" i="4"/>
  <c r="BI35" i="4"/>
  <c r="BE35" i="4"/>
  <c r="BA35" i="4"/>
  <c r="AW35" i="4"/>
  <c r="AS35" i="4"/>
  <c r="AO35" i="4"/>
  <c r="AK35" i="4"/>
  <c r="AI35" i="4"/>
  <c r="AG35" i="4"/>
  <c r="AE35" i="4"/>
  <c r="AC35" i="4"/>
  <c r="AA35" i="4"/>
  <c r="Y35" i="4"/>
  <c r="W35" i="4"/>
  <c r="U35" i="4"/>
  <c r="S35" i="4"/>
  <c r="Q35" i="4"/>
  <c r="O35" i="4"/>
  <c r="M35" i="4"/>
  <c r="P35" i="4"/>
  <c r="T35" i="4"/>
  <c r="X35" i="4"/>
  <c r="AB35" i="4"/>
  <c r="AF35" i="4"/>
  <c r="AJ35" i="4"/>
  <c r="AQ35" i="4"/>
  <c r="AY35" i="4"/>
  <c r="BG35" i="4"/>
  <c r="BO35" i="4"/>
  <c r="BW35" i="4"/>
  <c r="CE35" i="4"/>
  <c r="CM35" i="4"/>
  <c r="CU35" i="4"/>
  <c r="DC35" i="4"/>
  <c r="DK35" i="4"/>
  <c r="DS35" i="4"/>
  <c r="EA35" i="4"/>
  <c r="EI35" i="4"/>
  <c r="EQ35" i="4"/>
  <c r="EY35" i="4"/>
  <c r="FG35" i="4"/>
  <c r="FO35" i="4"/>
  <c r="FW35" i="4"/>
  <c r="GE35" i="4"/>
  <c r="GM35" i="4"/>
  <c r="GU35" i="4"/>
  <c r="N35" i="4"/>
  <c r="R35" i="4"/>
  <c r="V35" i="4"/>
  <c r="Z35" i="4"/>
  <c r="AD35" i="4"/>
  <c r="AH35" i="4"/>
  <c r="AM35" i="4"/>
  <c r="AU35" i="4"/>
  <c r="BC35" i="4"/>
  <c r="BK35" i="4"/>
  <c r="BS35" i="4"/>
  <c r="CA35" i="4"/>
  <c r="CI35" i="4"/>
  <c r="CQ35" i="4"/>
  <c r="CY35" i="4"/>
  <c r="DG35" i="4"/>
  <c r="DO35" i="4"/>
  <c r="DW35" i="4"/>
  <c r="EE35" i="4"/>
  <c r="EM35" i="4"/>
  <c r="EU35" i="4"/>
  <c r="FC35" i="4"/>
  <c r="FK35" i="4"/>
  <c r="FS35" i="4"/>
  <c r="GA35" i="4"/>
  <c r="GI35" i="4"/>
  <c r="GQ35" i="4"/>
  <c r="N34" i="4"/>
  <c r="P34" i="4"/>
  <c r="R34" i="4"/>
  <c r="T34" i="4"/>
  <c r="V34" i="4"/>
  <c r="X34" i="4"/>
  <c r="Z34" i="4"/>
  <c r="AB34" i="4"/>
  <c r="AD34" i="4"/>
  <c r="AF34" i="4"/>
  <c r="AH34" i="4"/>
  <c r="AJ34" i="4"/>
  <c r="AL34" i="4"/>
  <c r="AN34" i="4"/>
  <c r="AP34" i="4"/>
  <c r="AR34" i="4"/>
  <c r="AT34" i="4"/>
  <c r="AV34" i="4"/>
  <c r="AX34" i="4"/>
  <c r="AZ34" i="4"/>
  <c r="BB34" i="4"/>
  <c r="BD34" i="4"/>
  <c r="BF34" i="4"/>
  <c r="BH34" i="4"/>
  <c r="BJ34" i="4"/>
  <c r="BL34" i="4"/>
  <c r="BN34" i="4"/>
  <c r="BP34" i="4"/>
  <c r="BR34" i="4"/>
  <c r="BT34" i="4"/>
  <c r="BV34" i="4"/>
  <c r="BX34" i="4"/>
  <c r="BZ34" i="4"/>
  <c r="CB34" i="4"/>
  <c r="CD34" i="4"/>
  <c r="CF34" i="4"/>
  <c r="CH34" i="4"/>
  <c r="CJ34" i="4"/>
  <c r="CL34" i="4"/>
  <c r="CN34" i="4"/>
  <c r="CP34" i="4"/>
  <c r="CR34" i="4"/>
  <c r="CT34" i="4"/>
  <c r="CV34" i="4"/>
  <c r="CX34" i="4"/>
  <c r="CZ34" i="4"/>
  <c r="DB34" i="4"/>
  <c r="DD34" i="4"/>
  <c r="DF34" i="4"/>
  <c r="DH34" i="4"/>
  <c r="DJ34" i="4"/>
  <c r="DL34" i="4"/>
  <c r="DN34" i="4"/>
  <c r="DP34" i="4"/>
  <c r="DR34" i="4"/>
  <c r="DT34" i="4"/>
  <c r="DV34" i="4"/>
  <c r="DX34" i="4"/>
  <c r="DZ34" i="4"/>
  <c r="EB34" i="4"/>
  <c r="ED34" i="4"/>
  <c r="EF34" i="4"/>
  <c r="EH34" i="4"/>
  <c r="EJ34" i="4"/>
  <c r="EL34" i="4"/>
  <c r="EN34" i="4"/>
  <c r="EP34" i="4"/>
  <c r="ER34" i="4"/>
  <c r="ET34" i="4"/>
  <c r="EV34" i="4"/>
  <c r="EX34" i="4"/>
  <c r="EZ34" i="4"/>
  <c r="FB34" i="4"/>
  <c r="FD34" i="4"/>
  <c r="FF34" i="4"/>
  <c r="FH34" i="4"/>
  <c r="FJ34" i="4"/>
  <c r="FL34" i="4"/>
  <c r="FN34" i="4"/>
  <c r="FP34" i="4"/>
  <c r="FR34" i="4"/>
  <c r="FT34" i="4"/>
  <c r="FV34" i="4"/>
  <c r="FX34" i="4"/>
  <c r="FZ34" i="4"/>
  <c r="GB34" i="4"/>
  <c r="GD34" i="4"/>
  <c r="GF34" i="4"/>
  <c r="GH34" i="4"/>
  <c r="GJ34" i="4"/>
  <c r="GL34" i="4"/>
  <c r="GN34" i="4"/>
  <c r="GP34" i="4"/>
  <c r="GR34" i="4"/>
  <c r="GT34" i="4"/>
  <c r="GV34" i="4"/>
  <c r="GX31" i="4"/>
  <c r="GV31" i="4"/>
  <c r="GT31" i="4"/>
  <c r="GR31" i="4"/>
  <c r="GP31" i="4"/>
  <c r="GN31" i="4"/>
  <c r="GL31" i="4"/>
  <c r="GJ31" i="4"/>
  <c r="GH31" i="4"/>
  <c r="GF31" i="4"/>
  <c r="GD31" i="4"/>
  <c r="GB31" i="4"/>
  <c r="FZ31" i="4"/>
  <c r="FX31" i="4"/>
  <c r="FV31" i="4"/>
  <c r="FT31" i="4"/>
  <c r="FR31" i="4"/>
  <c r="FP31" i="4"/>
  <c r="FN31" i="4"/>
  <c r="FL31" i="4"/>
  <c r="FJ31" i="4"/>
  <c r="FH31" i="4"/>
  <c r="FF31" i="4"/>
  <c r="FD31" i="4"/>
  <c r="FB31" i="4"/>
  <c r="EZ31" i="4"/>
  <c r="EX31" i="4"/>
  <c r="EV31" i="4"/>
  <c r="ET31" i="4"/>
  <c r="ER31" i="4"/>
  <c r="EP31" i="4"/>
  <c r="EN31" i="4"/>
  <c r="EL31" i="4"/>
  <c r="EJ31" i="4"/>
  <c r="EH31" i="4"/>
  <c r="EF31" i="4"/>
  <c r="ED31" i="4"/>
  <c r="EB31" i="4"/>
  <c r="DZ31" i="4"/>
  <c r="DX31" i="4"/>
  <c r="DV31" i="4"/>
  <c r="DT31" i="4"/>
  <c r="DR31" i="4"/>
  <c r="DP31" i="4"/>
  <c r="DN31" i="4"/>
  <c r="DL31" i="4"/>
  <c r="DJ31" i="4"/>
  <c r="DH31" i="4"/>
  <c r="DF31" i="4"/>
  <c r="DD31" i="4"/>
  <c r="DB31" i="4"/>
  <c r="CZ31" i="4"/>
  <c r="CX31" i="4"/>
  <c r="CV31" i="4"/>
  <c r="CT31" i="4"/>
  <c r="CR31" i="4"/>
  <c r="CP31" i="4"/>
  <c r="CN31" i="4"/>
  <c r="CL31" i="4"/>
  <c r="CJ31" i="4"/>
  <c r="CH31" i="4"/>
  <c r="CF31" i="4"/>
  <c r="CD31" i="4"/>
  <c r="CB31" i="4"/>
  <c r="BZ31" i="4"/>
  <c r="BX31" i="4"/>
  <c r="BV31" i="4"/>
  <c r="BT31" i="4"/>
  <c r="BR31" i="4"/>
  <c r="BP31" i="4"/>
  <c r="BN31" i="4"/>
  <c r="BL31" i="4"/>
  <c r="BJ31" i="4"/>
  <c r="BH31" i="4"/>
  <c r="BF31" i="4"/>
  <c r="BD31" i="4"/>
  <c r="BB31" i="4"/>
  <c r="AZ31" i="4"/>
  <c r="AX31" i="4"/>
  <c r="AV31" i="4"/>
  <c r="AT31" i="4"/>
  <c r="AR31" i="4"/>
  <c r="AP31" i="4"/>
  <c r="AN31" i="4"/>
  <c r="AL31" i="4"/>
  <c r="M31" i="4"/>
  <c r="O31" i="4"/>
  <c r="Q31" i="4"/>
  <c r="S31" i="4"/>
  <c r="U31" i="4"/>
  <c r="W31" i="4"/>
  <c r="Y31" i="4"/>
  <c r="AA31" i="4"/>
  <c r="AC31" i="4"/>
  <c r="AE31" i="4"/>
  <c r="AG31" i="4"/>
  <c r="AI31" i="4"/>
  <c r="AK31" i="4"/>
  <c r="AO31" i="4"/>
  <c r="AS31" i="4"/>
  <c r="AW31" i="4"/>
  <c r="BA31" i="4"/>
  <c r="BE31" i="4"/>
  <c r="BI31" i="4"/>
  <c r="BM31" i="4"/>
  <c r="BQ31" i="4"/>
  <c r="BU31" i="4"/>
  <c r="BY31" i="4"/>
  <c r="CC31" i="4"/>
  <c r="CG31" i="4"/>
  <c r="CK31" i="4"/>
  <c r="CO31" i="4"/>
  <c r="CS31" i="4"/>
  <c r="CW31" i="4"/>
  <c r="DA31" i="4"/>
  <c r="DE31" i="4"/>
  <c r="DI31" i="4"/>
  <c r="DM31" i="4"/>
  <c r="DQ31" i="4"/>
  <c r="DU31" i="4"/>
  <c r="DY31" i="4"/>
  <c r="EC31" i="4"/>
  <c r="EG31" i="4"/>
  <c r="EK31" i="4"/>
  <c r="EO31" i="4"/>
  <c r="ES31" i="4"/>
  <c r="EW31" i="4"/>
  <c r="FA31" i="4"/>
  <c r="FE31" i="4"/>
  <c r="FI31" i="4"/>
  <c r="FM31" i="4"/>
  <c r="FQ31" i="4"/>
  <c r="FU31" i="4"/>
  <c r="FY31" i="4"/>
  <c r="GC31" i="4"/>
  <c r="GG31" i="4"/>
  <c r="GK31" i="4"/>
  <c r="GO31" i="4"/>
  <c r="GS31" i="4"/>
  <c r="GW31" i="4"/>
  <c r="DP20" i="4"/>
  <c r="N20" i="4"/>
  <c r="Q22" i="4"/>
  <c r="Y22" i="4"/>
  <c r="AG22" i="4"/>
  <c r="AS22" i="4"/>
  <c r="BI22" i="4"/>
  <c r="BY22" i="4"/>
  <c r="CO22" i="4"/>
  <c r="DE22" i="4"/>
  <c r="DU22" i="4"/>
  <c r="EK22" i="4"/>
  <c r="FA22" i="4"/>
  <c r="FQ22" i="4"/>
  <c r="GG22" i="4"/>
  <c r="GW22" i="4"/>
  <c r="BD20" i="4"/>
  <c r="GB20" i="4"/>
  <c r="M22" i="4"/>
  <c r="U22" i="4"/>
  <c r="AC22" i="4"/>
  <c r="AK22" i="4"/>
  <c r="BA22" i="4"/>
  <c r="BQ22" i="4"/>
  <c r="CG22" i="4"/>
  <c r="CW22" i="4"/>
  <c r="DM22" i="4"/>
  <c r="EC22" i="4"/>
  <c r="ES22" i="4"/>
  <c r="FI22" i="4"/>
  <c r="FY22" i="4"/>
  <c r="GO22" i="4"/>
  <c r="O22" i="4"/>
  <c r="S22" i="4"/>
  <c r="W22" i="4"/>
  <c r="AA22" i="4"/>
  <c r="AE22" i="4"/>
  <c r="AI22" i="4"/>
  <c r="AO22" i="4"/>
  <c r="AW22" i="4"/>
  <c r="BE22" i="4"/>
  <c r="BM22" i="4"/>
  <c r="BU22" i="4"/>
  <c r="CC22" i="4"/>
  <c r="CK22" i="4"/>
  <c r="CS22" i="4"/>
  <c r="DA22" i="4"/>
  <c r="DI22" i="4"/>
  <c r="DQ22" i="4"/>
  <c r="DY22" i="4"/>
  <c r="EG22" i="4"/>
  <c r="EO22" i="4"/>
  <c r="EW22" i="4"/>
  <c r="FE22" i="4"/>
  <c r="FM22" i="4"/>
  <c r="FU22" i="4"/>
  <c r="GC22" i="4"/>
  <c r="GK22" i="4"/>
  <c r="Q8" i="4"/>
  <c r="Y8" i="4"/>
  <c r="AG8" i="4"/>
  <c r="AO8" i="4"/>
  <c r="AW8" i="4"/>
  <c r="BE8" i="4"/>
  <c r="BM8" i="4"/>
  <c r="CA8" i="4"/>
  <c r="CQ8" i="4"/>
  <c r="DG8" i="4"/>
  <c r="DW8" i="4"/>
  <c r="EM8" i="4"/>
  <c r="GW21" i="4"/>
  <c r="GU21" i="4"/>
  <c r="GS21" i="4"/>
  <c r="GQ21" i="4"/>
  <c r="GO21" i="4"/>
  <c r="GM21" i="4"/>
  <c r="GK21" i="4"/>
  <c r="GI21" i="4"/>
  <c r="GG21" i="4"/>
  <c r="GE21" i="4"/>
  <c r="GC21" i="4"/>
  <c r="GA21" i="4"/>
  <c r="FY21" i="4"/>
  <c r="FW21" i="4"/>
  <c r="FU21" i="4"/>
  <c r="FS21" i="4"/>
  <c r="FQ21" i="4"/>
  <c r="FO21" i="4"/>
  <c r="FM21" i="4"/>
  <c r="FK21" i="4"/>
  <c r="FI21" i="4"/>
  <c r="FG21" i="4"/>
  <c r="FE21" i="4"/>
  <c r="FC21" i="4"/>
  <c r="FA21" i="4"/>
  <c r="EY21" i="4"/>
  <c r="EW21" i="4"/>
  <c r="EU21" i="4"/>
  <c r="ES21" i="4"/>
  <c r="EQ21" i="4"/>
  <c r="EO21" i="4"/>
  <c r="N21" i="4"/>
  <c r="P21" i="4"/>
  <c r="R21" i="4"/>
  <c r="T21" i="4"/>
  <c r="V21" i="4"/>
  <c r="X21" i="4"/>
  <c r="Z21" i="4"/>
  <c r="AB21" i="4"/>
  <c r="AD21" i="4"/>
  <c r="AF21" i="4"/>
  <c r="AH21" i="4"/>
  <c r="AJ21" i="4"/>
  <c r="AL21" i="4"/>
  <c r="AN21" i="4"/>
  <c r="AP21" i="4"/>
  <c r="AR21" i="4"/>
  <c r="AT21" i="4"/>
  <c r="AV21" i="4"/>
  <c r="AX21" i="4"/>
  <c r="AZ21" i="4"/>
  <c r="BB21" i="4"/>
  <c r="BD21" i="4"/>
  <c r="BF21" i="4"/>
  <c r="BH21" i="4"/>
  <c r="BJ21" i="4"/>
  <c r="BL21" i="4"/>
  <c r="BN21" i="4"/>
  <c r="BP21" i="4"/>
  <c r="BR21" i="4"/>
  <c r="BT21" i="4"/>
  <c r="BV21" i="4"/>
  <c r="BX21" i="4"/>
  <c r="BZ21" i="4"/>
  <c r="CB21" i="4"/>
  <c r="CD21" i="4"/>
  <c r="CF21" i="4"/>
  <c r="CH21" i="4"/>
  <c r="CJ21" i="4"/>
  <c r="CL21" i="4"/>
  <c r="CN21" i="4"/>
  <c r="CP21" i="4"/>
  <c r="CR21" i="4"/>
  <c r="CT21" i="4"/>
  <c r="CV21" i="4"/>
  <c r="CX21" i="4"/>
  <c r="CZ21" i="4"/>
  <c r="DB21" i="4"/>
  <c r="DD21" i="4"/>
  <c r="DF21" i="4"/>
  <c r="DH21" i="4"/>
  <c r="DJ21" i="4"/>
  <c r="DL21" i="4"/>
  <c r="DN21" i="4"/>
  <c r="DP21" i="4"/>
  <c r="DR21" i="4"/>
  <c r="DT21" i="4"/>
  <c r="DV21" i="4"/>
  <c r="DX21" i="4"/>
  <c r="DZ21" i="4"/>
  <c r="EB21" i="4"/>
  <c r="ED21" i="4"/>
  <c r="EF21" i="4"/>
  <c r="EH21" i="4"/>
  <c r="EJ21" i="4"/>
  <c r="EL21" i="4"/>
  <c r="EN21" i="4"/>
  <c r="ER21" i="4"/>
  <c r="EV21" i="4"/>
  <c r="EZ21" i="4"/>
  <c r="FD21" i="4"/>
  <c r="FH21" i="4"/>
  <c r="FL21" i="4"/>
  <c r="FP21" i="4"/>
  <c r="FT21" i="4"/>
  <c r="FX21" i="4"/>
  <c r="GB21" i="4"/>
  <c r="GF21" i="4"/>
  <c r="GJ21" i="4"/>
  <c r="GN21" i="4"/>
  <c r="GR21" i="4"/>
  <c r="GV21" i="4"/>
  <c r="EP49" i="4"/>
  <c r="R49" i="4"/>
  <c r="AD20" i="4"/>
  <c r="CJ20" i="4"/>
  <c r="EV20" i="4"/>
  <c r="M8" i="4"/>
  <c r="U8" i="4"/>
  <c r="AC8" i="4"/>
  <c r="AK8" i="4"/>
  <c r="AS8" i="4"/>
  <c r="BA8" i="4"/>
  <c r="BI8" i="4"/>
  <c r="BS8" i="4"/>
  <c r="CI8" i="4"/>
  <c r="CY8" i="4"/>
  <c r="DO8" i="4"/>
  <c r="EE8" i="4"/>
  <c r="M21" i="4"/>
  <c r="O21" i="4"/>
  <c r="Q21" i="4"/>
  <c r="S21" i="4"/>
  <c r="U21" i="4"/>
  <c r="W21" i="4"/>
  <c r="Y21" i="4"/>
  <c r="AA21" i="4"/>
  <c r="AC21" i="4"/>
  <c r="AE21" i="4"/>
  <c r="AG21" i="4"/>
  <c r="AI21" i="4"/>
  <c r="AK21" i="4"/>
  <c r="AM21" i="4"/>
  <c r="AO21" i="4"/>
  <c r="AQ21" i="4"/>
  <c r="AS21" i="4"/>
  <c r="AU21" i="4"/>
  <c r="AW21" i="4"/>
  <c r="AY21" i="4"/>
  <c r="BA21" i="4"/>
  <c r="BC21" i="4"/>
  <c r="BE21" i="4"/>
  <c r="BG21" i="4"/>
  <c r="BI21" i="4"/>
  <c r="BK21" i="4"/>
  <c r="BM21" i="4"/>
  <c r="BO21" i="4"/>
  <c r="BQ21" i="4"/>
  <c r="BS21" i="4"/>
  <c r="BU21" i="4"/>
  <c r="BW21" i="4"/>
  <c r="BY21" i="4"/>
  <c r="CA21" i="4"/>
  <c r="CC21" i="4"/>
  <c r="CE21" i="4"/>
  <c r="CG21" i="4"/>
  <c r="CI21" i="4"/>
  <c r="CK21" i="4"/>
  <c r="CM21" i="4"/>
  <c r="CO21" i="4"/>
  <c r="CQ21" i="4"/>
  <c r="CS21" i="4"/>
  <c r="CU21" i="4"/>
  <c r="CW21" i="4"/>
  <c r="CY21" i="4"/>
  <c r="DA21" i="4"/>
  <c r="DC21" i="4"/>
  <c r="DE21" i="4"/>
  <c r="DG21" i="4"/>
  <c r="DI21" i="4"/>
  <c r="DK21" i="4"/>
  <c r="DM21" i="4"/>
  <c r="DO21" i="4"/>
  <c r="DQ21" i="4"/>
  <c r="DS21" i="4"/>
  <c r="DU21" i="4"/>
  <c r="DW21" i="4"/>
  <c r="DY21" i="4"/>
  <c r="EA21" i="4"/>
  <c r="EC21" i="4"/>
  <c r="EE21" i="4"/>
  <c r="EG21" i="4"/>
  <c r="EI21" i="4"/>
  <c r="EK21" i="4"/>
  <c r="EM21" i="4"/>
  <c r="EP21" i="4"/>
  <c r="ET21" i="4"/>
  <c r="EX21" i="4"/>
  <c r="FB21" i="4"/>
  <c r="FF21" i="4"/>
  <c r="FJ21" i="4"/>
  <c r="FN21" i="4"/>
  <c r="FR21" i="4"/>
  <c r="FV21" i="4"/>
  <c r="FZ21" i="4"/>
  <c r="GD21" i="4"/>
  <c r="GH21" i="4"/>
  <c r="GL21" i="4"/>
  <c r="GP21" i="4"/>
  <c r="GT21" i="4"/>
  <c r="GX21" i="4"/>
  <c r="GX22" i="4"/>
  <c r="GV22" i="4"/>
  <c r="GT22" i="4"/>
  <c r="GR22" i="4"/>
  <c r="GP22" i="4"/>
  <c r="GN22" i="4"/>
  <c r="GL22" i="4"/>
  <c r="GJ22" i="4"/>
  <c r="GH22" i="4"/>
  <c r="GF22" i="4"/>
  <c r="GD22" i="4"/>
  <c r="GB22" i="4"/>
  <c r="FZ22" i="4"/>
  <c r="FX22" i="4"/>
  <c r="FV22" i="4"/>
  <c r="FT22" i="4"/>
  <c r="FR22" i="4"/>
  <c r="FP22" i="4"/>
  <c r="FN22" i="4"/>
  <c r="FL22" i="4"/>
  <c r="FJ22" i="4"/>
  <c r="FH22" i="4"/>
  <c r="FF22" i="4"/>
  <c r="FD22" i="4"/>
  <c r="FB22" i="4"/>
  <c r="EZ22" i="4"/>
  <c r="EX22" i="4"/>
  <c r="EV22" i="4"/>
  <c r="ET22" i="4"/>
  <c r="ER22" i="4"/>
  <c r="EP22" i="4"/>
  <c r="EN22" i="4"/>
  <c r="EL22" i="4"/>
  <c r="EJ22" i="4"/>
  <c r="EH22" i="4"/>
  <c r="EF22" i="4"/>
  <c r="ED22" i="4"/>
  <c r="EB22" i="4"/>
  <c r="DZ22" i="4"/>
  <c r="DX22" i="4"/>
  <c r="DV22" i="4"/>
  <c r="DT22" i="4"/>
  <c r="DR22" i="4"/>
  <c r="DP22" i="4"/>
  <c r="DN22" i="4"/>
  <c r="DL22" i="4"/>
  <c r="DJ22" i="4"/>
  <c r="DH22" i="4"/>
  <c r="DF22" i="4"/>
  <c r="DD22" i="4"/>
  <c r="DB22" i="4"/>
  <c r="CZ22" i="4"/>
  <c r="CX22" i="4"/>
  <c r="CV22" i="4"/>
  <c r="CT22" i="4"/>
  <c r="CR22" i="4"/>
  <c r="CP22" i="4"/>
  <c r="CN22" i="4"/>
  <c r="CL22" i="4"/>
  <c r="CJ22" i="4"/>
  <c r="CH22" i="4"/>
  <c r="CF22" i="4"/>
  <c r="CD22" i="4"/>
  <c r="CB22" i="4"/>
  <c r="BZ22" i="4"/>
  <c r="BX22" i="4"/>
  <c r="BV22" i="4"/>
  <c r="BT22" i="4"/>
  <c r="BR22" i="4"/>
  <c r="BP22" i="4"/>
  <c r="BN22" i="4"/>
  <c r="BL22" i="4"/>
  <c r="BJ22" i="4"/>
  <c r="BH22" i="4"/>
  <c r="BF22" i="4"/>
  <c r="BD22" i="4"/>
  <c r="BB22" i="4"/>
  <c r="AZ22" i="4"/>
  <c r="AX22" i="4"/>
  <c r="AV22" i="4"/>
  <c r="AT22" i="4"/>
  <c r="AR22" i="4"/>
  <c r="AP22" i="4"/>
  <c r="AN22" i="4"/>
  <c r="AL22" i="4"/>
  <c r="N22" i="4"/>
  <c r="P22" i="4"/>
  <c r="R22" i="4"/>
  <c r="T22" i="4"/>
  <c r="V22" i="4"/>
  <c r="X22" i="4"/>
  <c r="Z22" i="4"/>
  <c r="AB22" i="4"/>
  <c r="AD22" i="4"/>
  <c r="AF22" i="4"/>
  <c r="AH22" i="4"/>
  <c r="AJ22" i="4"/>
  <c r="AM22" i="4"/>
  <c r="AQ22" i="4"/>
  <c r="AU22" i="4"/>
  <c r="AY22" i="4"/>
  <c r="BC22" i="4"/>
  <c r="BG22" i="4"/>
  <c r="BK22" i="4"/>
  <c r="BO22" i="4"/>
  <c r="BS22" i="4"/>
  <c r="BW22" i="4"/>
  <c r="CA22" i="4"/>
  <c r="CE22" i="4"/>
  <c r="CI22" i="4"/>
  <c r="CM22" i="4"/>
  <c r="CQ22" i="4"/>
  <c r="CU22" i="4"/>
  <c r="CY22" i="4"/>
  <c r="DC22" i="4"/>
  <c r="DG22" i="4"/>
  <c r="DK22" i="4"/>
  <c r="DO22" i="4"/>
  <c r="DS22" i="4"/>
  <c r="DW22" i="4"/>
  <c r="EA22" i="4"/>
  <c r="EE22" i="4"/>
  <c r="EI22" i="4"/>
  <c r="EM22" i="4"/>
  <c r="EQ22" i="4"/>
  <c r="EU22" i="4"/>
  <c r="EY22" i="4"/>
  <c r="FC22" i="4"/>
  <c r="FG22" i="4"/>
  <c r="FK22" i="4"/>
  <c r="FO22" i="4"/>
  <c r="FS22" i="4"/>
  <c r="FW22" i="4"/>
  <c r="GA22" i="4"/>
  <c r="GE22" i="4"/>
  <c r="GI22" i="4"/>
  <c r="GM22" i="4"/>
  <c r="GQ22" i="4"/>
  <c r="GU22" i="4"/>
  <c r="O8" i="4"/>
  <c r="S8" i="4"/>
  <c r="W8" i="4"/>
  <c r="AA8" i="4"/>
  <c r="AE8" i="4"/>
  <c r="AI8" i="4"/>
  <c r="AM8" i="4"/>
  <c r="AQ8" i="4"/>
  <c r="AU8" i="4"/>
  <c r="AY8" i="4"/>
  <c r="BC8" i="4"/>
  <c r="BG8" i="4"/>
  <c r="BK8" i="4"/>
  <c r="BO8" i="4"/>
  <c r="BW8" i="4"/>
  <c r="CE8" i="4"/>
  <c r="CM8" i="4"/>
  <c r="CU8" i="4"/>
  <c r="DC8" i="4"/>
  <c r="DK8" i="4"/>
  <c r="DS8" i="4"/>
  <c r="EA8" i="4"/>
  <c r="O48" i="4"/>
  <c r="CD49" i="4"/>
  <c r="V20" i="4"/>
  <c r="AN20" i="4"/>
  <c r="BT20" i="4"/>
  <c r="CZ20" i="4"/>
  <c r="EF20" i="4"/>
  <c r="FL20" i="4"/>
  <c r="GR20" i="4"/>
  <c r="GX8" i="4"/>
  <c r="GV8" i="4"/>
  <c r="GT8" i="4"/>
  <c r="GR8" i="4"/>
  <c r="GP8" i="4"/>
  <c r="GN8" i="4"/>
  <c r="GL8" i="4"/>
  <c r="GJ8" i="4"/>
  <c r="GH8" i="4"/>
  <c r="GF8" i="4"/>
  <c r="GD8" i="4"/>
  <c r="GB8" i="4"/>
  <c r="FZ8" i="4"/>
  <c r="FX8" i="4"/>
  <c r="FV8" i="4"/>
  <c r="FT8" i="4"/>
  <c r="FR8" i="4"/>
  <c r="FP8" i="4"/>
  <c r="FN8" i="4"/>
  <c r="FL8" i="4"/>
  <c r="FJ8" i="4"/>
  <c r="FH8" i="4"/>
  <c r="FF8" i="4"/>
  <c r="FD8" i="4"/>
  <c r="FB8" i="4"/>
  <c r="EZ8" i="4"/>
  <c r="EX8" i="4"/>
  <c r="EV8" i="4"/>
  <c r="ET8" i="4"/>
  <c r="ER8" i="4"/>
  <c r="EP8" i="4"/>
  <c r="EN8" i="4"/>
  <c r="EL8" i="4"/>
  <c r="EJ8" i="4"/>
  <c r="EH8" i="4"/>
  <c r="EF8" i="4"/>
  <c r="ED8" i="4"/>
  <c r="EB8" i="4"/>
  <c r="DZ8" i="4"/>
  <c r="DX8" i="4"/>
  <c r="DV8" i="4"/>
  <c r="DT8" i="4"/>
  <c r="DR8" i="4"/>
  <c r="DP8" i="4"/>
  <c r="DN8" i="4"/>
  <c r="DL8" i="4"/>
  <c r="DJ8" i="4"/>
  <c r="DH8" i="4"/>
  <c r="DF8" i="4"/>
  <c r="DD8" i="4"/>
  <c r="DB8" i="4"/>
  <c r="CZ8" i="4"/>
  <c r="CX8" i="4"/>
  <c r="CV8" i="4"/>
  <c r="CT8" i="4"/>
  <c r="CR8" i="4"/>
  <c r="CP8" i="4"/>
  <c r="CN8" i="4"/>
  <c r="CL8" i="4"/>
  <c r="CJ8" i="4"/>
  <c r="CH8" i="4"/>
  <c r="CF8" i="4"/>
  <c r="CD8" i="4"/>
  <c r="CB8" i="4"/>
  <c r="BZ8" i="4"/>
  <c r="BX8" i="4"/>
  <c r="BV8" i="4"/>
  <c r="BT8" i="4"/>
  <c r="BR8" i="4"/>
  <c r="BP8" i="4"/>
  <c r="GW8" i="4"/>
  <c r="GU8" i="4"/>
  <c r="GS8" i="4"/>
  <c r="GQ8" i="4"/>
  <c r="GO8" i="4"/>
  <c r="GM8" i="4"/>
  <c r="GK8" i="4"/>
  <c r="GI8" i="4"/>
  <c r="GG8" i="4"/>
  <c r="GE8" i="4"/>
  <c r="GC8" i="4"/>
  <c r="GA8" i="4"/>
  <c r="FY8" i="4"/>
  <c r="FW8" i="4"/>
  <c r="FU8" i="4"/>
  <c r="FS8" i="4"/>
  <c r="FQ8" i="4"/>
  <c r="FO8" i="4"/>
  <c r="FM8" i="4"/>
  <c r="FK8" i="4"/>
  <c r="FI8" i="4"/>
  <c r="FG8" i="4"/>
  <c r="FE8" i="4"/>
  <c r="FC8" i="4"/>
  <c r="FA8" i="4"/>
  <c r="EY8" i="4"/>
  <c r="EW8" i="4"/>
  <c r="EU8" i="4"/>
  <c r="ES8" i="4"/>
  <c r="EQ8" i="4"/>
  <c r="EO8" i="4"/>
  <c r="N8" i="4"/>
  <c r="P8" i="4"/>
  <c r="R8" i="4"/>
  <c r="T8" i="4"/>
  <c r="V8" i="4"/>
  <c r="X8" i="4"/>
  <c r="Z8" i="4"/>
  <c r="AB8" i="4"/>
  <c r="AD8" i="4"/>
  <c r="AF8" i="4"/>
  <c r="AH8" i="4"/>
  <c r="AJ8" i="4"/>
  <c r="AL8" i="4"/>
  <c r="AN8" i="4"/>
  <c r="AP8" i="4"/>
  <c r="AR8" i="4"/>
  <c r="AT8" i="4"/>
  <c r="AV8" i="4"/>
  <c r="AX8" i="4"/>
  <c r="AZ8" i="4"/>
  <c r="BB8" i="4"/>
  <c r="BD8" i="4"/>
  <c r="BF8" i="4"/>
  <c r="BH8" i="4"/>
  <c r="BJ8" i="4"/>
  <c r="BL8" i="4"/>
  <c r="BN8" i="4"/>
  <c r="BQ8" i="4"/>
  <c r="BU8" i="4"/>
  <c r="BY8" i="4"/>
  <c r="CC8" i="4"/>
  <c r="CG8" i="4"/>
  <c r="CK8" i="4"/>
  <c r="CO8" i="4"/>
  <c r="CS8" i="4"/>
  <c r="CW8" i="4"/>
  <c r="DA8" i="4"/>
  <c r="DE8" i="4"/>
  <c r="DI8" i="4"/>
  <c r="DM8" i="4"/>
  <c r="DQ8" i="4"/>
  <c r="DU8" i="4"/>
  <c r="DY8" i="4"/>
  <c r="EC8" i="4"/>
  <c r="EG8" i="4"/>
  <c r="EK8" i="4"/>
  <c r="GX9" i="4"/>
  <c r="GV9" i="4"/>
  <c r="GT9" i="4"/>
  <c r="GR9" i="4"/>
  <c r="GP9" i="4"/>
  <c r="GN9" i="4"/>
  <c r="GL9" i="4"/>
  <c r="GJ9" i="4"/>
  <c r="GH9" i="4"/>
  <c r="GF9" i="4"/>
  <c r="GD9" i="4"/>
  <c r="GB9" i="4"/>
  <c r="FZ9" i="4"/>
  <c r="FX9" i="4"/>
  <c r="FV9" i="4"/>
  <c r="FT9" i="4"/>
  <c r="FR9" i="4"/>
  <c r="FP9" i="4"/>
  <c r="FN9" i="4"/>
  <c r="FL9" i="4"/>
  <c r="FJ9" i="4"/>
  <c r="FH9" i="4"/>
  <c r="FF9" i="4"/>
  <c r="FD9" i="4"/>
  <c r="FB9" i="4"/>
  <c r="EZ9" i="4"/>
  <c r="EX9" i="4"/>
  <c r="EV9" i="4"/>
  <c r="ET9" i="4"/>
  <c r="ER9" i="4"/>
  <c r="EP9" i="4"/>
  <c r="EN9" i="4"/>
  <c r="EL9" i="4"/>
  <c r="EJ9" i="4"/>
  <c r="EH9" i="4"/>
  <c r="EF9" i="4"/>
  <c r="ED9" i="4"/>
  <c r="EB9" i="4"/>
  <c r="DZ9" i="4"/>
  <c r="DX9" i="4"/>
  <c r="DV9" i="4"/>
  <c r="DT9" i="4"/>
  <c r="DR9" i="4"/>
  <c r="DP9" i="4"/>
  <c r="DN9" i="4"/>
  <c r="DL9" i="4"/>
  <c r="DJ9" i="4"/>
  <c r="DH9" i="4"/>
  <c r="DF9" i="4"/>
  <c r="DD9" i="4"/>
  <c r="DB9" i="4"/>
  <c r="CZ9" i="4"/>
  <c r="CX9" i="4"/>
  <c r="CV9" i="4"/>
  <c r="CT9" i="4"/>
  <c r="CR9" i="4"/>
  <c r="CP9" i="4"/>
  <c r="CN9" i="4"/>
  <c r="CL9" i="4"/>
  <c r="CJ9" i="4"/>
  <c r="CH9" i="4"/>
  <c r="CF9" i="4"/>
  <c r="CD9" i="4"/>
  <c r="CB9" i="4"/>
  <c r="BZ9" i="4"/>
  <c r="BX9" i="4"/>
  <c r="BV9" i="4"/>
  <c r="BT9" i="4"/>
  <c r="BR9" i="4"/>
  <c r="BP9" i="4"/>
  <c r="BN9" i="4"/>
  <c r="BL9" i="4"/>
  <c r="BJ9" i="4"/>
  <c r="BH9" i="4"/>
  <c r="BF9" i="4"/>
  <c r="BD9" i="4"/>
  <c r="BB9" i="4"/>
  <c r="AZ9" i="4"/>
  <c r="AX9" i="4"/>
  <c r="AV9" i="4"/>
  <c r="AT9" i="4"/>
  <c r="AR9" i="4"/>
  <c r="AP9" i="4"/>
  <c r="AN9" i="4"/>
  <c r="AL9" i="4"/>
  <c r="N9" i="4"/>
  <c r="P9" i="4"/>
  <c r="R9" i="4"/>
  <c r="T9" i="4"/>
  <c r="V9" i="4"/>
  <c r="X9" i="4"/>
  <c r="Z9" i="4"/>
  <c r="AB9" i="4"/>
  <c r="AD9" i="4"/>
  <c r="AF9" i="4"/>
  <c r="AH9" i="4"/>
  <c r="AJ9" i="4"/>
  <c r="AM9" i="4"/>
  <c r="AQ9" i="4"/>
  <c r="AU9" i="4"/>
  <c r="AY9" i="4"/>
  <c r="BC9" i="4"/>
  <c r="BG9" i="4"/>
  <c r="BK9" i="4"/>
  <c r="BO9" i="4"/>
  <c r="BS9" i="4"/>
  <c r="BW9" i="4"/>
  <c r="CA9" i="4"/>
  <c r="CE9" i="4"/>
  <c r="CI9" i="4"/>
  <c r="CM9" i="4"/>
  <c r="CQ9" i="4"/>
  <c r="CU9" i="4"/>
  <c r="CY9" i="4"/>
  <c r="DC9" i="4"/>
  <c r="DG9" i="4"/>
  <c r="DK9" i="4"/>
  <c r="DO9" i="4"/>
  <c r="DS9" i="4"/>
  <c r="DW9" i="4"/>
  <c r="EA9" i="4"/>
  <c r="EE9" i="4"/>
  <c r="EI9" i="4"/>
  <c r="EM9" i="4"/>
  <c r="EQ9" i="4"/>
  <c r="EU9" i="4"/>
  <c r="EY9" i="4"/>
  <c r="FC9" i="4"/>
  <c r="FG9" i="4"/>
  <c r="FK9" i="4"/>
  <c r="FO9" i="4"/>
  <c r="FS9" i="4"/>
  <c r="FW9" i="4"/>
  <c r="GA9" i="4"/>
  <c r="GE9" i="4"/>
  <c r="GI9" i="4"/>
  <c r="GM9" i="4"/>
  <c r="GQ9" i="4"/>
  <c r="GU9" i="4"/>
  <c r="M9" i="4"/>
  <c r="O9" i="4"/>
  <c r="Q9" i="4"/>
  <c r="S9" i="4"/>
  <c r="U9" i="4"/>
  <c r="W9" i="4"/>
  <c r="Y9" i="4"/>
  <c r="AA9" i="4"/>
  <c r="AC9" i="4"/>
  <c r="AE9" i="4"/>
  <c r="AG9" i="4"/>
  <c r="AI9" i="4"/>
  <c r="AK9" i="4"/>
  <c r="AO9" i="4"/>
  <c r="AS9" i="4"/>
  <c r="AW9" i="4"/>
  <c r="BA9" i="4"/>
  <c r="BE9" i="4"/>
  <c r="BI9" i="4"/>
  <c r="BM9" i="4"/>
  <c r="BQ9" i="4"/>
  <c r="BU9" i="4"/>
  <c r="BY9" i="4"/>
  <c r="CC9" i="4"/>
  <c r="CG9" i="4"/>
  <c r="CK9" i="4"/>
  <c r="CO9" i="4"/>
  <c r="CS9" i="4"/>
  <c r="CW9" i="4"/>
  <c r="DA9" i="4"/>
  <c r="DE9" i="4"/>
  <c r="DI9" i="4"/>
  <c r="DM9" i="4"/>
  <c r="DQ9" i="4"/>
  <c r="DU9" i="4"/>
  <c r="DY9" i="4"/>
  <c r="EC9" i="4"/>
  <c r="EG9" i="4"/>
  <c r="EK9" i="4"/>
  <c r="EO9" i="4"/>
  <c r="ES9" i="4"/>
  <c r="EW9" i="4"/>
  <c r="FA9" i="4"/>
  <c r="FE9" i="4"/>
  <c r="FI9" i="4"/>
  <c r="FM9" i="4"/>
  <c r="FQ9" i="4"/>
  <c r="FU9" i="4"/>
  <c r="FY9" i="4"/>
  <c r="GC9" i="4"/>
  <c r="GG9" i="4"/>
  <c r="GK9" i="4"/>
  <c r="GO9" i="4"/>
  <c r="GS9" i="4"/>
  <c r="GW9" i="4"/>
  <c r="R20" i="4"/>
  <c r="Z20" i="4"/>
  <c r="AH20" i="4"/>
  <c r="AV20" i="4"/>
  <c r="BL20" i="4"/>
  <c r="CB20" i="4"/>
  <c r="CR20" i="4"/>
  <c r="DH20" i="4"/>
  <c r="DX20" i="4"/>
  <c r="EN20" i="4"/>
  <c r="FD20" i="4"/>
  <c r="FT20" i="4"/>
  <c r="GX19" i="4"/>
  <c r="GV19" i="4"/>
  <c r="GT19" i="4"/>
  <c r="GR19" i="4"/>
  <c r="GP19" i="4"/>
  <c r="GN19" i="4"/>
  <c r="GL19" i="4"/>
  <c r="GJ19" i="4"/>
  <c r="GH19" i="4"/>
  <c r="GF19" i="4"/>
  <c r="GD19" i="4"/>
  <c r="GB19" i="4"/>
  <c r="FZ19" i="4"/>
  <c r="FX19" i="4"/>
  <c r="FV19" i="4"/>
  <c r="FT19" i="4"/>
  <c r="FR19" i="4"/>
  <c r="FP19" i="4"/>
  <c r="FN19" i="4"/>
  <c r="FL19" i="4"/>
  <c r="FJ19" i="4"/>
  <c r="FH19" i="4"/>
  <c r="FF19" i="4"/>
  <c r="FD19" i="4"/>
  <c r="FB19" i="4"/>
  <c r="EZ19" i="4"/>
  <c r="EX19" i="4"/>
  <c r="EV19" i="4"/>
  <c r="ET19" i="4"/>
  <c r="ER19" i="4"/>
  <c r="N19" i="4"/>
  <c r="P19" i="4"/>
  <c r="R19" i="4"/>
  <c r="T19" i="4"/>
  <c r="V19" i="4"/>
  <c r="X19" i="4"/>
  <c r="Z19" i="4"/>
  <c r="AB19" i="4"/>
  <c r="AD19" i="4"/>
  <c r="AF19" i="4"/>
  <c r="AH19" i="4"/>
  <c r="AJ19" i="4"/>
  <c r="AL19" i="4"/>
  <c r="AN19" i="4"/>
  <c r="AP19" i="4"/>
  <c r="AR19" i="4"/>
  <c r="AT19" i="4"/>
  <c r="AV19" i="4"/>
  <c r="AX19" i="4"/>
  <c r="AZ19" i="4"/>
  <c r="BB19" i="4"/>
  <c r="BD19" i="4"/>
  <c r="BF19" i="4"/>
  <c r="BH19" i="4"/>
  <c r="BJ19" i="4"/>
  <c r="BL19" i="4"/>
  <c r="BN19" i="4"/>
  <c r="BP19" i="4"/>
  <c r="BR19" i="4"/>
  <c r="BT19" i="4"/>
  <c r="BV19" i="4"/>
  <c r="BX19" i="4"/>
  <c r="BZ19" i="4"/>
  <c r="CB19" i="4"/>
  <c r="CD19" i="4"/>
  <c r="CF19" i="4"/>
  <c r="CH19" i="4"/>
  <c r="CJ19" i="4"/>
  <c r="CL19" i="4"/>
  <c r="CN19" i="4"/>
  <c r="CP19" i="4"/>
  <c r="CR19" i="4"/>
  <c r="CT19" i="4"/>
  <c r="CV19" i="4"/>
  <c r="CX19" i="4"/>
  <c r="CZ19" i="4"/>
  <c r="DB19" i="4"/>
  <c r="DD19" i="4"/>
  <c r="DF19" i="4"/>
  <c r="DH19" i="4"/>
  <c r="DJ19" i="4"/>
  <c r="DL19" i="4"/>
  <c r="DN19" i="4"/>
  <c r="DP19" i="4"/>
  <c r="DR19" i="4"/>
  <c r="DT19" i="4"/>
  <c r="DV19" i="4"/>
  <c r="DX19" i="4"/>
  <c r="DZ19" i="4"/>
  <c r="EB19" i="4"/>
  <c r="ED19" i="4"/>
  <c r="EF19" i="4"/>
  <c r="EH19" i="4"/>
  <c r="EJ19" i="4"/>
  <c r="EL19" i="4"/>
  <c r="EN19" i="4"/>
  <c r="EP19" i="4"/>
  <c r="ES19" i="4"/>
  <c r="EW19" i="4"/>
  <c r="FA19" i="4"/>
  <c r="FE19" i="4"/>
  <c r="FI19" i="4"/>
  <c r="FM19" i="4"/>
  <c r="FQ19" i="4"/>
  <c r="FU19" i="4"/>
  <c r="FY19" i="4"/>
  <c r="GC19" i="4"/>
  <c r="GG19" i="4"/>
  <c r="GK19" i="4"/>
  <c r="GO19" i="4"/>
  <c r="GS19" i="4"/>
  <c r="GW19" i="4"/>
  <c r="U50" i="4"/>
  <c r="AK50" i="4"/>
  <c r="BA50" i="4"/>
  <c r="BQ50" i="4"/>
  <c r="CG50" i="4"/>
  <c r="CW50" i="4"/>
  <c r="DM50" i="4"/>
  <c r="EO50" i="4"/>
  <c r="FU50" i="4"/>
  <c r="M41" i="4"/>
  <c r="AU48" i="4"/>
  <c r="AX49" i="4"/>
  <c r="DJ49" i="4"/>
  <c r="GD49" i="4"/>
  <c r="M50" i="4"/>
  <c r="AC50" i="4"/>
  <c r="AS50" i="4"/>
  <c r="BI50" i="4"/>
  <c r="BY50" i="4"/>
  <c r="CO50" i="4"/>
  <c r="DE50" i="4"/>
  <c r="DY50" i="4"/>
  <c r="FE50" i="4"/>
  <c r="M19" i="4"/>
  <c r="O19" i="4"/>
  <c r="Q19" i="4"/>
  <c r="S19" i="4"/>
  <c r="U19" i="4"/>
  <c r="W19" i="4"/>
  <c r="Y19" i="4"/>
  <c r="AA19" i="4"/>
  <c r="AC19" i="4"/>
  <c r="AE19" i="4"/>
  <c r="AG19" i="4"/>
  <c r="AI19" i="4"/>
  <c r="AK19" i="4"/>
  <c r="AM19" i="4"/>
  <c r="AO19" i="4"/>
  <c r="AQ19" i="4"/>
  <c r="AS19" i="4"/>
  <c r="AU19" i="4"/>
  <c r="AW19" i="4"/>
  <c r="AY19" i="4"/>
  <c r="BA19" i="4"/>
  <c r="BC19" i="4"/>
  <c r="BE19" i="4"/>
  <c r="BG19" i="4"/>
  <c r="BI19" i="4"/>
  <c r="BK19" i="4"/>
  <c r="BM19" i="4"/>
  <c r="BO19" i="4"/>
  <c r="BQ19" i="4"/>
  <c r="BS19" i="4"/>
  <c r="BU19" i="4"/>
  <c r="BW19" i="4"/>
  <c r="BY19" i="4"/>
  <c r="CA19" i="4"/>
  <c r="CC19" i="4"/>
  <c r="CE19" i="4"/>
  <c r="CG19" i="4"/>
  <c r="CI19" i="4"/>
  <c r="CK19" i="4"/>
  <c r="CM19" i="4"/>
  <c r="CO19" i="4"/>
  <c r="CQ19" i="4"/>
  <c r="CS19" i="4"/>
  <c r="CU19" i="4"/>
  <c r="CW19" i="4"/>
  <c r="CY19" i="4"/>
  <c r="DA19" i="4"/>
  <c r="DC19" i="4"/>
  <c r="DE19" i="4"/>
  <c r="DG19" i="4"/>
  <c r="DI19" i="4"/>
  <c r="DK19" i="4"/>
  <c r="DM19" i="4"/>
  <c r="DO19" i="4"/>
  <c r="DQ19" i="4"/>
  <c r="DS19" i="4"/>
  <c r="DU19" i="4"/>
  <c r="DW19" i="4"/>
  <c r="DY19" i="4"/>
  <c r="EA19" i="4"/>
  <c r="EC19" i="4"/>
  <c r="EE19" i="4"/>
  <c r="EG19" i="4"/>
  <c r="EI19" i="4"/>
  <c r="EK19" i="4"/>
  <c r="EM19" i="4"/>
  <c r="EO19" i="4"/>
  <c r="EQ19" i="4"/>
  <c r="EU19" i="4"/>
  <c r="EY19" i="4"/>
  <c r="FC19" i="4"/>
  <c r="FG19" i="4"/>
  <c r="FK19" i="4"/>
  <c r="FO19" i="4"/>
  <c r="FS19" i="4"/>
  <c r="FW19" i="4"/>
  <c r="GA19" i="4"/>
  <c r="GE19" i="4"/>
  <c r="GI19" i="4"/>
  <c r="GM19" i="4"/>
  <c r="GQ19" i="4"/>
  <c r="GU19" i="4"/>
  <c r="GW20" i="4"/>
  <c r="GU20" i="4"/>
  <c r="GS20" i="4"/>
  <c r="GQ20" i="4"/>
  <c r="GO20" i="4"/>
  <c r="GM20" i="4"/>
  <c r="GK20" i="4"/>
  <c r="GI20" i="4"/>
  <c r="GG20" i="4"/>
  <c r="GE20" i="4"/>
  <c r="GC20" i="4"/>
  <c r="GA20" i="4"/>
  <c r="FY20" i="4"/>
  <c r="FW20" i="4"/>
  <c r="FU20" i="4"/>
  <c r="FS20" i="4"/>
  <c r="FQ20" i="4"/>
  <c r="FO20" i="4"/>
  <c r="FM20" i="4"/>
  <c r="FK20" i="4"/>
  <c r="FI20" i="4"/>
  <c r="FG20" i="4"/>
  <c r="FE20" i="4"/>
  <c r="FC20" i="4"/>
  <c r="FA20" i="4"/>
  <c r="EY20" i="4"/>
  <c r="EW20" i="4"/>
  <c r="EU20" i="4"/>
  <c r="ES20" i="4"/>
  <c r="EQ20" i="4"/>
  <c r="EO20" i="4"/>
  <c r="EM20" i="4"/>
  <c r="EK20" i="4"/>
  <c r="EI20" i="4"/>
  <c r="EG20" i="4"/>
  <c r="EE20" i="4"/>
  <c r="EC20" i="4"/>
  <c r="EA20" i="4"/>
  <c r="DY20" i="4"/>
  <c r="DW20" i="4"/>
  <c r="DU20" i="4"/>
  <c r="DS20" i="4"/>
  <c r="DQ20" i="4"/>
  <c r="DO20" i="4"/>
  <c r="DM20" i="4"/>
  <c r="DK20" i="4"/>
  <c r="DI20" i="4"/>
  <c r="DG20" i="4"/>
  <c r="DE20" i="4"/>
  <c r="DC20" i="4"/>
  <c r="DA20" i="4"/>
  <c r="CY20" i="4"/>
  <c r="CW20" i="4"/>
  <c r="CU20" i="4"/>
  <c r="CS20" i="4"/>
  <c r="CQ20" i="4"/>
  <c r="CO20" i="4"/>
  <c r="CM20" i="4"/>
  <c r="CK20" i="4"/>
  <c r="CI20" i="4"/>
  <c r="CG20" i="4"/>
  <c r="CE20" i="4"/>
  <c r="CC20" i="4"/>
  <c r="CA20" i="4"/>
  <c r="BY20" i="4"/>
  <c r="BW20" i="4"/>
  <c r="BU20" i="4"/>
  <c r="BS20" i="4"/>
  <c r="BQ20" i="4"/>
  <c r="BO20" i="4"/>
  <c r="BM20" i="4"/>
  <c r="BK20" i="4"/>
  <c r="BI20" i="4"/>
  <c r="BG20" i="4"/>
  <c r="BE20" i="4"/>
  <c r="BC20" i="4"/>
  <c r="BA20" i="4"/>
  <c r="AY20" i="4"/>
  <c r="AW20" i="4"/>
  <c r="AU20" i="4"/>
  <c r="AS20" i="4"/>
  <c r="AQ20" i="4"/>
  <c r="AO20" i="4"/>
  <c r="AM20" i="4"/>
  <c r="AK20" i="4"/>
  <c r="GX20" i="4"/>
  <c r="GT20" i="4"/>
  <c r="GP20" i="4"/>
  <c r="GL20" i="4"/>
  <c r="GH20" i="4"/>
  <c r="GD20" i="4"/>
  <c r="FZ20" i="4"/>
  <c r="FV20" i="4"/>
  <c r="FR20" i="4"/>
  <c r="FN20" i="4"/>
  <c r="FJ20" i="4"/>
  <c r="FF20" i="4"/>
  <c r="FB20" i="4"/>
  <c r="EX20" i="4"/>
  <c r="ET20" i="4"/>
  <c r="EP20" i="4"/>
  <c r="EL20" i="4"/>
  <c r="EH20" i="4"/>
  <c r="ED20" i="4"/>
  <c r="DZ20" i="4"/>
  <c r="DV20" i="4"/>
  <c r="DR20" i="4"/>
  <c r="DN20" i="4"/>
  <c r="DJ20" i="4"/>
  <c r="DF20" i="4"/>
  <c r="DB20" i="4"/>
  <c r="CX20" i="4"/>
  <c r="CT20" i="4"/>
  <c r="CP20" i="4"/>
  <c r="CL20" i="4"/>
  <c r="CH20" i="4"/>
  <c r="CD20" i="4"/>
  <c r="BZ20" i="4"/>
  <c r="BV20" i="4"/>
  <c r="BR20" i="4"/>
  <c r="BN20" i="4"/>
  <c r="BJ20" i="4"/>
  <c r="BF20" i="4"/>
  <c r="BB20" i="4"/>
  <c r="AX20" i="4"/>
  <c r="AT20" i="4"/>
  <c r="AP20" i="4"/>
  <c r="AL20" i="4"/>
  <c r="AI20" i="4"/>
  <c r="AG20" i="4"/>
  <c r="AE20" i="4"/>
  <c r="AC20" i="4"/>
  <c r="AA20" i="4"/>
  <c r="Y20" i="4"/>
  <c r="W20" i="4"/>
  <c r="U20" i="4"/>
  <c r="S20" i="4"/>
  <c r="Q20" i="4"/>
  <c r="O20" i="4"/>
  <c r="M20" i="4"/>
  <c r="P20" i="4"/>
  <c r="T20" i="4"/>
  <c r="X20" i="4"/>
  <c r="AB20" i="4"/>
  <c r="AF20" i="4"/>
  <c r="AJ20" i="4"/>
  <c r="AR20" i="4"/>
  <c r="AZ20" i="4"/>
  <c r="BH20" i="4"/>
  <c r="BP20" i="4"/>
  <c r="BX20" i="4"/>
  <c r="CF20" i="4"/>
  <c r="CN20" i="4"/>
  <c r="CV20" i="4"/>
  <c r="DD20" i="4"/>
  <c r="DL20" i="4"/>
  <c r="DT20" i="4"/>
  <c r="EB20" i="4"/>
  <c r="EJ20" i="4"/>
  <c r="ER20" i="4"/>
  <c r="EZ20" i="4"/>
  <c r="FH20" i="4"/>
  <c r="FP20" i="4"/>
  <c r="FX20" i="4"/>
  <c r="GF20" i="4"/>
  <c r="GN20" i="4"/>
  <c r="GV20" i="4"/>
  <c r="GX17" i="4"/>
  <c r="GW17" i="4"/>
  <c r="GS17" i="4"/>
  <c r="GO17" i="4"/>
  <c r="GK17" i="4"/>
  <c r="GG17" i="4"/>
  <c r="GC17" i="4"/>
  <c r="FY17" i="4"/>
  <c r="FU17" i="4"/>
  <c r="FQ17" i="4"/>
  <c r="FM17" i="4"/>
  <c r="FI17" i="4"/>
  <c r="FE17" i="4"/>
  <c r="FA17" i="4"/>
  <c r="EW17" i="4"/>
  <c r="ES17" i="4"/>
  <c r="EO17" i="4"/>
  <c r="EK17" i="4"/>
  <c r="EG17" i="4"/>
  <c r="EC17" i="4"/>
  <c r="DY17" i="4"/>
  <c r="DU17" i="4"/>
  <c r="DQ17" i="4"/>
  <c r="DM17" i="4"/>
  <c r="DI17" i="4"/>
  <c r="DE17" i="4"/>
  <c r="DA17" i="4"/>
  <c r="CW17" i="4"/>
  <c r="CS17" i="4"/>
  <c r="CO17" i="4"/>
  <c r="CK17" i="4"/>
  <c r="CG17" i="4"/>
  <c r="CC17" i="4"/>
  <c r="BY17" i="4"/>
  <c r="BU17" i="4"/>
  <c r="BQ17" i="4"/>
  <c r="BM17" i="4"/>
  <c r="BI17" i="4"/>
  <c r="BE17" i="4"/>
  <c r="BA17" i="4"/>
  <c r="AW17" i="4"/>
  <c r="AS17" i="4"/>
  <c r="AO17" i="4"/>
  <c r="AK17" i="4"/>
  <c r="AG17" i="4"/>
  <c r="AC17" i="4"/>
  <c r="Y17" i="4"/>
  <c r="U17" i="4"/>
  <c r="Q17" i="4"/>
  <c r="M17" i="4"/>
  <c r="GU17" i="4"/>
  <c r="GQ17" i="4"/>
  <c r="GM17" i="4"/>
  <c r="GI17" i="4"/>
  <c r="GE17" i="4"/>
  <c r="GA17" i="4"/>
  <c r="FW17" i="4"/>
  <c r="FS17" i="4"/>
  <c r="FO17" i="4"/>
  <c r="FK17" i="4"/>
  <c r="FG17" i="4"/>
  <c r="FC17" i="4"/>
  <c r="EY17" i="4"/>
  <c r="EU17" i="4"/>
  <c r="EQ17" i="4"/>
  <c r="EM17" i="4"/>
  <c r="EI17" i="4"/>
  <c r="EE17" i="4"/>
  <c r="EA17" i="4"/>
  <c r="DW17" i="4"/>
  <c r="DS17" i="4"/>
  <c r="DO17" i="4"/>
  <c r="DK17" i="4"/>
  <c r="DG17" i="4"/>
  <c r="DC17" i="4"/>
  <c r="CY17" i="4"/>
  <c r="CU17" i="4"/>
  <c r="CQ17" i="4"/>
  <c r="CM17" i="4"/>
  <c r="CI17" i="4"/>
  <c r="CE17" i="4"/>
  <c r="CA17" i="4"/>
  <c r="BW17" i="4"/>
  <c r="BS17" i="4"/>
  <c r="BO17" i="4"/>
  <c r="BK17" i="4"/>
  <c r="S17" i="4"/>
  <c r="AA17" i="4"/>
  <c r="AI17" i="4"/>
  <c r="AQ17" i="4"/>
  <c r="AY17" i="4"/>
  <c r="BG17" i="4"/>
  <c r="O17" i="4"/>
  <c r="W17" i="4"/>
  <c r="AE17" i="4"/>
  <c r="AM17" i="4"/>
  <c r="AU17" i="4"/>
  <c r="BC17" i="4"/>
  <c r="GT26" i="4"/>
  <c r="GX26" i="4"/>
  <c r="GH26" i="4"/>
  <c r="FR26" i="4"/>
  <c r="FB26" i="4"/>
  <c r="EL26" i="4"/>
  <c r="DV26" i="4"/>
  <c r="V26" i="4"/>
  <c r="AL26" i="4"/>
  <c r="BB26" i="4"/>
  <c r="BR26" i="4"/>
  <c r="CH26" i="4"/>
  <c r="CX26" i="4"/>
  <c r="DN26" i="4"/>
  <c r="ET26" i="4"/>
  <c r="FZ26" i="4"/>
  <c r="GO27" i="4"/>
  <c r="GG27" i="4"/>
  <c r="FY27" i="4"/>
  <c r="FQ27" i="4"/>
  <c r="FI27" i="4"/>
  <c r="FA27" i="4"/>
  <c r="ES27" i="4"/>
  <c r="EK27" i="4"/>
  <c r="EC27" i="4"/>
  <c r="DU27" i="4"/>
  <c r="DM27" i="4"/>
  <c r="DE27" i="4"/>
  <c r="CW27" i="4"/>
  <c r="CO27" i="4"/>
  <c r="CG27" i="4"/>
  <c r="BY27" i="4"/>
  <c r="BQ27" i="4"/>
  <c r="BI27" i="4"/>
  <c r="BA27" i="4"/>
  <c r="AS27" i="4"/>
  <c r="AK27" i="4"/>
  <c r="AC27" i="4"/>
  <c r="U27" i="4"/>
  <c r="M27" i="4"/>
  <c r="Y27" i="4"/>
  <c r="AO27" i="4"/>
  <c r="BE27" i="4"/>
  <c r="BU27" i="4"/>
  <c r="CK27" i="4"/>
  <c r="DA27" i="4"/>
  <c r="DQ27" i="4"/>
  <c r="EG27" i="4"/>
  <c r="EW27" i="4"/>
  <c r="FM27" i="4"/>
  <c r="GC27" i="4"/>
  <c r="GU27" i="4"/>
  <c r="GI51" i="4"/>
  <c r="GA51" i="4"/>
  <c r="EU51" i="4"/>
  <c r="DO51" i="4"/>
  <c r="CI51" i="4"/>
  <c r="BC51" i="4"/>
  <c r="AD51" i="4"/>
  <c r="N51" i="4"/>
  <c r="GQ51" i="4"/>
  <c r="EE51" i="4"/>
  <c r="BS51" i="4"/>
  <c r="V51" i="4"/>
  <c r="CY51" i="4"/>
  <c r="GX18" i="4"/>
  <c r="GV18" i="4"/>
  <c r="GT18" i="4"/>
  <c r="GR18" i="4"/>
  <c r="GP18" i="4"/>
  <c r="GN18" i="4"/>
  <c r="GL18" i="4"/>
  <c r="GJ18" i="4"/>
  <c r="GH18" i="4"/>
  <c r="GF18" i="4"/>
  <c r="GD18" i="4"/>
  <c r="GB18" i="4"/>
  <c r="FZ18" i="4"/>
  <c r="FX18" i="4"/>
  <c r="FV18" i="4"/>
  <c r="FT18" i="4"/>
  <c r="FR18" i="4"/>
  <c r="FP18" i="4"/>
  <c r="FN18" i="4"/>
  <c r="FL18" i="4"/>
  <c r="FJ18" i="4"/>
  <c r="FH18" i="4"/>
  <c r="FF18" i="4"/>
  <c r="FD18" i="4"/>
  <c r="FB18" i="4"/>
  <c r="EZ18" i="4"/>
  <c r="EX18" i="4"/>
  <c r="EV18" i="4"/>
  <c r="ET18" i="4"/>
  <c r="ER18" i="4"/>
  <c r="EP18" i="4"/>
  <c r="EN18" i="4"/>
  <c r="EL18" i="4"/>
  <c r="EJ18" i="4"/>
  <c r="EH18" i="4"/>
  <c r="EF18" i="4"/>
  <c r="ED18" i="4"/>
  <c r="EB18" i="4"/>
  <c r="DZ18" i="4"/>
  <c r="DX18" i="4"/>
  <c r="DV18" i="4"/>
  <c r="DT18" i="4"/>
  <c r="DR18" i="4"/>
  <c r="DP18" i="4"/>
  <c r="DN18" i="4"/>
  <c r="DL18" i="4"/>
  <c r="DJ18" i="4"/>
  <c r="DH18" i="4"/>
  <c r="DF18" i="4"/>
  <c r="DD18" i="4"/>
  <c r="DB18" i="4"/>
  <c r="CZ18" i="4"/>
  <c r="CX18" i="4"/>
  <c r="CV18" i="4"/>
  <c r="CT18" i="4"/>
  <c r="CR18" i="4"/>
  <c r="CP18" i="4"/>
  <c r="CN18" i="4"/>
  <c r="CL18" i="4"/>
  <c r="CJ18" i="4"/>
  <c r="CH18" i="4"/>
  <c r="CF18" i="4"/>
  <c r="CD18" i="4"/>
  <c r="CB18" i="4"/>
  <c r="BZ18" i="4"/>
  <c r="BX18" i="4"/>
  <c r="BV18" i="4"/>
  <c r="BT18" i="4"/>
  <c r="BR18" i="4"/>
  <c r="BP18" i="4"/>
  <c r="BN18" i="4"/>
  <c r="BL18" i="4"/>
  <c r="BJ18" i="4"/>
  <c r="BH18" i="4"/>
  <c r="BF18" i="4"/>
  <c r="BD18" i="4"/>
  <c r="BB18" i="4"/>
  <c r="AZ18" i="4"/>
  <c r="AX18" i="4"/>
  <c r="AV18" i="4"/>
  <c r="AT18" i="4"/>
  <c r="AR18" i="4"/>
  <c r="AP18" i="4"/>
  <c r="AN18" i="4"/>
  <c r="AL18" i="4"/>
  <c r="GW18" i="4"/>
  <c r="GS18" i="4"/>
  <c r="GO18" i="4"/>
  <c r="GK18" i="4"/>
  <c r="GG18" i="4"/>
  <c r="GC18" i="4"/>
  <c r="FY18" i="4"/>
  <c r="FU18" i="4"/>
  <c r="FQ18" i="4"/>
  <c r="FM18" i="4"/>
  <c r="FI18" i="4"/>
  <c r="FE18" i="4"/>
  <c r="FA18" i="4"/>
  <c r="EW18" i="4"/>
  <c r="ES18" i="4"/>
  <c r="EO18" i="4"/>
  <c r="EK18" i="4"/>
  <c r="EG18" i="4"/>
  <c r="EC18" i="4"/>
  <c r="DY18" i="4"/>
  <c r="DU18" i="4"/>
  <c r="DQ18" i="4"/>
  <c r="DM18" i="4"/>
  <c r="DI18" i="4"/>
  <c r="DE18" i="4"/>
  <c r="DA18" i="4"/>
  <c r="CW18" i="4"/>
  <c r="CS18" i="4"/>
  <c r="CO18" i="4"/>
  <c r="CK18" i="4"/>
  <c r="CG18" i="4"/>
  <c r="CC18" i="4"/>
  <c r="BY18" i="4"/>
  <c r="BU18" i="4"/>
  <c r="BQ18" i="4"/>
  <c r="BM18" i="4"/>
  <c r="BI18" i="4"/>
  <c r="BE18" i="4"/>
  <c r="BA18" i="4"/>
  <c r="AW18" i="4"/>
  <c r="AS18" i="4"/>
  <c r="AO18" i="4"/>
  <c r="AK18" i="4"/>
  <c r="AI18" i="4"/>
  <c r="AG18" i="4"/>
  <c r="AE18" i="4"/>
  <c r="AC18" i="4"/>
  <c r="AA18" i="4"/>
  <c r="Y18" i="4"/>
  <c r="W18" i="4"/>
  <c r="U18" i="4"/>
  <c r="S18" i="4"/>
  <c r="Q18" i="4"/>
  <c r="O18" i="4"/>
  <c r="M18" i="4"/>
  <c r="GQ18" i="4"/>
  <c r="GI18" i="4"/>
  <c r="GA18" i="4"/>
  <c r="FS18" i="4"/>
  <c r="FK18" i="4"/>
  <c r="FC18" i="4"/>
  <c r="EU18" i="4"/>
  <c r="EM18" i="4"/>
  <c r="EE18" i="4"/>
  <c r="DW18" i="4"/>
  <c r="DO18" i="4"/>
  <c r="DG18" i="4"/>
  <c r="CY18" i="4"/>
  <c r="CQ18" i="4"/>
  <c r="CI18" i="4"/>
  <c r="CA18" i="4"/>
  <c r="BS18" i="4"/>
  <c r="BK18" i="4"/>
  <c r="BC18" i="4"/>
  <c r="AU18" i="4"/>
  <c r="AM18" i="4"/>
  <c r="AH18" i="4"/>
  <c r="AD18" i="4"/>
  <c r="Z18" i="4"/>
  <c r="V18" i="4"/>
  <c r="R18" i="4"/>
  <c r="N18" i="4"/>
  <c r="T18" i="4"/>
  <c r="AB18" i="4"/>
  <c r="AJ18" i="4"/>
  <c r="AY18" i="4"/>
  <c r="BO18" i="4"/>
  <c r="CE18" i="4"/>
  <c r="CU18" i="4"/>
  <c r="DK18" i="4"/>
  <c r="EA18" i="4"/>
  <c r="EQ18" i="4"/>
  <c r="FG18" i="4"/>
  <c r="FW18" i="4"/>
  <c r="GM18" i="4"/>
  <c r="AC41" i="4"/>
  <c r="AE48" i="4"/>
  <c r="N26" i="4"/>
  <c r="AD26" i="4"/>
  <c r="AT26" i="4"/>
  <c r="BJ26" i="4"/>
  <c r="BZ26" i="4"/>
  <c r="CP26" i="4"/>
  <c r="DF26" i="4"/>
  <c r="ED26" i="4"/>
  <c r="FJ26" i="4"/>
  <c r="GP26" i="4"/>
  <c r="Q27" i="4"/>
  <c r="AG27" i="4"/>
  <c r="AW27" i="4"/>
  <c r="BM27" i="4"/>
  <c r="CC27" i="4"/>
  <c r="CS27" i="4"/>
  <c r="DI27" i="4"/>
  <c r="DY27" i="4"/>
  <c r="EO27" i="4"/>
  <c r="FE27" i="4"/>
  <c r="FU27" i="4"/>
  <c r="GK27" i="4"/>
  <c r="AM51" i="4"/>
  <c r="FK51" i="4"/>
  <c r="P18" i="4"/>
  <c r="X18" i="4"/>
  <c r="AF18" i="4"/>
  <c r="AQ18" i="4"/>
  <c r="BG18" i="4"/>
  <c r="BW18" i="4"/>
  <c r="CM18" i="4"/>
  <c r="DC18" i="4"/>
  <c r="DS18" i="4"/>
  <c r="EI18" i="4"/>
  <c r="EY18" i="4"/>
  <c r="FO18" i="4"/>
  <c r="GE18" i="4"/>
  <c r="GU18" i="4"/>
  <c r="AH49" i="4"/>
  <c r="BN49" i="4"/>
  <c r="CT49" i="4"/>
  <c r="DZ49" i="4"/>
  <c r="GX50" i="4"/>
  <c r="GW50" i="4"/>
  <c r="GO50" i="4"/>
  <c r="GG50" i="4"/>
  <c r="FY50" i="4"/>
  <c r="FQ50" i="4"/>
  <c r="FI50" i="4"/>
  <c r="FA50" i="4"/>
  <c r="ES50" i="4"/>
  <c r="EK50" i="4"/>
  <c r="EC50" i="4"/>
  <c r="DU50" i="4"/>
  <c r="Q50" i="4"/>
  <c r="Y50" i="4"/>
  <c r="AG50" i="4"/>
  <c r="AO50" i="4"/>
  <c r="AW50" i="4"/>
  <c r="BE50" i="4"/>
  <c r="BM50" i="4"/>
  <c r="BU50" i="4"/>
  <c r="CC50" i="4"/>
  <c r="CK50" i="4"/>
  <c r="CS50" i="4"/>
  <c r="DA50" i="4"/>
  <c r="DI50" i="4"/>
  <c r="DQ50" i="4"/>
  <c r="EG50" i="4"/>
  <c r="EW50" i="4"/>
  <c r="FM50" i="4"/>
  <c r="GC50" i="4"/>
  <c r="GS50" i="4"/>
  <c r="N17" i="4"/>
  <c r="P17" i="4"/>
  <c r="R17" i="4"/>
  <c r="T17" i="4"/>
  <c r="V17" i="4"/>
  <c r="X17" i="4"/>
  <c r="Z17" i="4"/>
  <c r="AB17" i="4"/>
  <c r="AD17" i="4"/>
  <c r="AF17" i="4"/>
  <c r="AH17" i="4"/>
  <c r="AJ17" i="4"/>
  <c r="AL17" i="4"/>
  <c r="AN17" i="4"/>
  <c r="AP17" i="4"/>
  <c r="AR17" i="4"/>
  <c r="AT17" i="4"/>
  <c r="AV17" i="4"/>
  <c r="AX17" i="4"/>
  <c r="AZ17" i="4"/>
  <c r="BB17" i="4"/>
  <c r="BD17" i="4"/>
  <c r="BF17" i="4"/>
  <c r="BH17" i="4"/>
  <c r="BJ17" i="4"/>
  <c r="BL17" i="4"/>
  <c r="BN17" i="4"/>
  <c r="BP17" i="4"/>
  <c r="BR17" i="4"/>
  <c r="BT17" i="4"/>
  <c r="BV17" i="4"/>
  <c r="BX17" i="4"/>
  <c r="BZ17" i="4"/>
  <c r="CB17" i="4"/>
  <c r="CD17" i="4"/>
  <c r="CF17" i="4"/>
  <c r="CH17" i="4"/>
  <c r="CJ17" i="4"/>
  <c r="CL17" i="4"/>
  <c r="CN17" i="4"/>
  <c r="CP17" i="4"/>
  <c r="CR17" i="4"/>
  <c r="CT17" i="4"/>
  <c r="CV17" i="4"/>
  <c r="CX17" i="4"/>
  <c r="CZ17" i="4"/>
  <c r="DB17" i="4"/>
  <c r="DD17" i="4"/>
  <c r="DF17" i="4"/>
  <c r="DH17" i="4"/>
  <c r="DJ17" i="4"/>
  <c r="DL17" i="4"/>
  <c r="DN17" i="4"/>
  <c r="DP17" i="4"/>
  <c r="DR17" i="4"/>
  <c r="DT17" i="4"/>
  <c r="DV17" i="4"/>
  <c r="DX17" i="4"/>
  <c r="DZ17" i="4"/>
  <c r="EB17" i="4"/>
  <c r="ED17" i="4"/>
  <c r="EF17" i="4"/>
  <c r="EH17" i="4"/>
  <c r="EJ17" i="4"/>
  <c r="EL17" i="4"/>
  <c r="EN17" i="4"/>
  <c r="EP17" i="4"/>
  <c r="ER17" i="4"/>
  <c r="ET17" i="4"/>
  <c r="EV17" i="4"/>
  <c r="EX17" i="4"/>
  <c r="EZ17" i="4"/>
  <c r="FB17" i="4"/>
  <c r="FD17" i="4"/>
  <c r="FF17" i="4"/>
  <c r="FH17" i="4"/>
  <c r="FJ17" i="4"/>
  <c r="FL17" i="4"/>
  <c r="FN17" i="4"/>
  <c r="FP17" i="4"/>
  <c r="FR17" i="4"/>
  <c r="FT17" i="4"/>
  <c r="FV17" i="4"/>
  <c r="FX17" i="4"/>
  <c r="FZ17" i="4"/>
  <c r="GB17" i="4"/>
  <c r="GD17" i="4"/>
  <c r="GF17" i="4"/>
  <c r="GH17" i="4"/>
  <c r="GJ17" i="4"/>
  <c r="GL17" i="4"/>
  <c r="GN17" i="4"/>
  <c r="GP17" i="4"/>
  <c r="GR17" i="4"/>
  <c r="GT17" i="4"/>
  <c r="GV17" i="4"/>
  <c r="U41" i="4"/>
  <c r="AK41" i="4"/>
  <c r="W48" i="4"/>
  <c r="AM48" i="4"/>
  <c r="R26" i="4"/>
  <c r="Z26" i="4"/>
  <c r="AH26" i="4"/>
  <c r="AP26" i="4"/>
  <c r="AX26" i="4"/>
  <c r="BF26" i="4"/>
  <c r="BN26" i="4"/>
  <c r="BV26" i="4"/>
  <c r="CD26" i="4"/>
  <c r="CL26" i="4"/>
  <c r="CT26" i="4"/>
  <c r="DB26" i="4"/>
  <c r="DJ26" i="4"/>
  <c r="DR26" i="4"/>
  <c r="DZ26" i="4"/>
  <c r="EH26" i="4"/>
  <c r="EP26" i="4"/>
  <c r="EX26" i="4"/>
  <c r="FF26" i="4"/>
  <c r="FN26" i="4"/>
  <c r="FV26" i="4"/>
  <c r="GD26" i="4"/>
  <c r="GL26" i="4"/>
  <c r="GX27" i="4"/>
  <c r="GW27" i="4"/>
  <c r="GS27" i="4"/>
  <c r="O27" i="4"/>
  <c r="S27" i="4"/>
  <c r="W27" i="4"/>
  <c r="AA27" i="4"/>
  <c r="AE27" i="4"/>
  <c r="AI27" i="4"/>
  <c r="AM27" i="4"/>
  <c r="AQ27" i="4"/>
  <c r="AU27" i="4"/>
  <c r="AY27" i="4"/>
  <c r="BC27" i="4"/>
  <c r="BG27" i="4"/>
  <c r="BK27" i="4"/>
  <c r="BO27" i="4"/>
  <c r="BS27" i="4"/>
  <c r="BW27" i="4"/>
  <c r="CA27" i="4"/>
  <c r="CE27" i="4"/>
  <c r="CI27" i="4"/>
  <c r="CM27" i="4"/>
  <c r="CQ27" i="4"/>
  <c r="CU27" i="4"/>
  <c r="CY27" i="4"/>
  <c r="DC27" i="4"/>
  <c r="DG27" i="4"/>
  <c r="DK27" i="4"/>
  <c r="DO27" i="4"/>
  <c r="DS27" i="4"/>
  <c r="DW27" i="4"/>
  <c r="EA27" i="4"/>
  <c r="EE27" i="4"/>
  <c r="EI27" i="4"/>
  <c r="EM27" i="4"/>
  <c r="EQ27" i="4"/>
  <c r="EU27" i="4"/>
  <c r="EY27" i="4"/>
  <c r="FC27" i="4"/>
  <c r="FG27" i="4"/>
  <c r="FK27" i="4"/>
  <c r="FO27" i="4"/>
  <c r="FS27" i="4"/>
  <c r="FW27" i="4"/>
  <c r="GA27" i="4"/>
  <c r="GE27" i="4"/>
  <c r="GI27" i="4"/>
  <c r="GM27" i="4"/>
  <c r="GQ27" i="4"/>
  <c r="GL49" i="4"/>
  <c r="FV49" i="4"/>
  <c r="FJ49" i="4"/>
  <c r="FB49" i="4"/>
  <c r="ET49" i="4"/>
  <c r="EL49" i="4"/>
  <c r="ED49" i="4"/>
  <c r="DV49" i="4"/>
  <c r="DN49" i="4"/>
  <c r="DF49" i="4"/>
  <c r="CX49" i="4"/>
  <c r="CP49" i="4"/>
  <c r="CH49" i="4"/>
  <c r="BZ49" i="4"/>
  <c r="BR49" i="4"/>
  <c r="BJ49" i="4"/>
  <c r="BB49" i="4"/>
  <c r="AT49" i="4"/>
  <c r="AL49" i="4"/>
  <c r="AD49" i="4"/>
  <c r="V49" i="4"/>
  <c r="N49" i="4"/>
  <c r="Z49" i="4"/>
  <c r="AP49" i="4"/>
  <c r="BF49" i="4"/>
  <c r="BV49" i="4"/>
  <c r="CL49" i="4"/>
  <c r="DB49" i="4"/>
  <c r="DR49" i="4"/>
  <c r="EH49" i="4"/>
  <c r="EX49" i="4"/>
  <c r="FN49" i="4"/>
  <c r="GT49" i="4"/>
  <c r="O50" i="4"/>
  <c r="S50" i="4"/>
  <c r="W50" i="4"/>
  <c r="AA50" i="4"/>
  <c r="AE50" i="4"/>
  <c r="AI50" i="4"/>
  <c r="AM50" i="4"/>
  <c r="AQ50" i="4"/>
  <c r="AU50" i="4"/>
  <c r="AY50" i="4"/>
  <c r="BC50" i="4"/>
  <c r="BG50" i="4"/>
  <c r="BK50" i="4"/>
  <c r="BO50" i="4"/>
  <c r="BS50" i="4"/>
  <c r="BW50" i="4"/>
  <c r="CA50" i="4"/>
  <c r="CE50" i="4"/>
  <c r="CI50" i="4"/>
  <c r="CM50" i="4"/>
  <c r="CQ50" i="4"/>
  <c r="CU50" i="4"/>
  <c r="CY50" i="4"/>
  <c r="DC50" i="4"/>
  <c r="DG50" i="4"/>
  <c r="DK50" i="4"/>
  <c r="DO50" i="4"/>
  <c r="DS50" i="4"/>
  <c r="DW50" i="4"/>
  <c r="EA50" i="4"/>
  <c r="EE50" i="4"/>
  <c r="EI50" i="4"/>
  <c r="EM50" i="4"/>
  <c r="EQ50" i="4"/>
  <c r="EU50" i="4"/>
  <c r="EY50" i="4"/>
  <c r="FC50" i="4"/>
  <c r="FG50" i="4"/>
  <c r="FK50" i="4"/>
  <c r="FO50" i="4"/>
  <c r="FS50" i="4"/>
  <c r="FW50" i="4"/>
  <c r="GA50" i="4"/>
  <c r="GE50" i="4"/>
  <c r="GI50" i="4"/>
  <c r="GM50" i="4"/>
  <c r="GQ50" i="4"/>
  <c r="GU50" i="4"/>
  <c r="R51" i="4"/>
  <c r="Z51" i="4"/>
  <c r="AH51" i="4"/>
  <c r="AU51" i="4"/>
  <c r="BK51" i="4"/>
  <c r="CA51" i="4"/>
  <c r="CQ51" i="4"/>
  <c r="DG51" i="4"/>
  <c r="DW51" i="4"/>
  <c r="EM51" i="4"/>
  <c r="FC51" i="4"/>
  <c r="FS51" i="4"/>
  <c r="GX48" i="4"/>
  <c r="GW48" i="4"/>
  <c r="GS48" i="4"/>
  <c r="GO48" i="4"/>
  <c r="GK48" i="4"/>
  <c r="GG48" i="4"/>
  <c r="GC48" i="4"/>
  <c r="FY48" i="4"/>
  <c r="FU48" i="4"/>
  <c r="FQ48" i="4"/>
  <c r="FM48" i="4"/>
  <c r="FI48" i="4"/>
  <c r="FE48" i="4"/>
  <c r="FA48" i="4"/>
  <c r="EW48" i="4"/>
  <c r="ES48" i="4"/>
  <c r="EO48" i="4"/>
  <c r="EK48" i="4"/>
  <c r="EG48" i="4"/>
  <c r="EC48" i="4"/>
  <c r="DY48" i="4"/>
  <c r="DU48" i="4"/>
  <c r="DQ48" i="4"/>
  <c r="DM48" i="4"/>
  <c r="DI48" i="4"/>
  <c r="DE48" i="4"/>
  <c r="DA48" i="4"/>
  <c r="CW48" i="4"/>
  <c r="CS48" i="4"/>
  <c r="CO48" i="4"/>
  <c r="CK48" i="4"/>
  <c r="CG48" i="4"/>
  <c r="CC48" i="4"/>
  <c r="BY48" i="4"/>
  <c r="BU48" i="4"/>
  <c r="BQ48" i="4"/>
  <c r="BM48" i="4"/>
  <c r="BI48" i="4"/>
  <c r="BE48" i="4"/>
  <c r="BA48" i="4"/>
  <c r="AW48" i="4"/>
  <c r="AS48" i="4"/>
  <c r="AO48" i="4"/>
  <c r="AK48" i="4"/>
  <c r="AG48" i="4"/>
  <c r="AC48" i="4"/>
  <c r="Y48" i="4"/>
  <c r="U48" i="4"/>
  <c r="Q48" i="4"/>
  <c r="M48" i="4"/>
  <c r="GU48" i="4"/>
  <c r="GQ48" i="4"/>
  <c r="GM48" i="4"/>
  <c r="GI48" i="4"/>
  <c r="GE48" i="4"/>
  <c r="GA48" i="4"/>
  <c r="FW48" i="4"/>
  <c r="FS48" i="4"/>
  <c r="FO48" i="4"/>
  <c r="FK48" i="4"/>
  <c r="FG48" i="4"/>
  <c r="FC48" i="4"/>
  <c r="EY48" i="4"/>
  <c r="EU48" i="4"/>
  <c r="EQ48" i="4"/>
  <c r="EM48" i="4"/>
  <c r="EI48" i="4"/>
  <c r="EE48" i="4"/>
  <c r="EA48" i="4"/>
  <c r="DW48" i="4"/>
  <c r="DS48" i="4"/>
  <c r="DO48" i="4"/>
  <c r="DK48" i="4"/>
  <c r="DG48" i="4"/>
  <c r="DC48" i="4"/>
  <c r="CY48" i="4"/>
  <c r="CU48" i="4"/>
  <c r="CQ48" i="4"/>
  <c r="CM48" i="4"/>
  <c r="CI48" i="4"/>
  <c r="CE48" i="4"/>
  <c r="CA48" i="4"/>
  <c r="BW48" i="4"/>
  <c r="BS48" i="4"/>
  <c r="BO48" i="4"/>
  <c r="BK48" i="4"/>
  <c r="S48" i="4"/>
  <c r="AA48" i="4"/>
  <c r="AI48" i="4"/>
  <c r="AQ48" i="4"/>
  <c r="AY48" i="4"/>
  <c r="BG48" i="4"/>
  <c r="U32" i="4"/>
  <c r="Q33" i="4"/>
  <c r="Y33" i="4"/>
  <c r="AG33" i="4"/>
  <c r="AO33" i="4"/>
  <c r="AW33" i="4"/>
  <c r="BE33" i="4"/>
  <c r="BM33" i="4"/>
  <c r="BU33" i="4"/>
  <c r="CC33" i="4"/>
  <c r="O47" i="4"/>
  <c r="S47" i="4"/>
  <c r="W47" i="4"/>
  <c r="AA47" i="4"/>
  <c r="AE47" i="4"/>
  <c r="AI47" i="4"/>
  <c r="AM47" i="4"/>
  <c r="AQ47" i="4"/>
  <c r="AU47" i="4"/>
  <c r="AY47" i="4"/>
  <c r="BC47" i="4"/>
  <c r="BG47" i="4"/>
  <c r="BK47" i="4"/>
  <c r="BO47" i="4"/>
  <c r="BS47" i="4"/>
  <c r="BW47" i="4"/>
  <c r="CA47" i="4"/>
  <c r="CE47" i="4"/>
  <c r="CI47" i="4"/>
  <c r="CM47" i="4"/>
  <c r="CQ47" i="4"/>
  <c r="CU47" i="4"/>
  <c r="CY47" i="4"/>
  <c r="DC47" i="4"/>
  <c r="DG47" i="4"/>
  <c r="DK47" i="4"/>
  <c r="DO47" i="4"/>
  <c r="DS47" i="4"/>
  <c r="DW47" i="4"/>
  <c r="EA47" i="4"/>
  <c r="EE47" i="4"/>
  <c r="EI47" i="4"/>
  <c r="EM47" i="4"/>
  <c r="EQ47" i="4"/>
  <c r="EU47" i="4"/>
  <c r="EY47" i="4"/>
  <c r="FC47" i="4"/>
  <c r="FG47" i="4"/>
  <c r="FK47" i="4"/>
  <c r="FO47" i="4"/>
  <c r="FS47" i="4"/>
  <c r="FW47" i="4"/>
  <c r="GA47" i="4"/>
  <c r="GE47" i="4"/>
  <c r="GI47" i="4"/>
  <c r="GM47" i="4"/>
  <c r="GQ47" i="4"/>
  <c r="GU47" i="4"/>
  <c r="R52" i="4"/>
  <c r="Z52" i="4"/>
  <c r="AH52" i="4"/>
  <c r="AU52" i="4"/>
  <c r="BK52" i="4"/>
  <c r="CA52" i="4"/>
  <c r="CQ52" i="4"/>
  <c r="DG52" i="4"/>
  <c r="DW52" i="4"/>
  <c r="EM52" i="4"/>
  <c r="FC52" i="4"/>
  <c r="FS52" i="4"/>
  <c r="GI52" i="4"/>
  <c r="GX23" i="4"/>
  <c r="GV23" i="4"/>
  <c r="GT23" i="4"/>
  <c r="GR23" i="4"/>
  <c r="GP23" i="4"/>
  <c r="GN23" i="4"/>
  <c r="GL23" i="4"/>
  <c r="GJ23" i="4"/>
  <c r="GH23" i="4"/>
  <c r="GF23" i="4"/>
  <c r="GD23" i="4"/>
  <c r="GB23" i="4"/>
  <c r="FZ23" i="4"/>
  <c r="FX23" i="4"/>
  <c r="FV23" i="4"/>
  <c r="FT23" i="4"/>
  <c r="FR23" i="4"/>
  <c r="FP23" i="4"/>
  <c r="FN23" i="4"/>
  <c r="FL23" i="4"/>
  <c r="FJ23" i="4"/>
  <c r="FH23" i="4"/>
  <c r="FF23" i="4"/>
  <c r="FD23" i="4"/>
  <c r="FB23" i="4"/>
  <c r="EZ23" i="4"/>
  <c r="EX23" i="4"/>
  <c r="EV23" i="4"/>
  <c r="ET23" i="4"/>
  <c r="ER23" i="4"/>
  <c r="EP23" i="4"/>
  <c r="EN23" i="4"/>
  <c r="N23" i="4"/>
  <c r="P23" i="4"/>
  <c r="R23" i="4"/>
  <c r="T23" i="4"/>
  <c r="V23" i="4"/>
  <c r="X23" i="4"/>
  <c r="Z23" i="4"/>
  <c r="AB23" i="4"/>
  <c r="AD23" i="4"/>
  <c r="AF23" i="4"/>
  <c r="AH23" i="4"/>
  <c r="AJ23" i="4"/>
  <c r="AL23" i="4"/>
  <c r="AN23" i="4"/>
  <c r="AP23" i="4"/>
  <c r="AR23" i="4"/>
  <c r="AT23" i="4"/>
  <c r="AV23" i="4"/>
  <c r="AX23" i="4"/>
  <c r="AZ23" i="4"/>
  <c r="BB23" i="4"/>
  <c r="BD23" i="4"/>
  <c r="BF23" i="4"/>
  <c r="BH23" i="4"/>
  <c r="BJ23" i="4"/>
  <c r="BL23" i="4"/>
  <c r="BN23" i="4"/>
  <c r="BP23" i="4"/>
  <c r="BR23" i="4"/>
  <c r="BT23" i="4"/>
  <c r="BV23" i="4"/>
  <c r="BX23" i="4"/>
  <c r="BZ23" i="4"/>
  <c r="CB23" i="4"/>
  <c r="CD23" i="4"/>
  <c r="CF23" i="4"/>
  <c r="CH23" i="4"/>
  <c r="CJ23" i="4"/>
  <c r="CL23" i="4"/>
  <c r="CN23" i="4"/>
  <c r="CP23" i="4"/>
  <c r="CR23" i="4"/>
  <c r="CT23" i="4"/>
  <c r="CV23" i="4"/>
  <c r="CX23" i="4"/>
  <c r="CZ23" i="4"/>
  <c r="DB23" i="4"/>
  <c r="DD23" i="4"/>
  <c r="DF23" i="4"/>
  <c r="DH23" i="4"/>
  <c r="DJ23" i="4"/>
  <c r="DL23" i="4"/>
  <c r="DN23" i="4"/>
  <c r="DP23" i="4"/>
  <c r="DR23" i="4"/>
  <c r="DT23" i="4"/>
  <c r="DV23" i="4"/>
  <c r="DX23" i="4"/>
  <c r="DZ23" i="4"/>
  <c r="EB23" i="4"/>
  <c r="ED23" i="4"/>
  <c r="EF23" i="4"/>
  <c r="EH23" i="4"/>
  <c r="EJ23" i="4"/>
  <c r="EL23" i="4"/>
  <c r="EO23" i="4"/>
  <c r="ES23" i="4"/>
  <c r="EW23" i="4"/>
  <c r="FA23" i="4"/>
  <c r="FE23" i="4"/>
  <c r="FI23" i="4"/>
  <c r="FM23" i="4"/>
  <c r="FQ23" i="4"/>
  <c r="FU23" i="4"/>
  <c r="FY23" i="4"/>
  <c r="GC23" i="4"/>
  <c r="GG23" i="4"/>
  <c r="GK23" i="4"/>
  <c r="GO23" i="4"/>
  <c r="GS23" i="4"/>
  <c r="GW23" i="4"/>
  <c r="M32" i="4"/>
  <c r="AC32" i="4"/>
  <c r="M33" i="4"/>
  <c r="U33" i="4"/>
  <c r="AC33" i="4"/>
  <c r="AK33" i="4"/>
  <c r="AS33" i="4"/>
  <c r="BA33" i="4"/>
  <c r="BI33" i="4"/>
  <c r="BQ33" i="4"/>
  <c r="BY33" i="4"/>
  <c r="CG33" i="4"/>
  <c r="Q41" i="4"/>
  <c r="Y41" i="4"/>
  <c r="AG41" i="4"/>
  <c r="AO41" i="4"/>
  <c r="M47" i="4"/>
  <c r="Q47" i="4"/>
  <c r="U47" i="4"/>
  <c r="Y47" i="4"/>
  <c r="AC47" i="4"/>
  <c r="AG47" i="4"/>
  <c r="AK47" i="4"/>
  <c r="AO47" i="4"/>
  <c r="AS47" i="4"/>
  <c r="AW47" i="4"/>
  <c r="BA47" i="4"/>
  <c r="BE47" i="4"/>
  <c r="BI47" i="4"/>
  <c r="BM47" i="4"/>
  <c r="BQ47" i="4"/>
  <c r="BU47" i="4"/>
  <c r="BY47" i="4"/>
  <c r="CC47" i="4"/>
  <c r="CG47" i="4"/>
  <c r="CK47" i="4"/>
  <c r="CO47" i="4"/>
  <c r="CS47" i="4"/>
  <c r="CW47" i="4"/>
  <c r="DA47" i="4"/>
  <c r="DE47" i="4"/>
  <c r="DI47" i="4"/>
  <c r="DM47" i="4"/>
  <c r="DQ47" i="4"/>
  <c r="DU47" i="4"/>
  <c r="DY47" i="4"/>
  <c r="EC47" i="4"/>
  <c r="EG47" i="4"/>
  <c r="EK47" i="4"/>
  <c r="EO47" i="4"/>
  <c r="ES47" i="4"/>
  <c r="EW47" i="4"/>
  <c r="FA47" i="4"/>
  <c r="FE47" i="4"/>
  <c r="FI47" i="4"/>
  <c r="FM47" i="4"/>
  <c r="FQ47" i="4"/>
  <c r="FU47" i="4"/>
  <c r="FY47" i="4"/>
  <c r="GC47" i="4"/>
  <c r="GG47" i="4"/>
  <c r="GK47" i="4"/>
  <c r="GO47" i="4"/>
  <c r="GS47" i="4"/>
  <c r="GW47" i="4"/>
  <c r="N52" i="4"/>
  <c r="V52" i="4"/>
  <c r="AD52" i="4"/>
  <c r="AM52" i="4"/>
  <c r="BC52" i="4"/>
  <c r="BS52" i="4"/>
  <c r="CI52" i="4"/>
  <c r="CY52" i="4"/>
  <c r="DO52" i="4"/>
  <c r="EE52" i="4"/>
  <c r="EU52" i="4"/>
  <c r="FK52" i="4"/>
  <c r="GA52" i="4"/>
  <c r="N48" i="4"/>
  <c r="P48" i="4"/>
  <c r="R48" i="4"/>
  <c r="T48" i="4"/>
  <c r="V48" i="4"/>
  <c r="X48" i="4"/>
  <c r="Z48" i="4"/>
  <c r="AB48" i="4"/>
  <c r="AD48" i="4"/>
  <c r="AF48" i="4"/>
  <c r="AH48" i="4"/>
  <c r="AJ48" i="4"/>
  <c r="AL48" i="4"/>
  <c r="AN48" i="4"/>
  <c r="AP48" i="4"/>
  <c r="AR48" i="4"/>
  <c r="AT48" i="4"/>
  <c r="AV48" i="4"/>
  <c r="AX48" i="4"/>
  <c r="AZ48" i="4"/>
  <c r="BB48" i="4"/>
  <c r="BD48" i="4"/>
  <c r="BF48" i="4"/>
  <c r="BH48" i="4"/>
  <c r="BJ48" i="4"/>
  <c r="BL48" i="4"/>
  <c r="BN48" i="4"/>
  <c r="BP48" i="4"/>
  <c r="BR48" i="4"/>
  <c r="BT48" i="4"/>
  <c r="BV48" i="4"/>
  <c r="BX48" i="4"/>
  <c r="BZ48" i="4"/>
  <c r="CB48" i="4"/>
  <c r="CD48" i="4"/>
  <c r="CF48" i="4"/>
  <c r="CH48" i="4"/>
  <c r="CJ48" i="4"/>
  <c r="CL48" i="4"/>
  <c r="CN48" i="4"/>
  <c r="CP48" i="4"/>
  <c r="CR48" i="4"/>
  <c r="CT48" i="4"/>
  <c r="CV48" i="4"/>
  <c r="CX48" i="4"/>
  <c r="CZ48" i="4"/>
  <c r="DB48" i="4"/>
  <c r="DD48" i="4"/>
  <c r="DF48" i="4"/>
  <c r="DH48" i="4"/>
  <c r="DJ48" i="4"/>
  <c r="DL48" i="4"/>
  <c r="DN48" i="4"/>
  <c r="DP48" i="4"/>
  <c r="DR48" i="4"/>
  <c r="DT48" i="4"/>
  <c r="DV48" i="4"/>
  <c r="DX48" i="4"/>
  <c r="DZ48" i="4"/>
  <c r="EB48" i="4"/>
  <c r="ED48" i="4"/>
  <c r="EF48" i="4"/>
  <c r="EH48" i="4"/>
  <c r="EJ48" i="4"/>
  <c r="EL48" i="4"/>
  <c r="EN48" i="4"/>
  <c r="EP48" i="4"/>
  <c r="ER48" i="4"/>
  <c r="ET48" i="4"/>
  <c r="EV48" i="4"/>
  <c r="EX48" i="4"/>
  <c r="EZ48" i="4"/>
  <c r="FB48" i="4"/>
  <c r="FD48" i="4"/>
  <c r="FF48" i="4"/>
  <c r="FH48" i="4"/>
  <c r="FJ48" i="4"/>
  <c r="FL48" i="4"/>
  <c r="FN48" i="4"/>
  <c r="FP48" i="4"/>
  <c r="FR48" i="4"/>
  <c r="FT48" i="4"/>
  <c r="FV48" i="4"/>
  <c r="FX48" i="4"/>
  <c r="FZ48" i="4"/>
  <c r="GB48" i="4"/>
  <c r="GD48" i="4"/>
  <c r="GF48" i="4"/>
  <c r="GH48" i="4"/>
  <c r="GJ48" i="4"/>
  <c r="GL48" i="4"/>
  <c r="GN48" i="4"/>
  <c r="GP48" i="4"/>
  <c r="GR48" i="4"/>
  <c r="GT48" i="4"/>
  <c r="GV48" i="4"/>
  <c r="M23" i="4"/>
  <c r="O23" i="4"/>
  <c r="Q23" i="4"/>
  <c r="S23" i="4"/>
  <c r="U23" i="4"/>
  <c r="W23" i="4"/>
  <c r="Y23" i="4"/>
  <c r="AA23" i="4"/>
  <c r="AC23" i="4"/>
  <c r="AE23" i="4"/>
  <c r="AG23" i="4"/>
  <c r="AI23" i="4"/>
  <c r="AK23" i="4"/>
  <c r="AM23" i="4"/>
  <c r="AO23" i="4"/>
  <c r="AQ23" i="4"/>
  <c r="AS23" i="4"/>
  <c r="AU23" i="4"/>
  <c r="AW23" i="4"/>
  <c r="AY23" i="4"/>
  <c r="BA23" i="4"/>
  <c r="BC23" i="4"/>
  <c r="BE23" i="4"/>
  <c r="BG23" i="4"/>
  <c r="BI23" i="4"/>
  <c r="BK23" i="4"/>
  <c r="BM23" i="4"/>
  <c r="BO23" i="4"/>
  <c r="BQ23" i="4"/>
  <c r="BS23" i="4"/>
  <c r="BU23" i="4"/>
  <c r="BW23" i="4"/>
  <c r="BY23" i="4"/>
  <c r="CA23" i="4"/>
  <c r="CC23" i="4"/>
  <c r="CE23" i="4"/>
  <c r="CG23" i="4"/>
  <c r="CI23" i="4"/>
  <c r="CK23" i="4"/>
  <c r="CM23" i="4"/>
  <c r="CO23" i="4"/>
  <c r="CQ23" i="4"/>
  <c r="CS23" i="4"/>
  <c r="CU23" i="4"/>
  <c r="CW23" i="4"/>
  <c r="CY23" i="4"/>
  <c r="DA23" i="4"/>
  <c r="DC23" i="4"/>
  <c r="DE23" i="4"/>
  <c r="DG23" i="4"/>
  <c r="DI23" i="4"/>
  <c r="DK23" i="4"/>
  <c r="DM23" i="4"/>
  <c r="DO23" i="4"/>
  <c r="DQ23" i="4"/>
  <c r="DS23" i="4"/>
  <c r="DU23" i="4"/>
  <c r="DW23" i="4"/>
  <c r="DY23" i="4"/>
  <c r="EA23" i="4"/>
  <c r="EC23" i="4"/>
  <c r="EE23" i="4"/>
  <c r="EG23" i="4"/>
  <c r="EI23" i="4"/>
  <c r="EK23" i="4"/>
  <c r="EM23" i="4"/>
  <c r="EQ23" i="4"/>
  <c r="EU23" i="4"/>
  <c r="EY23" i="4"/>
  <c r="FC23" i="4"/>
  <c r="FG23" i="4"/>
  <c r="FK23" i="4"/>
  <c r="FO23" i="4"/>
  <c r="FS23" i="4"/>
  <c r="FW23" i="4"/>
  <c r="GA23" i="4"/>
  <c r="GE23" i="4"/>
  <c r="GI23" i="4"/>
  <c r="GM23" i="4"/>
  <c r="GQ23" i="4"/>
  <c r="GU23" i="4"/>
  <c r="GW26" i="4"/>
  <c r="GU26" i="4"/>
  <c r="GS26" i="4"/>
  <c r="GQ26" i="4"/>
  <c r="GO26" i="4"/>
  <c r="GM26" i="4"/>
  <c r="GK26" i="4"/>
  <c r="GI26" i="4"/>
  <c r="GG26" i="4"/>
  <c r="GE26" i="4"/>
  <c r="GC26" i="4"/>
  <c r="GA26" i="4"/>
  <c r="FY26" i="4"/>
  <c r="FW26" i="4"/>
  <c r="FU26" i="4"/>
  <c r="FS26" i="4"/>
  <c r="FQ26" i="4"/>
  <c r="FO26" i="4"/>
  <c r="FM26" i="4"/>
  <c r="FK26" i="4"/>
  <c r="FI26" i="4"/>
  <c r="FG26" i="4"/>
  <c r="FE26" i="4"/>
  <c r="FC26" i="4"/>
  <c r="FA26" i="4"/>
  <c r="EY26" i="4"/>
  <c r="EW26" i="4"/>
  <c r="EU26" i="4"/>
  <c r="ES26" i="4"/>
  <c r="EQ26" i="4"/>
  <c r="EO26" i="4"/>
  <c r="EM26" i="4"/>
  <c r="EK26" i="4"/>
  <c r="EI26" i="4"/>
  <c r="EG26" i="4"/>
  <c r="EE26" i="4"/>
  <c r="EC26" i="4"/>
  <c r="EA26" i="4"/>
  <c r="DY26" i="4"/>
  <c r="DW26" i="4"/>
  <c r="DU26" i="4"/>
  <c r="DS26" i="4"/>
  <c r="DQ26" i="4"/>
  <c r="DO26" i="4"/>
  <c r="DM26" i="4"/>
  <c r="DK26" i="4"/>
  <c r="DI26" i="4"/>
  <c r="DG26" i="4"/>
  <c r="DE26" i="4"/>
  <c r="DC26" i="4"/>
  <c r="DA26" i="4"/>
  <c r="CY26" i="4"/>
  <c r="CW26" i="4"/>
  <c r="CU26" i="4"/>
  <c r="CS26" i="4"/>
  <c r="CQ26" i="4"/>
  <c r="CO26" i="4"/>
  <c r="CM26" i="4"/>
  <c r="CK26" i="4"/>
  <c r="CI26" i="4"/>
  <c r="CG26" i="4"/>
  <c r="CE26" i="4"/>
  <c r="CC26" i="4"/>
  <c r="CA26" i="4"/>
  <c r="BY26" i="4"/>
  <c r="BW26" i="4"/>
  <c r="BU26" i="4"/>
  <c r="BS26" i="4"/>
  <c r="BQ26" i="4"/>
  <c r="BO26" i="4"/>
  <c r="BM26" i="4"/>
  <c r="BK26" i="4"/>
  <c r="BI26" i="4"/>
  <c r="BG26" i="4"/>
  <c r="BE26" i="4"/>
  <c r="BC26" i="4"/>
  <c r="BA26" i="4"/>
  <c r="AY26" i="4"/>
  <c r="AW26" i="4"/>
  <c r="AU26" i="4"/>
  <c r="AS26" i="4"/>
  <c r="AQ26" i="4"/>
  <c r="AO26" i="4"/>
  <c r="AM26" i="4"/>
  <c r="AK26" i="4"/>
  <c r="AI26" i="4"/>
  <c r="AG26" i="4"/>
  <c r="AE26" i="4"/>
  <c r="AC26" i="4"/>
  <c r="AA26" i="4"/>
  <c r="Y26" i="4"/>
  <c r="W26" i="4"/>
  <c r="U26" i="4"/>
  <c r="S26" i="4"/>
  <c r="Q26" i="4"/>
  <c r="O26" i="4"/>
  <c r="M26" i="4"/>
  <c r="P26" i="4"/>
  <c r="T26" i="4"/>
  <c r="X26" i="4"/>
  <c r="AB26" i="4"/>
  <c r="AF26" i="4"/>
  <c r="AJ26" i="4"/>
  <c r="AN26" i="4"/>
  <c r="AR26" i="4"/>
  <c r="AV26" i="4"/>
  <c r="AZ26" i="4"/>
  <c r="BD26" i="4"/>
  <c r="BH26" i="4"/>
  <c r="BL26" i="4"/>
  <c r="BP26" i="4"/>
  <c r="BT26" i="4"/>
  <c r="BX26" i="4"/>
  <c r="CB26" i="4"/>
  <c r="CF26" i="4"/>
  <c r="CJ26" i="4"/>
  <c r="CN26" i="4"/>
  <c r="CR26" i="4"/>
  <c r="CV26" i="4"/>
  <c r="CZ26" i="4"/>
  <c r="DD26" i="4"/>
  <c r="DH26" i="4"/>
  <c r="DL26" i="4"/>
  <c r="DP26" i="4"/>
  <c r="DT26" i="4"/>
  <c r="DX26" i="4"/>
  <c r="EB26" i="4"/>
  <c r="EF26" i="4"/>
  <c r="EJ26" i="4"/>
  <c r="EN26" i="4"/>
  <c r="ER26" i="4"/>
  <c r="EV26" i="4"/>
  <c r="EZ26" i="4"/>
  <c r="FD26" i="4"/>
  <c r="FH26" i="4"/>
  <c r="FL26" i="4"/>
  <c r="FP26" i="4"/>
  <c r="FT26" i="4"/>
  <c r="FX26" i="4"/>
  <c r="GB26" i="4"/>
  <c r="GF26" i="4"/>
  <c r="GJ26" i="4"/>
  <c r="GN26" i="4"/>
  <c r="GR26" i="4"/>
  <c r="GV26" i="4"/>
  <c r="GW49" i="4"/>
  <c r="GU49" i="4"/>
  <c r="GS49" i="4"/>
  <c r="GQ49" i="4"/>
  <c r="GO49" i="4"/>
  <c r="GM49" i="4"/>
  <c r="GK49" i="4"/>
  <c r="GI49" i="4"/>
  <c r="GG49" i="4"/>
  <c r="GE49" i="4"/>
  <c r="GC49" i="4"/>
  <c r="GA49" i="4"/>
  <c r="FY49" i="4"/>
  <c r="FW49" i="4"/>
  <c r="FU49" i="4"/>
  <c r="FS49" i="4"/>
  <c r="FQ49" i="4"/>
  <c r="FO49" i="4"/>
  <c r="GV49" i="4"/>
  <c r="GR49" i="4"/>
  <c r="GN49" i="4"/>
  <c r="GJ49" i="4"/>
  <c r="GF49" i="4"/>
  <c r="GB49" i="4"/>
  <c r="FX49" i="4"/>
  <c r="FT49" i="4"/>
  <c r="FP49" i="4"/>
  <c r="FM49" i="4"/>
  <c r="FK49" i="4"/>
  <c r="FI49" i="4"/>
  <c r="FG49" i="4"/>
  <c r="FE49" i="4"/>
  <c r="FC49" i="4"/>
  <c r="FA49" i="4"/>
  <c r="EY49" i="4"/>
  <c r="EW49" i="4"/>
  <c r="EU49" i="4"/>
  <c r="ES49" i="4"/>
  <c r="EQ49" i="4"/>
  <c r="EO49" i="4"/>
  <c r="EM49" i="4"/>
  <c r="EK49" i="4"/>
  <c r="EI49" i="4"/>
  <c r="EG49" i="4"/>
  <c r="EE49" i="4"/>
  <c r="EC49" i="4"/>
  <c r="EA49" i="4"/>
  <c r="DY49" i="4"/>
  <c r="DW49" i="4"/>
  <c r="DU49" i="4"/>
  <c r="DS49" i="4"/>
  <c r="DQ49" i="4"/>
  <c r="DO49" i="4"/>
  <c r="DM49" i="4"/>
  <c r="DK49" i="4"/>
  <c r="DI49" i="4"/>
  <c r="DG49" i="4"/>
  <c r="DE49" i="4"/>
  <c r="DC49" i="4"/>
  <c r="DA49" i="4"/>
  <c r="CY49" i="4"/>
  <c r="CW49" i="4"/>
  <c r="CU49" i="4"/>
  <c r="CS49" i="4"/>
  <c r="CQ49" i="4"/>
  <c r="CO49" i="4"/>
  <c r="CM49" i="4"/>
  <c r="CK49" i="4"/>
  <c r="CI49" i="4"/>
  <c r="CG49" i="4"/>
  <c r="CE49" i="4"/>
  <c r="CC49" i="4"/>
  <c r="CA49" i="4"/>
  <c r="BY49" i="4"/>
  <c r="BW49" i="4"/>
  <c r="BU49" i="4"/>
  <c r="BS49" i="4"/>
  <c r="BQ49" i="4"/>
  <c r="BO49" i="4"/>
  <c r="BM49" i="4"/>
  <c r="BK49" i="4"/>
  <c r="BI49" i="4"/>
  <c r="BG49" i="4"/>
  <c r="BE49" i="4"/>
  <c r="BC49" i="4"/>
  <c r="BA49" i="4"/>
  <c r="AY49" i="4"/>
  <c r="AW49" i="4"/>
  <c r="AU49" i="4"/>
  <c r="AS49" i="4"/>
  <c r="AQ49" i="4"/>
  <c r="AO49" i="4"/>
  <c r="AM49" i="4"/>
  <c r="AK49" i="4"/>
  <c r="AI49" i="4"/>
  <c r="AG49" i="4"/>
  <c r="AE49" i="4"/>
  <c r="AC49" i="4"/>
  <c r="AA49" i="4"/>
  <c r="Y49" i="4"/>
  <c r="W49" i="4"/>
  <c r="U49" i="4"/>
  <c r="S49" i="4"/>
  <c r="Q49" i="4"/>
  <c r="O49" i="4"/>
  <c r="M49" i="4"/>
  <c r="P49" i="4"/>
  <c r="T49" i="4"/>
  <c r="X49" i="4"/>
  <c r="AB49" i="4"/>
  <c r="AF49" i="4"/>
  <c r="AJ49" i="4"/>
  <c r="AN49" i="4"/>
  <c r="AR49" i="4"/>
  <c r="AV49" i="4"/>
  <c r="AZ49" i="4"/>
  <c r="BD49" i="4"/>
  <c r="BH49" i="4"/>
  <c r="BL49" i="4"/>
  <c r="BP49" i="4"/>
  <c r="BT49" i="4"/>
  <c r="BX49" i="4"/>
  <c r="CB49" i="4"/>
  <c r="CF49" i="4"/>
  <c r="CJ49" i="4"/>
  <c r="CN49" i="4"/>
  <c r="CR49" i="4"/>
  <c r="CV49" i="4"/>
  <c r="CZ49" i="4"/>
  <c r="DD49" i="4"/>
  <c r="DH49" i="4"/>
  <c r="DL49" i="4"/>
  <c r="DP49" i="4"/>
  <c r="DT49" i="4"/>
  <c r="DX49" i="4"/>
  <c r="EB49" i="4"/>
  <c r="EF49" i="4"/>
  <c r="EJ49" i="4"/>
  <c r="EN49" i="4"/>
  <c r="ER49" i="4"/>
  <c r="EV49" i="4"/>
  <c r="EZ49" i="4"/>
  <c r="FD49" i="4"/>
  <c r="FH49" i="4"/>
  <c r="FL49" i="4"/>
  <c r="FR49" i="4"/>
  <c r="FZ49" i="4"/>
  <c r="GH49" i="4"/>
  <c r="GP49" i="4"/>
  <c r="GX49" i="4"/>
  <c r="N27" i="4"/>
  <c r="P27" i="4"/>
  <c r="R27" i="4"/>
  <c r="T27" i="4"/>
  <c r="V27" i="4"/>
  <c r="X27" i="4"/>
  <c r="Z27" i="4"/>
  <c r="AB27" i="4"/>
  <c r="AD27" i="4"/>
  <c r="AF27" i="4"/>
  <c r="AH27" i="4"/>
  <c r="AJ27" i="4"/>
  <c r="AL27" i="4"/>
  <c r="AN27" i="4"/>
  <c r="AP27" i="4"/>
  <c r="AR27" i="4"/>
  <c r="AT27" i="4"/>
  <c r="AV27" i="4"/>
  <c r="AX27" i="4"/>
  <c r="AZ27" i="4"/>
  <c r="BB27" i="4"/>
  <c r="BD27" i="4"/>
  <c r="BF27" i="4"/>
  <c r="BH27" i="4"/>
  <c r="BJ27" i="4"/>
  <c r="BL27" i="4"/>
  <c r="BN27" i="4"/>
  <c r="BP27" i="4"/>
  <c r="BR27" i="4"/>
  <c r="BT27" i="4"/>
  <c r="BV27" i="4"/>
  <c r="BX27" i="4"/>
  <c r="BZ27" i="4"/>
  <c r="CB27" i="4"/>
  <c r="CD27" i="4"/>
  <c r="CF27" i="4"/>
  <c r="CH27" i="4"/>
  <c r="CJ27" i="4"/>
  <c r="CL27" i="4"/>
  <c r="CN27" i="4"/>
  <c r="CP27" i="4"/>
  <c r="CR27" i="4"/>
  <c r="CT27" i="4"/>
  <c r="CV27" i="4"/>
  <c r="CX27" i="4"/>
  <c r="CZ27" i="4"/>
  <c r="DB27" i="4"/>
  <c r="DD27" i="4"/>
  <c r="DF27" i="4"/>
  <c r="DH27" i="4"/>
  <c r="DJ27" i="4"/>
  <c r="DL27" i="4"/>
  <c r="DN27" i="4"/>
  <c r="DP27" i="4"/>
  <c r="DR27" i="4"/>
  <c r="DT27" i="4"/>
  <c r="DV27" i="4"/>
  <c r="DX27" i="4"/>
  <c r="DZ27" i="4"/>
  <c r="EB27" i="4"/>
  <c r="ED27" i="4"/>
  <c r="EF27" i="4"/>
  <c r="EH27" i="4"/>
  <c r="EJ27" i="4"/>
  <c r="EL27" i="4"/>
  <c r="EN27" i="4"/>
  <c r="EP27" i="4"/>
  <c r="ER27" i="4"/>
  <c r="ET27" i="4"/>
  <c r="EV27" i="4"/>
  <c r="EX27" i="4"/>
  <c r="EZ27" i="4"/>
  <c r="FB27" i="4"/>
  <c r="FD27" i="4"/>
  <c r="FF27" i="4"/>
  <c r="FH27" i="4"/>
  <c r="FJ27" i="4"/>
  <c r="FL27" i="4"/>
  <c r="FN27" i="4"/>
  <c r="FP27" i="4"/>
  <c r="FR27" i="4"/>
  <c r="FT27" i="4"/>
  <c r="FV27" i="4"/>
  <c r="FX27" i="4"/>
  <c r="FZ27" i="4"/>
  <c r="GB27" i="4"/>
  <c r="GD27" i="4"/>
  <c r="GF27" i="4"/>
  <c r="GH27" i="4"/>
  <c r="GJ27" i="4"/>
  <c r="GL27" i="4"/>
  <c r="GN27" i="4"/>
  <c r="GP27" i="4"/>
  <c r="GR27" i="4"/>
  <c r="GT27" i="4"/>
  <c r="GV27" i="4"/>
  <c r="GX51" i="4"/>
  <c r="GV51" i="4"/>
  <c r="GT51" i="4"/>
  <c r="GR51" i="4"/>
  <c r="GP51" i="4"/>
  <c r="GN51" i="4"/>
  <c r="GL51" i="4"/>
  <c r="GJ51" i="4"/>
  <c r="GH51" i="4"/>
  <c r="GF51" i="4"/>
  <c r="GD51" i="4"/>
  <c r="GB51" i="4"/>
  <c r="FZ51" i="4"/>
  <c r="FX51" i="4"/>
  <c r="FV51" i="4"/>
  <c r="FT51" i="4"/>
  <c r="FR51" i="4"/>
  <c r="FP51" i="4"/>
  <c r="FN51" i="4"/>
  <c r="FL51" i="4"/>
  <c r="FJ51" i="4"/>
  <c r="FH51" i="4"/>
  <c r="FF51" i="4"/>
  <c r="FD51" i="4"/>
  <c r="FB51" i="4"/>
  <c r="EZ51" i="4"/>
  <c r="EX51" i="4"/>
  <c r="EV51" i="4"/>
  <c r="ET51" i="4"/>
  <c r="ER51" i="4"/>
  <c r="EP51" i="4"/>
  <c r="EN51" i="4"/>
  <c r="EL51" i="4"/>
  <c r="EJ51" i="4"/>
  <c r="EH51" i="4"/>
  <c r="EF51" i="4"/>
  <c r="ED51" i="4"/>
  <c r="EB51" i="4"/>
  <c r="DZ51" i="4"/>
  <c r="DX51" i="4"/>
  <c r="DV51" i="4"/>
  <c r="DT51" i="4"/>
  <c r="DR51" i="4"/>
  <c r="DP51" i="4"/>
  <c r="DN51" i="4"/>
  <c r="DL51" i="4"/>
  <c r="DJ51" i="4"/>
  <c r="DH51" i="4"/>
  <c r="DF51" i="4"/>
  <c r="DD51" i="4"/>
  <c r="DB51" i="4"/>
  <c r="CZ51" i="4"/>
  <c r="CX51" i="4"/>
  <c r="CV51" i="4"/>
  <c r="CT51" i="4"/>
  <c r="CR51" i="4"/>
  <c r="CP51" i="4"/>
  <c r="CN51" i="4"/>
  <c r="CL51" i="4"/>
  <c r="CJ51" i="4"/>
  <c r="CH51" i="4"/>
  <c r="CF51" i="4"/>
  <c r="CD51" i="4"/>
  <c r="CB51" i="4"/>
  <c r="BZ51" i="4"/>
  <c r="BX51" i="4"/>
  <c r="BV51" i="4"/>
  <c r="BT51" i="4"/>
  <c r="BR51" i="4"/>
  <c r="BP51" i="4"/>
  <c r="BN51" i="4"/>
  <c r="BL51" i="4"/>
  <c r="BJ51" i="4"/>
  <c r="BH51" i="4"/>
  <c r="BF51" i="4"/>
  <c r="BD51" i="4"/>
  <c r="BB51" i="4"/>
  <c r="AZ51" i="4"/>
  <c r="AX51" i="4"/>
  <c r="AV51" i="4"/>
  <c r="AT51" i="4"/>
  <c r="AR51" i="4"/>
  <c r="AP51" i="4"/>
  <c r="AN51" i="4"/>
  <c r="AL51" i="4"/>
  <c r="GW51" i="4"/>
  <c r="GS51" i="4"/>
  <c r="GO51" i="4"/>
  <c r="GK51" i="4"/>
  <c r="GG51" i="4"/>
  <c r="GC51" i="4"/>
  <c r="FY51" i="4"/>
  <c r="FU51" i="4"/>
  <c r="FQ51" i="4"/>
  <c r="FM51" i="4"/>
  <c r="FI51" i="4"/>
  <c r="FE51" i="4"/>
  <c r="FA51" i="4"/>
  <c r="EW51" i="4"/>
  <c r="ES51" i="4"/>
  <c r="EO51" i="4"/>
  <c r="EK51" i="4"/>
  <c r="EG51" i="4"/>
  <c r="EC51" i="4"/>
  <c r="DY51" i="4"/>
  <c r="DU51" i="4"/>
  <c r="DQ51" i="4"/>
  <c r="DM51" i="4"/>
  <c r="DI51" i="4"/>
  <c r="DE51" i="4"/>
  <c r="DA51" i="4"/>
  <c r="CW51" i="4"/>
  <c r="CS51" i="4"/>
  <c r="CO51" i="4"/>
  <c r="CK51" i="4"/>
  <c r="CG51" i="4"/>
  <c r="CC51" i="4"/>
  <c r="BY51" i="4"/>
  <c r="BU51" i="4"/>
  <c r="BQ51" i="4"/>
  <c r="BM51" i="4"/>
  <c r="BI51" i="4"/>
  <c r="BE51" i="4"/>
  <c r="BA51" i="4"/>
  <c r="AW51" i="4"/>
  <c r="AS51" i="4"/>
  <c r="AO51" i="4"/>
  <c r="AK51" i="4"/>
  <c r="AI51" i="4"/>
  <c r="AG51" i="4"/>
  <c r="AE51" i="4"/>
  <c r="AC51" i="4"/>
  <c r="AA51" i="4"/>
  <c r="Y51" i="4"/>
  <c r="W51" i="4"/>
  <c r="U51" i="4"/>
  <c r="S51" i="4"/>
  <c r="Q51" i="4"/>
  <c r="O51" i="4"/>
  <c r="M51" i="4"/>
  <c r="P51" i="4"/>
  <c r="T51" i="4"/>
  <c r="X51" i="4"/>
  <c r="AB51" i="4"/>
  <c r="AF51" i="4"/>
  <c r="AJ51" i="4"/>
  <c r="AQ51" i="4"/>
  <c r="AY51" i="4"/>
  <c r="BG51" i="4"/>
  <c r="BO51" i="4"/>
  <c r="BW51" i="4"/>
  <c r="CE51" i="4"/>
  <c r="CM51" i="4"/>
  <c r="CU51" i="4"/>
  <c r="DC51" i="4"/>
  <c r="DK51" i="4"/>
  <c r="DS51" i="4"/>
  <c r="EA51" i="4"/>
  <c r="EI51" i="4"/>
  <c r="EQ51" i="4"/>
  <c r="EY51" i="4"/>
  <c r="FG51" i="4"/>
  <c r="FO51" i="4"/>
  <c r="FW51" i="4"/>
  <c r="GE51" i="4"/>
  <c r="GM51" i="4"/>
  <c r="GU51" i="4"/>
  <c r="N50" i="4"/>
  <c r="P50" i="4"/>
  <c r="R50" i="4"/>
  <c r="T50" i="4"/>
  <c r="V50" i="4"/>
  <c r="X50" i="4"/>
  <c r="Z50" i="4"/>
  <c r="AB50" i="4"/>
  <c r="AD50" i="4"/>
  <c r="AF50" i="4"/>
  <c r="AH50" i="4"/>
  <c r="AJ50" i="4"/>
  <c r="AL50" i="4"/>
  <c r="AN50" i="4"/>
  <c r="AP50" i="4"/>
  <c r="AR50" i="4"/>
  <c r="AT50" i="4"/>
  <c r="AV50" i="4"/>
  <c r="AX50" i="4"/>
  <c r="AZ50" i="4"/>
  <c r="BB50" i="4"/>
  <c r="BD50" i="4"/>
  <c r="BF50" i="4"/>
  <c r="BH50" i="4"/>
  <c r="BJ50" i="4"/>
  <c r="BL50" i="4"/>
  <c r="BN50" i="4"/>
  <c r="BP50" i="4"/>
  <c r="BR50" i="4"/>
  <c r="BT50" i="4"/>
  <c r="BV50" i="4"/>
  <c r="BX50" i="4"/>
  <c r="BZ50" i="4"/>
  <c r="CB50" i="4"/>
  <c r="CD50" i="4"/>
  <c r="CF50" i="4"/>
  <c r="CH50" i="4"/>
  <c r="CJ50" i="4"/>
  <c r="CL50" i="4"/>
  <c r="CN50" i="4"/>
  <c r="CP50" i="4"/>
  <c r="CR50" i="4"/>
  <c r="CT50" i="4"/>
  <c r="CV50" i="4"/>
  <c r="CX50" i="4"/>
  <c r="CZ50" i="4"/>
  <c r="DB50" i="4"/>
  <c r="DD50" i="4"/>
  <c r="DF50" i="4"/>
  <c r="DH50" i="4"/>
  <c r="DJ50" i="4"/>
  <c r="DL50" i="4"/>
  <c r="DN50" i="4"/>
  <c r="DP50" i="4"/>
  <c r="DR50" i="4"/>
  <c r="DT50" i="4"/>
  <c r="DV50" i="4"/>
  <c r="DX50" i="4"/>
  <c r="DZ50" i="4"/>
  <c r="EB50" i="4"/>
  <c r="ED50" i="4"/>
  <c r="EF50" i="4"/>
  <c r="EH50" i="4"/>
  <c r="EJ50" i="4"/>
  <c r="EL50" i="4"/>
  <c r="EN50" i="4"/>
  <c r="EP50" i="4"/>
  <c r="ER50" i="4"/>
  <c r="ET50" i="4"/>
  <c r="EV50" i="4"/>
  <c r="EX50" i="4"/>
  <c r="EZ50" i="4"/>
  <c r="FB50" i="4"/>
  <c r="FD50" i="4"/>
  <c r="FF50" i="4"/>
  <c r="FH50" i="4"/>
  <c r="FJ50" i="4"/>
  <c r="FL50" i="4"/>
  <c r="FN50" i="4"/>
  <c r="FP50" i="4"/>
  <c r="FR50" i="4"/>
  <c r="FT50" i="4"/>
  <c r="FV50" i="4"/>
  <c r="FX50" i="4"/>
  <c r="FZ50" i="4"/>
  <c r="GB50" i="4"/>
  <c r="GD50" i="4"/>
  <c r="GF50" i="4"/>
  <c r="GH50" i="4"/>
  <c r="GJ50" i="4"/>
  <c r="GL50" i="4"/>
  <c r="GN50" i="4"/>
  <c r="GP50" i="4"/>
  <c r="GR50" i="4"/>
  <c r="GT50" i="4"/>
  <c r="GV50" i="4"/>
  <c r="O42" i="4"/>
  <c r="W42" i="4"/>
  <c r="AE42" i="4"/>
  <c r="AM42" i="4"/>
  <c r="AU42" i="4"/>
  <c r="GX42" i="4"/>
  <c r="GW42" i="4"/>
  <c r="GS42" i="4"/>
  <c r="GO42" i="4"/>
  <c r="GK42" i="4"/>
  <c r="GG42" i="4"/>
  <c r="GC42" i="4"/>
  <c r="FY42" i="4"/>
  <c r="FU42" i="4"/>
  <c r="FQ42" i="4"/>
  <c r="FM42" i="4"/>
  <c r="FI42" i="4"/>
  <c r="FE42" i="4"/>
  <c r="FA42" i="4"/>
  <c r="EW42" i="4"/>
  <c r="ES42" i="4"/>
  <c r="EO42" i="4"/>
  <c r="EK42" i="4"/>
  <c r="EG42" i="4"/>
  <c r="EC42" i="4"/>
  <c r="DY42" i="4"/>
  <c r="DU42" i="4"/>
  <c r="DQ42" i="4"/>
  <c r="DM42" i="4"/>
  <c r="DI42" i="4"/>
  <c r="DE42" i="4"/>
  <c r="DA42" i="4"/>
  <c r="CW42" i="4"/>
  <c r="CS42" i="4"/>
  <c r="CO42" i="4"/>
  <c r="CK42" i="4"/>
  <c r="CG42" i="4"/>
  <c r="CC42" i="4"/>
  <c r="BY42" i="4"/>
  <c r="BU42" i="4"/>
  <c r="BQ42" i="4"/>
  <c r="BM42" i="4"/>
  <c r="BI42" i="4"/>
  <c r="BE42" i="4"/>
  <c r="BA42" i="4"/>
  <c r="AW42" i="4"/>
  <c r="AS42" i="4"/>
  <c r="AO42" i="4"/>
  <c r="AK42" i="4"/>
  <c r="AG42" i="4"/>
  <c r="AC42" i="4"/>
  <c r="Y42" i="4"/>
  <c r="U42" i="4"/>
  <c r="Q42" i="4"/>
  <c r="M42" i="4"/>
  <c r="GU42" i="4"/>
  <c r="GQ42" i="4"/>
  <c r="GM42" i="4"/>
  <c r="GI42" i="4"/>
  <c r="GE42" i="4"/>
  <c r="GA42" i="4"/>
  <c r="FW42" i="4"/>
  <c r="FS42" i="4"/>
  <c r="FO42" i="4"/>
  <c r="FK42" i="4"/>
  <c r="FG42" i="4"/>
  <c r="FC42" i="4"/>
  <c r="EY42" i="4"/>
  <c r="EU42" i="4"/>
  <c r="EQ42" i="4"/>
  <c r="EM42" i="4"/>
  <c r="EI42" i="4"/>
  <c r="EE42" i="4"/>
  <c r="EA42" i="4"/>
  <c r="DW42" i="4"/>
  <c r="DS42" i="4"/>
  <c r="DO42" i="4"/>
  <c r="DK42" i="4"/>
  <c r="DG42" i="4"/>
  <c r="DC42" i="4"/>
  <c r="CY42" i="4"/>
  <c r="CU42" i="4"/>
  <c r="CQ42" i="4"/>
  <c r="CM42" i="4"/>
  <c r="CI42" i="4"/>
  <c r="CE42" i="4"/>
  <c r="CA42" i="4"/>
  <c r="BW42" i="4"/>
  <c r="BS42" i="4"/>
  <c r="BO42" i="4"/>
  <c r="BK42" i="4"/>
  <c r="S42" i="4"/>
  <c r="AA42" i="4"/>
  <c r="AI42" i="4"/>
  <c r="AQ42" i="4"/>
  <c r="AY42" i="4"/>
  <c r="BG42" i="4"/>
  <c r="O41" i="4"/>
  <c r="S41" i="4"/>
  <c r="W41" i="4"/>
  <c r="AA41" i="4"/>
  <c r="AE41" i="4"/>
  <c r="AI41" i="4"/>
  <c r="Q32" i="4"/>
  <c r="Y32" i="4"/>
  <c r="O33" i="4"/>
  <c r="S33" i="4"/>
  <c r="W33" i="4"/>
  <c r="AA33" i="4"/>
  <c r="AE33" i="4"/>
  <c r="AI33" i="4"/>
  <c r="AM33" i="4"/>
  <c r="AQ33" i="4"/>
  <c r="AU33" i="4"/>
  <c r="AY33" i="4"/>
  <c r="BC33" i="4"/>
  <c r="BG33" i="4"/>
  <c r="BK33" i="4"/>
  <c r="BO33" i="4"/>
  <c r="BS33" i="4"/>
  <c r="BW33" i="4"/>
  <c r="CA33" i="4"/>
  <c r="CE33" i="4"/>
  <c r="CI33" i="4"/>
  <c r="O32" i="4"/>
  <c r="S32" i="4"/>
  <c r="W32" i="4"/>
  <c r="P30" i="4"/>
  <c r="T30" i="4"/>
  <c r="X30" i="4"/>
  <c r="AB30" i="4"/>
  <c r="AF30" i="4"/>
  <c r="AJ30" i="4"/>
  <c r="AN30" i="4"/>
  <c r="AR30" i="4"/>
  <c r="AV30" i="4"/>
  <c r="M30" i="4"/>
  <c r="O30" i="4"/>
  <c r="Q30" i="4"/>
  <c r="S30" i="4"/>
  <c r="U30" i="4"/>
  <c r="W30" i="4"/>
  <c r="Y30" i="4"/>
  <c r="AA30" i="4"/>
  <c r="AC30" i="4"/>
  <c r="AE30" i="4"/>
  <c r="AG30" i="4"/>
  <c r="AI30" i="4"/>
  <c r="AK30" i="4"/>
  <c r="AM30" i="4"/>
  <c r="AO30" i="4"/>
  <c r="AQ30" i="4"/>
  <c r="AS30" i="4"/>
  <c r="AU30" i="4"/>
  <c r="AW30" i="4"/>
  <c r="AY30" i="4"/>
  <c r="BA30" i="4"/>
  <c r="BC30" i="4"/>
  <c r="BE30" i="4"/>
  <c r="BG30" i="4"/>
  <c r="BI30" i="4"/>
  <c r="BK30" i="4"/>
  <c r="BM30" i="4"/>
  <c r="BO30" i="4"/>
  <c r="BQ30" i="4"/>
  <c r="BS30" i="4"/>
  <c r="BU30" i="4"/>
  <c r="BW30" i="4"/>
  <c r="BY30" i="4"/>
  <c r="CA30" i="4"/>
  <c r="CC30" i="4"/>
  <c r="CE30" i="4"/>
  <c r="CG30" i="4"/>
  <c r="CI30" i="4"/>
  <c r="CK30" i="4"/>
  <c r="CM30" i="4"/>
  <c r="CO30" i="4"/>
  <c r="CQ30" i="4"/>
  <c r="CS30" i="4"/>
  <c r="CU30" i="4"/>
  <c r="CW30" i="4"/>
  <c r="CY30" i="4"/>
  <c r="DA30" i="4"/>
  <c r="DC30" i="4"/>
  <c r="DE30" i="4"/>
  <c r="DG30" i="4"/>
  <c r="DI30" i="4"/>
  <c r="DK30" i="4"/>
  <c r="DM30" i="4"/>
  <c r="DO30" i="4"/>
  <c r="DQ30" i="4"/>
  <c r="DS30" i="4"/>
  <c r="DU30" i="4"/>
  <c r="DW30" i="4"/>
  <c r="DY30" i="4"/>
  <c r="EA30" i="4"/>
  <c r="EC30" i="4"/>
  <c r="EE30" i="4"/>
  <c r="EG30" i="4"/>
  <c r="EI30" i="4"/>
  <c r="EK30" i="4"/>
  <c r="EM30" i="4"/>
  <c r="EO30" i="4"/>
  <c r="EQ30" i="4"/>
  <c r="ES30" i="4"/>
  <c r="EU30" i="4"/>
  <c r="EW30" i="4"/>
  <c r="EY30" i="4"/>
  <c r="FA30" i="4"/>
  <c r="FC30" i="4"/>
  <c r="FE30" i="4"/>
  <c r="FG30" i="4"/>
  <c r="FI30" i="4"/>
  <c r="FK30" i="4"/>
  <c r="FM30" i="4"/>
  <c r="FO30" i="4"/>
  <c r="FQ30" i="4"/>
  <c r="FS30" i="4"/>
  <c r="FU30" i="4"/>
  <c r="FW30" i="4"/>
  <c r="FY30" i="4"/>
  <c r="GA30" i="4"/>
  <c r="GC30" i="4"/>
  <c r="GE30" i="4"/>
  <c r="GG30" i="4"/>
  <c r="GI30" i="4"/>
  <c r="GK30" i="4"/>
  <c r="GM30" i="4"/>
  <c r="GO30" i="4"/>
  <c r="GQ30" i="4"/>
  <c r="GS30" i="4"/>
  <c r="GU30" i="4"/>
  <c r="GW30" i="4"/>
  <c r="GX32" i="4"/>
  <c r="GV32" i="4"/>
  <c r="GT32" i="4"/>
  <c r="GR32" i="4"/>
  <c r="GP32" i="4"/>
  <c r="GW32" i="4"/>
  <c r="GU32" i="4"/>
  <c r="GS32" i="4"/>
  <c r="GQ32" i="4"/>
  <c r="GO32" i="4"/>
  <c r="GM32" i="4"/>
  <c r="GK32" i="4"/>
  <c r="GI32" i="4"/>
  <c r="GG32" i="4"/>
  <c r="GE32" i="4"/>
  <c r="GC32" i="4"/>
  <c r="GA32" i="4"/>
  <c r="FY32" i="4"/>
  <c r="FW32" i="4"/>
  <c r="FU32" i="4"/>
  <c r="FS32" i="4"/>
  <c r="FQ32" i="4"/>
  <c r="FO32" i="4"/>
  <c r="FM32" i="4"/>
  <c r="FK32" i="4"/>
  <c r="FI32" i="4"/>
  <c r="FG32" i="4"/>
  <c r="FE32" i="4"/>
  <c r="FC32" i="4"/>
  <c r="FA32" i="4"/>
  <c r="EY32" i="4"/>
  <c r="EW32" i="4"/>
  <c r="EU32" i="4"/>
  <c r="ES32" i="4"/>
  <c r="EQ32" i="4"/>
  <c r="EO32" i="4"/>
  <c r="EM32" i="4"/>
  <c r="EK32" i="4"/>
  <c r="EI32" i="4"/>
  <c r="EG32" i="4"/>
  <c r="EE32" i="4"/>
  <c r="EC32" i="4"/>
  <c r="EA32" i="4"/>
  <c r="DY32" i="4"/>
  <c r="DW32" i="4"/>
  <c r="DU32" i="4"/>
  <c r="DS32" i="4"/>
  <c r="DQ32" i="4"/>
  <c r="DO32" i="4"/>
  <c r="DM32" i="4"/>
  <c r="DK32" i="4"/>
  <c r="DI32" i="4"/>
  <c r="DG32" i="4"/>
  <c r="DE32" i="4"/>
  <c r="DC32" i="4"/>
  <c r="DA32" i="4"/>
  <c r="CY32" i="4"/>
  <c r="CW32" i="4"/>
  <c r="CU32" i="4"/>
  <c r="CS32" i="4"/>
  <c r="CQ32" i="4"/>
  <c r="CO32" i="4"/>
  <c r="CM32" i="4"/>
  <c r="CK32" i="4"/>
  <c r="CI32" i="4"/>
  <c r="CG32" i="4"/>
  <c r="CE32" i="4"/>
  <c r="CC32" i="4"/>
  <c r="CA32" i="4"/>
  <c r="BY32" i="4"/>
  <c r="BW32" i="4"/>
  <c r="BU32" i="4"/>
  <c r="BS32" i="4"/>
  <c r="BQ32" i="4"/>
  <c r="BO32" i="4"/>
  <c r="BM32" i="4"/>
  <c r="N32" i="4"/>
  <c r="P32" i="4"/>
  <c r="R32" i="4"/>
  <c r="T32" i="4"/>
  <c r="V32" i="4"/>
  <c r="X32" i="4"/>
  <c r="Z32" i="4"/>
  <c r="AB32" i="4"/>
  <c r="AD32" i="4"/>
  <c r="AF32" i="4"/>
  <c r="AH32" i="4"/>
  <c r="AJ32" i="4"/>
  <c r="AL32" i="4"/>
  <c r="AN32" i="4"/>
  <c r="AP32" i="4"/>
  <c r="AR32" i="4"/>
  <c r="AT32" i="4"/>
  <c r="AV32" i="4"/>
  <c r="AX32" i="4"/>
  <c r="AZ32" i="4"/>
  <c r="BB32" i="4"/>
  <c r="BD32" i="4"/>
  <c r="BF32" i="4"/>
  <c r="BH32" i="4"/>
  <c r="BJ32" i="4"/>
  <c r="BL32" i="4"/>
  <c r="BP32" i="4"/>
  <c r="BT32" i="4"/>
  <c r="BX32" i="4"/>
  <c r="CB32" i="4"/>
  <c r="CF32" i="4"/>
  <c r="CJ32" i="4"/>
  <c r="CN32" i="4"/>
  <c r="CR32" i="4"/>
  <c r="CV32" i="4"/>
  <c r="CZ32" i="4"/>
  <c r="DD32" i="4"/>
  <c r="DH32" i="4"/>
  <c r="DL32" i="4"/>
  <c r="DP32" i="4"/>
  <c r="DT32" i="4"/>
  <c r="DX32" i="4"/>
  <c r="EB32" i="4"/>
  <c r="EF32" i="4"/>
  <c r="EJ32" i="4"/>
  <c r="EN32" i="4"/>
  <c r="ER32" i="4"/>
  <c r="EV32" i="4"/>
  <c r="EZ32" i="4"/>
  <c r="FD32" i="4"/>
  <c r="FH32" i="4"/>
  <c r="FL32" i="4"/>
  <c r="FP32" i="4"/>
  <c r="FT32" i="4"/>
  <c r="FX32" i="4"/>
  <c r="GB32" i="4"/>
  <c r="GF32" i="4"/>
  <c r="GJ32" i="4"/>
  <c r="GN32" i="4"/>
  <c r="N30" i="4"/>
  <c r="R30" i="4"/>
  <c r="V30" i="4"/>
  <c r="Z30" i="4"/>
  <c r="AD30" i="4"/>
  <c r="AH30" i="4"/>
  <c r="AL30" i="4"/>
  <c r="AP30" i="4"/>
  <c r="AT30" i="4"/>
  <c r="AX30" i="4"/>
  <c r="AZ30" i="4"/>
  <c r="BB30" i="4"/>
  <c r="BD30" i="4"/>
  <c r="BF30" i="4"/>
  <c r="BH30" i="4"/>
  <c r="BJ30" i="4"/>
  <c r="BL30" i="4"/>
  <c r="BN30" i="4"/>
  <c r="BP30" i="4"/>
  <c r="BR30" i="4"/>
  <c r="BT30" i="4"/>
  <c r="BV30" i="4"/>
  <c r="BX30" i="4"/>
  <c r="BZ30" i="4"/>
  <c r="CB30" i="4"/>
  <c r="CD30" i="4"/>
  <c r="CF30" i="4"/>
  <c r="CH30" i="4"/>
  <c r="CJ30" i="4"/>
  <c r="CL30" i="4"/>
  <c r="CN30" i="4"/>
  <c r="CP30" i="4"/>
  <c r="CR30" i="4"/>
  <c r="CT30" i="4"/>
  <c r="CV30" i="4"/>
  <c r="CX30" i="4"/>
  <c r="CZ30" i="4"/>
  <c r="DB30" i="4"/>
  <c r="DD30" i="4"/>
  <c r="DF30" i="4"/>
  <c r="DH30" i="4"/>
  <c r="DJ30" i="4"/>
  <c r="DL30" i="4"/>
  <c r="DN30" i="4"/>
  <c r="DP30" i="4"/>
  <c r="DR30" i="4"/>
  <c r="DT30" i="4"/>
  <c r="DV30" i="4"/>
  <c r="DX30" i="4"/>
  <c r="DZ30" i="4"/>
  <c r="EB30" i="4"/>
  <c r="ED30" i="4"/>
  <c r="EF30" i="4"/>
  <c r="EH30" i="4"/>
  <c r="EJ30" i="4"/>
  <c r="EL30" i="4"/>
  <c r="EN30" i="4"/>
  <c r="EP30" i="4"/>
  <c r="ER30" i="4"/>
  <c r="ET30" i="4"/>
  <c r="EV30" i="4"/>
  <c r="EX30" i="4"/>
  <c r="EZ30" i="4"/>
  <c r="FB30" i="4"/>
  <c r="FD30" i="4"/>
  <c r="FF30" i="4"/>
  <c r="FH30" i="4"/>
  <c r="FJ30" i="4"/>
  <c r="FL30" i="4"/>
  <c r="FN30" i="4"/>
  <c r="FP30" i="4"/>
  <c r="FR30" i="4"/>
  <c r="FT30" i="4"/>
  <c r="FV30" i="4"/>
  <c r="FX30" i="4"/>
  <c r="FZ30" i="4"/>
  <c r="GB30" i="4"/>
  <c r="GD30" i="4"/>
  <c r="GF30" i="4"/>
  <c r="GH30" i="4"/>
  <c r="GJ30" i="4"/>
  <c r="GL30" i="4"/>
  <c r="GN30" i="4"/>
  <c r="GP30" i="4"/>
  <c r="GR30" i="4"/>
  <c r="GT30" i="4"/>
  <c r="GV30" i="4"/>
  <c r="AE32" i="4"/>
  <c r="AG32" i="4"/>
  <c r="AI32" i="4"/>
  <c r="AK32" i="4"/>
  <c r="AM32" i="4"/>
  <c r="AO32" i="4"/>
  <c r="AQ32" i="4"/>
  <c r="AS32" i="4"/>
  <c r="AU32" i="4"/>
  <c r="AW32" i="4"/>
  <c r="AY32" i="4"/>
  <c r="BA32" i="4"/>
  <c r="BC32" i="4"/>
  <c r="BE32" i="4"/>
  <c r="BG32" i="4"/>
  <c r="BI32" i="4"/>
  <c r="BK32" i="4"/>
  <c r="BN32" i="4"/>
  <c r="BR32" i="4"/>
  <c r="BV32" i="4"/>
  <c r="BZ32" i="4"/>
  <c r="CD32" i="4"/>
  <c r="CH32" i="4"/>
  <c r="CL32" i="4"/>
  <c r="CP32" i="4"/>
  <c r="CT32" i="4"/>
  <c r="CX32" i="4"/>
  <c r="DB32" i="4"/>
  <c r="DF32" i="4"/>
  <c r="DJ32" i="4"/>
  <c r="DN32" i="4"/>
  <c r="DR32" i="4"/>
  <c r="DV32" i="4"/>
  <c r="DZ32" i="4"/>
  <c r="ED32" i="4"/>
  <c r="EH32" i="4"/>
  <c r="EL32" i="4"/>
  <c r="EP32" i="4"/>
  <c r="ET32" i="4"/>
  <c r="EX32" i="4"/>
  <c r="FB32" i="4"/>
  <c r="FF32" i="4"/>
  <c r="FJ32" i="4"/>
  <c r="FN32" i="4"/>
  <c r="FR32" i="4"/>
  <c r="FV32" i="4"/>
  <c r="FZ32" i="4"/>
  <c r="GD32" i="4"/>
  <c r="GH32" i="4"/>
  <c r="GL32" i="4"/>
  <c r="N33" i="4"/>
  <c r="P33" i="4"/>
  <c r="R33" i="4"/>
  <c r="T33" i="4"/>
  <c r="V33" i="4"/>
  <c r="X33" i="4"/>
  <c r="Z33" i="4"/>
  <c r="AB33" i="4"/>
  <c r="AD33" i="4"/>
  <c r="AF33" i="4"/>
  <c r="AH33" i="4"/>
  <c r="AJ33" i="4"/>
  <c r="AL33" i="4"/>
  <c r="AN33" i="4"/>
  <c r="AP33" i="4"/>
  <c r="AR33" i="4"/>
  <c r="AT33" i="4"/>
  <c r="AV33" i="4"/>
  <c r="AX33" i="4"/>
  <c r="AZ33" i="4"/>
  <c r="BB33" i="4"/>
  <c r="BD33" i="4"/>
  <c r="BF33" i="4"/>
  <c r="BH33" i="4"/>
  <c r="BJ33" i="4"/>
  <c r="BL33" i="4"/>
  <c r="BN33" i="4"/>
  <c r="BP33" i="4"/>
  <c r="BR33" i="4"/>
  <c r="BT33" i="4"/>
  <c r="BV33" i="4"/>
  <c r="BX33" i="4"/>
  <c r="BZ33" i="4"/>
  <c r="CB33" i="4"/>
  <c r="CD33" i="4"/>
  <c r="CF33" i="4"/>
  <c r="CH33" i="4"/>
  <c r="CJ33" i="4"/>
  <c r="CL33" i="4"/>
  <c r="CN33" i="4"/>
  <c r="CP33" i="4"/>
  <c r="CR33" i="4"/>
  <c r="CT33" i="4"/>
  <c r="CV33" i="4"/>
  <c r="CX33" i="4"/>
  <c r="CZ33" i="4"/>
  <c r="DB33" i="4"/>
  <c r="DD33" i="4"/>
  <c r="DF33" i="4"/>
  <c r="DH33" i="4"/>
  <c r="DJ33" i="4"/>
  <c r="DL33" i="4"/>
  <c r="DN33" i="4"/>
  <c r="DP33" i="4"/>
  <c r="DR33" i="4"/>
  <c r="DT33" i="4"/>
  <c r="DV33" i="4"/>
  <c r="DX33" i="4"/>
  <c r="DZ33" i="4"/>
  <c r="EB33" i="4"/>
  <c r="ED33" i="4"/>
  <c r="EF33" i="4"/>
  <c r="EH33" i="4"/>
  <c r="EJ33" i="4"/>
  <c r="EL33" i="4"/>
  <c r="EN33" i="4"/>
  <c r="EP33" i="4"/>
  <c r="ER33" i="4"/>
  <c r="ET33" i="4"/>
  <c r="EV33" i="4"/>
  <c r="EX33" i="4"/>
  <c r="EZ33" i="4"/>
  <c r="FB33" i="4"/>
  <c r="FD33" i="4"/>
  <c r="FF33" i="4"/>
  <c r="FH33" i="4"/>
  <c r="FJ33" i="4"/>
  <c r="FL33" i="4"/>
  <c r="FN33" i="4"/>
  <c r="FP33" i="4"/>
  <c r="FR33" i="4"/>
  <c r="FT33" i="4"/>
  <c r="FV33" i="4"/>
  <c r="FX33" i="4"/>
  <c r="FZ33" i="4"/>
  <c r="GB33" i="4"/>
  <c r="GD33" i="4"/>
  <c r="GF33" i="4"/>
  <c r="GH33" i="4"/>
  <c r="GJ33" i="4"/>
  <c r="GL33" i="4"/>
  <c r="GN33" i="4"/>
  <c r="GP33" i="4"/>
  <c r="GR33" i="4"/>
  <c r="GT33" i="4"/>
  <c r="GV33" i="4"/>
  <c r="GX33" i="4"/>
  <c r="M38" i="4"/>
  <c r="O38" i="4"/>
  <c r="Q38" i="4"/>
  <c r="S38" i="4"/>
  <c r="U38" i="4"/>
  <c r="W38" i="4"/>
  <c r="Y38" i="4"/>
  <c r="AA38" i="4"/>
  <c r="AC38" i="4"/>
  <c r="AE38" i="4"/>
  <c r="AG38" i="4"/>
  <c r="AI38" i="4"/>
  <c r="AK38" i="4"/>
  <c r="AM38" i="4"/>
  <c r="AO38" i="4"/>
  <c r="AQ38" i="4"/>
  <c r="AS38" i="4"/>
  <c r="AU38" i="4"/>
  <c r="AW38" i="4"/>
  <c r="AY38" i="4"/>
  <c r="BA38" i="4"/>
  <c r="BC38" i="4"/>
  <c r="BE38" i="4"/>
  <c r="BG38" i="4"/>
  <c r="BI38" i="4"/>
  <c r="BK38" i="4"/>
  <c r="BM38" i="4"/>
  <c r="BO38" i="4"/>
  <c r="BQ38" i="4"/>
  <c r="BS38" i="4"/>
  <c r="BU38" i="4"/>
  <c r="BW38" i="4"/>
  <c r="BY38" i="4"/>
  <c r="CA38" i="4"/>
  <c r="CC38" i="4"/>
  <c r="CE38" i="4"/>
  <c r="CG38" i="4"/>
  <c r="CI38" i="4"/>
  <c r="CK38" i="4"/>
  <c r="CM38" i="4"/>
  <c r="CO38" i="4"/>
  <c r="CQ38" i="4"/>
  <c r="CS38" i="4"/>
  <c r="CU38" i="4"/>
  <c r="CW38" i="4"/>
  <c r="CY38" i="4"/>
  <c r="DA38" i="4"/>
  <c r="DC38" i="4"/>
  <c r="DE38" i="4"/>
  <c r="DG38" i="4"/>
  <c r="DI38" i="4"/>
  <c r="DK38" i="4"/>
  <c r="DM38" i="4"/>
  <c r="DO38" i="4"/>
  <c r="DQ38" i="4"/>
  <c r="DS38" i="4"/>
  <c r="DU38" i="4"/>
  <c r="DW38" i="4"/>
  <c r="DY38" i="4"/>
  <c r="EA38" i="4"/>
  <c r="EC38" i="4"/>
  <c r="EE38" i="4"/>
  <c r="EG38" i="4"/>
  <c r="EI38" i="4"/>
  <c r="EK38" i="4"/>
  <c r="EM38" i="4"/>
  <c r="EO38" i="4"/>
  <c r="EQ38" i="4"/>
  <c r="ES38" i="4"/>
  <c r="EU38" i="4"/>
  <c r="EW38" i="4"/>
  <c r="EY38" i="4"/>
  <c r="FA38" i="4"/>
  <c r="FC38" i="4"/>
  <c r="FE38" i="4"/>
  <c r="FG38" i="4"/>
  <c r="FI38" i="4"/>
  <c r="FK38" i="4"/>
  <c r="FM38" i="4"/>
  <c r="FO38" i="4"/>
  <c r="FQ38" i="4"/>
  <c r="FS38" i="4"/>
  <c r="FU38" i="4"/>
  <c r="FW38" i="4"/>
  <c r="FY38" i="4"/>
  <c r="GA38" i="4"/>
  <c r="GC38" i="4"/>
  <c r="GE38" i="4"/>
  <c r="GG38" i="4"/>
  <c r="GI38" i="4"/>
  <c r="GK38" i="4"/>
  <c r="GM38" i="4"/>
  <c r="GO38" i="4"/>
  <c r="GQ38" i="4"/>
  <c r="GS38" i="4"/>
  <c r="GU38" i="4"/>
  <c r="GW38" i="4"/>
  <c r="GW41" i="4"/>
  <c r="GU41" i="4"/>
  <c r="GS41" i="4"/>
  <c r="GQ41" i="4"/>
  <c r="GO41" i="4"/>
  <c r="GM41" i="4"/>
  <c r="GK41" i="4"/>
  <c r="GI41" i="4"/>
  <c r="GG41" i="4"/>
  <c r="GE41" i="4"/>
  <c r="GC41" i="4"/>
  <c r="GA41" i="4"/>
  <c r="FY41" i="4"/>
  <c r="FW41" i="4"/>
  <c r="FU41" i="4"/>
  <c r="FS41" i="4"/>
  <c r="FQ41" i="4"/>
  <c r="FO41" i="4"/>
  <c r="FM41" i="4"/>
  <c r="FK41" i="4"/>
  <c r="FI41" i="4"/>
  <c r="FG41" i="4"/>
  <c r="FE41" i="4"/>
  <c r="FC41" i="4"/>
  <c r="FA41" i="4"/>
  <c r="EY41" i="4"/>
  <c r="EW41" i="4"/>
  <c r="EU41" i="4"/>
  <c r="ES41" i="4"/>
  <c r="EQ41" i="4"/>
  <c r="EO41" i="4"/>
  <c r="EM41" i="4"/>
  <c r="EK41" i="4"/>
  <c r="EI41" i="4"/>
  <c r="EG41" i="4"/>
  <c r="EE41" i="4"/>
  <c r="EC41" i="4"/>
  <c r="EA41" i="4"/>
  <c r="DY41" i="4"/>
  <c r="DW41" i="4"/>
  <c r="DU41" i="4"/>
  <c r="DS41" i="4"/>
  <c r="N41" i="4"/>
  <c r="P41" i="4"/>
  <c r="R41" i="4"/>
  <c r="T41" i="4"/>
  <c r="V41" i="4"/>
  <c r="X41" i="4"/>
  <c r="Z41" i="4"/>
  <c r="AB41" i="4"/>
  <c r="AD41" i="4"/>
  <c r="AF41" i="4"/>
  <c r="AH41" i="4"/>
  <c r="AJ41" i="4"/>
  <c r="AL41" i="4"/>
  <c r="AN41" i="4"/>
  <c r="AP41" i="4"/>
  <c r="AR41" i="4"/>
  <c r="AT41" i="4"/>
  <c r="AV41" i="4"/>
  <c r="AX41" i="4"/>
  <c r="AZ41" i="4"/>
  <c r="BB41" i="4"/>
  <c r="BD41" i="4"/>
  <c r="BF41" i="4"/>
  <c r="BH41" i="4"/>
  <c r="BJ41" i="4"/>
  <c r="BL41" i="4"/>
  <c r="BN41" i="4"/>
  <c r="BP41" i="4"/>
  <c r="BR41" i="4"/>
  <c r="BT41" i="4"/>
  <c r="BV41" i="4"/>
  <c r="BX41" i="4"/>
  <c r="BZ41" i="4"/>
  <c r="CB41" i="4"/>
  <c r="CD41" i="4"/>
  <c r="CF41" i="4"/>
  <c r="CH41" i="4"/>
  <c r="CJ41" i="4"/>
  <c r="CL41" i="4"/>
  <c r="CN41" i="4"/>
  <c r="CP41" i="4"/>
  <c r="CR41" i="4"/>
  <c r="CT41" i="4"/>
  <c r="CV41" i="4"/>
  <c r="CX41" i="4"/>
  <c r="CZ41" i="4"/>
  <c r="DB41" i="4"/>
  <c r="DD41" i="4"/>
  <c r="DF41" i="4"/>
  <c r="DH41" i="4"/>
  <c r="DJ41" i="4"/>
  <c r="DL41" i="4"/>
  <c r="DN41" i="4"/>
  <c r="DP41" i="4"/>
  <c r="DR41" i="4"/>
  <c r="DV41" i="4"/>
  <c r="DZ41" i="4"/>
  <c r="ED41" i="4"/>
  <c r="EH41" i="4"/>
  <c r="EL41" i="4"/>
  <c r="EP41" i="4"/>
  <c r="ET41" i="4"/>
  <c r="EX41" i="4"/>
  <c r="FB41" i="4"/>
  <c r="FF41" i="4"/>
  <c r="FJ41" i="4"/>
  <c r="FN41" i="4"/>
  <c r="FR41" i="4"/>
  <c r="FV41" i="4"/>
  <c r="FZ41" i="4"/>
  <c r="GD41" i="4"/>
  <c r="GH41" i="4"/>
  <c r="GL41" i="4"/>
  <c r="GP41" i="4"/>
  <c r="GT41" i="4"/>
  <c r="GX41" i="4"/>
  <c r="CK33" i="4"/>
  <c r="CM33" i="4"/>
  <c r="CO33" i="4"/>
  <c r="CQ33" i="4"/>
  <c r="CS33" i="4"/>
  <c r="CU33" i="4"/>
  <c r="CW33" i="4"/>
  <c r="CY33" i="4"/>
  <c r="DA33" i="4"/>
  <c r="DC33" i="4"/>
  <c r="DE33" i="4"/>
  <c r="DG33" i="4"/>
  <c r="DI33" i="4"/>
  <c r="DK33" i="4"/>
  <c r="DM33" i="4"/>
  <c r="DO33" i="4"/>
  <c r="DQ33" i="4"/>
  <c r="DS33" i="4"/>
  <c r="DU33" i="4"/>
  <c r="DW33" i="4"/>
  <c r="DY33" i="4"/>
  <c r="EA33" i="4"/>
  <c r="EC33" i="4"/>
  <c r="EE33" i="4"/>
  <c r="EG33" i="4"/>
  <c r="EI33" i="4"/>
  <c r="EK33" i="4"/>
  <c r="EM33" i="4"/>
  <c r="EO33" i="4"/>
  <c r="EQ33" i="4"/>
  <c r="ES33" i="4"/>
  <c r="EU33" i="4"/>
  <c r="EW33" i="4"/>
  <c r="EY33" i="4"/>
  <c r="FA33" i="4"/>
  <c r="FC33" i="4"/>
  <c r="FE33" i="4"/>
  <c r="FG33" i="4"/>
  <c r="FI33" i="4"/>
  <c r="FK33" i="4"/>
  <c r="FM33" i="4"/>
  <c r="FO33" i="4"/>
  <c r="FQ33" i="4"/>
  <c r="FS33" i="4"/>
  <c r="FU33" i="4"/>
  <c r="FW33" i="4"/>
  <c r="FY33" i="4"/>
  <c r="GA33" i="4"/>
  <c r="GC33" i="4"/>
  <c r="GE33" i="4"/>
  <c r="GG33" i="4"/>
  <c r="GI33" i="4"/>
  <c r="GK33" i="4"/>
  <c r="GM33" i="4"/>
  <c r="GO33" i="4"/>
  <c r="GQ33" i="4"/>
  <c r="GS33" i="4"/>
  <c r="GU33" i="4"/>
  <c r="N38" i="4"/>
  <c r="P38" i="4"/>
  <c r="R38" i="4"/>
  <c r="T38" i="4"/>
  <c r="V38" i="4"/>
  <c r="X38" i="4"/>
  <c r="Z38" i="4"/>
  <c r="AB38" i="4"/>
  <c r="AD38" i="4"/>
  <c r="AF38" i="4"/>
  <c r="AH38" i="4"/>
  <c r="AJ38" i="4"/>
  <c r="AL38" i="4"/>
  <c r="AN38" i="4"/>
  <c r="AP38" i="4"/>
  <c r="AR38" i="4"/>
  <c r="AT38" i="4"/>
  <c r="AV38" i="4"/>
  <c r="AX38" i="4"/>
  <c r="AZ38" i="4"/>
  <c r="BB38" i="4"/>
  <c r="BD38" i="4"/>
  <c r="BF38" i="4"/>
  <c r="BH38" i="4"/>
  <c r="BJ38" i="4"/>
  <c r="BL38" i="4"/>
  <c r="BN38" i="4"/>
  <c r="BP38" i="4"/>
  <c r="BR38" i="4"/>
  <c r="BT38" i="4"/>
  <c r="BV38" i="4"/>
  <c r="BX38" i="4"/>
  <c r="BZ38" i="4"/>
  <c r="CB38" i="4"/>
  <c r="CD38" i="4"/>
  <c r="CF38" i="4"/>
  <c r="CH38" i="4"/>
  <c r="CJ38" i="4"/>
  <c r="CL38" i="4"/>
  <c r="CN38" i="4"/>
  <c r="CP38" i="4"/>
  <c r="CR38" i="4"/>
  <c r="CT38" i="4"/>
  <c r="CV38" i="4"/>
  <c r="CX38" i="4"/>
  <c r="CZ38" i="4"/>
  <c r="DB38" i="4"/>
  <c r="DD38" i="4"/>
  <c r="DF38" i="4"/>
  <c r="DH38" i="4"/>
  <c r="DJ38" i="4"/>
  <c r="DL38" i="4"/>
  <c r="DN38" i="4"/>
  <c r="DP38" i="4"/>
  <c r="DR38" i="4"/>
  <c r="DT38" i="4"/>
  <c r="DV38" i="4"/>
  <c r="DX38" i="4"/>
  <c r="DZ38" i="4"/>
  <c r="EB38" i="4"/>
  <c r="ED38" i="4"/>
  <c r="EF38" i="4"/>
  <c r="EH38" i="4"/>
  <c r="EJ38" i="4"/>
  <c r="EL38" i="4"/>
  <c r="EN38" i="4"/>
  <c r="EP38" i="4"/>
  <c r="ER38" i="4"/>
  <c r="ET38" i="4"/>
  <c r="EV38" i="4"/>
  <c r="EX38" i="4"/>
  <c r="EZ38" i="4"/>
  <c r="FB38" i="4"/>
  <c r="FD38" i="4"/>
  <c r="FF38" i="4"/>
  <c r="FH38" i="4"/>
  <c r="FJ38" i="4"/>
  <c r="FL38" i="4"/>
  <c r="FN38" i="4"/>
  <c r="FP38" i="4"/>
  <c r="FR38" i="4"/>
  <c r="FT38" i="4"/>
  <c r="FV38" i="4"/>
  <c r="FX38" i="4"/>
  <c r="FZ38" i="4"/>
  <c r="GB38" i="4"/>
  <c r="GD38" i="4"/>
  <c r="GF38" i="4"/>
  <c r="GH38" i="4"/>
  <c r="GJ38" i="4"/>
  <c r="GL38" i="4"/>
  <c r="GN38" i="4"/>
  <c r="GP38" i="4"/>
  <c r="GR38" i="4"/>
  <c r="GT38" i="4"/>
  <c r="GV38" i="4"/>
  <c r="AQ41" i="4"/>
  <c r="AS41" i="4"/>
  <c r="AU41" i="4"/>
  <c r="AW41" i="4"/>
  <c r="AY41" i="4"/>
  <c r="BA41" i="4"/>
  <c r="BC41" i="4"/>
  <c r="BE41" i="4"/>
  <c r="BG41" i="4"/>
  <c r="BI41" i="4"/>
  <c r="BK41" i="4"/>
  <c r="BM41" i="4"/>
  <c r="BO41" i="4"/>
  <c r="BQ41" i="4"/>
  <c r="BS41" i="4"/>
  <c r="BU41" i="4"/>
  <c r="BW41" i="4"/>
  <c r="BY41" i="4"/>
  <c r="CA41" i="4"/>
  <c r="CC41" i="4"/>
  <c r="CE41" i="4"/>
  <c r="CG41" i="4"/>
  <c r="CI41" i="4"/>
  <c r="CK41" i="4"/>
  <c r="CM41" i="4"/>
  <c r="CO41" i="4"/>
  <c r="CQ41" i="4"/>
  <c r="CS41" i="4"/>
  <c r="CU41" i="4"/>
  <c r="CW41" i="4"/>
  <c r="CY41" i="4"/>
  <c r="DA41" i="4"/>
  <c r="DC41" i="4"/>
  <c r="DE41" i="4"/>
  <c r="DG41" i="4"/>
  <c r="DI41" i="4"/>
  <c r="DK41" i="4"/>
  <c r="DM41" i="4"/>
  <c r="DO41" i="4"/>
  <c r="DQ41" i="4"/>
  <c r="DT41" i="4"/>
  <c r="DX41" i="4"/>
  <c r="EB41" i="4"/>
  <c r="EF41" i="4"/>
  <c r="EJ41" i="4"/>
  <c r="EN41" i="4"/>
  <c r="ER41" i="4"/>
  <c r="EV41" i="4"/>
  <c r="EZ41" i="4"/>
  <c r="FD41" i="4"/>
  <c r="FH41" i="4"/>
  <c r="FL41" i="4"/>
  <c r="FP41" i="4"/>
  <c r="FT41" i="4"/>
  <c r="FX41" i="4"/>
  <c r="GB41" i="4"/>
  <c r="GF41" i="4"/>
  <c r="GJ41" i="4"/>
  <c r="GN41" i="4"/>
  <c r="GR41" i="4"/>
  <c r="GV41" i="4"/>
  <c r="N42" i="4"/>
  <c r="P42" i="4"/>
  <c r="R42" i="4"/>
  <c r="T42" i="4"/>
  <c r="V42" i="4"/>
  <c r="X42" i="4"/>
  <c r="Z42" i="4"/>
  <c r="AB42" i="4"/>
  <c r="AD42" i="4"/>
  <c r="AF42" i="4"/>
  <c r="AH42" i="4"/>
  <c r="AJ42" i="4"/>
  <c r="AL42" i="4"/>
  <c r="AN42" i="4"/>
  <c r="AP42" i="4"/>
  <c r="AR42" i="4"/>
  <c r="AT42" i="4"/>
  <c r="AV42" i="4"/>
  <c r="AX42" i="4"/>
  <c r="AZ42" i="4"/>
  <c r="BB42" i="4"/>
  <c r="BD42" i="4"/>
  <c r="BF42" i="4"/>
  <c r="BH42" i="4"/>
  <c r="BJ42" i="4"/>
  <c r="BL42" i="4"/>
  <c r="BN42" i="4"/>
  <c r="BP42" i="4"/>
  <c r="BR42" i="4"/>
  <c r="BT42" i="4"/>
  <c r="BV42" i="4"/>
  <c r="BX42" i="4"/>
  <c r="BZ42" i="4"/>
  <c r="CB42" i="4"/>
  <c r="CD42" i="4"/>
  <c r="CF42" i="4"/>
  <c r="CH42" i="4"/>
  <c r="CJ42" i="4"/>
  <c r="CL42" i="4"/>
  <c r="CN42" i="4"/>
  <c r="CP42" i="4"/>
  <c r="CR42" i="4"/>
  <c r="CT42" i="4"/>
  <c r="CV42" i="4"/>
  <c r="CX42" i="4"/>
  <c r="CZ42" i="4"/>
  <c r="DB42" i="4"/>
  <c r="DD42" i="4"/>
  <c r="DF42" i="4"/>
  <c r="DH42" i="4"/>
  <c r="DJ42" i="4"/>
  <c r="DL42" i="4"/>
  <c r="DN42" i="4"/>
  <c r="DP42" i="4"/>
  <c r="DR42" i="4"/>
  <c r="DT42" i="4"/>
  <c r="DV42" i="4"/>
  <c r="DX42" i="4"/>
  <c r="DZ42" i="4"/>
  <c r="EB42" i="4"/>
  <c r="ED42" i="4"/>
  <c r="EF42" i="4"/>
  <c r="EH42" i="4"/>
  <c r="EJ42" i="4"/>
  <c r="EL42" i="4"/>
  <c r="EN42" i="4"/>
  <c r="EP42" i="4"/>
  <c r="ER42" i="4"/>
  <c r="ET42" i="4"/>
  <c r="EV42" i="4"/>
  <c r="EX42" i="4"/>
  <c r="EZ42" i="4"/>
  <c r="FB42" i="4"/>
  <c r="FD42" i="4"/>
  <c r="FF42" i="4"/>
  <c r="FH42" i="4"/>
  <c r="FJ42" i="4"/>
  <c r="FL42" i="4"/>
  <c r="FN42" i="4"/>
  <c r="FP42" i="4"/>
  <c r="FR42" i="4"/>
  <c r="FT42" i="4"/>
  <c r="FV42" i="4"/>
  <c r="FX42" i="4"/>
  <c r="FZ42" i="4"/>
  <c r="GB42" i="4"/>
  <c r="GD42" i="4"/>
  <c r="GF42" i="4"/>
  <c r="GH42" i="4"/>
  <c r="GJ42" i="4"/>
  <c r="GL42" i="4"/>
  <c r="GN42" i="4"/>
  <c r="GP42" i="4"/>
  <c r="GR42" i="4"/>
  <c r="GT42" i="4"/>
  <c r="GV42" i="4"/>
  <c r="M43" i="4"/>
  <c r="O43" i="4"/>
  <c r="Q43" i="4"/>
  <c r="S43" i="4"/>
  <c r="W43" i="4"/>
  <c r="AA43" i="4"/>
  <c r="AE43" i="4"/>
  <c r="AI43" i="4"/>
  <c r="AM43" i="4"/>
  <c r="AQ43" i="4"/>
  <c r="AU43" i="4"/>
  <c r="AY43" i="4"/>
  <c r="BC43" i="4"/>
  <c r="BG43" i="4"/>
  <c r="BK43" i="4"/>
  <c r="BO43" i="4"/>
  <c r="BS43" i="4"/>
  <c r="BW43" i="4"/>
  <c r="CA43" i="4"/>
  <c r="CE43" i="4"/>
  <c r="CI43" i="4"/>
  <c r="CM43" i="4"/>
  <c r="CQ43" i="4"/>
  <c r="CU43" i="4"/>
  <c r="CY43" i="4"/>
  <c r="DC43" i="4"/>
  <c r="DG43" i="4"/>
  <c r="DK43" i="4"/>
  <c r="DO43" i="4"/>
  <c r="DS43" i="4"/>
  <c r="GW43" i="4"/>
  <c r="GU43" i="4"/>
  <c r="GS43" i="4"/>
  <c r="GQ43" i="4"/>
  <c r="GO43" i="4"/>
  <c r="GM43" i="4"/>
  <c r="GK43" i="4"/>
  <c r="GI43" i="4"/>
  <c r="GG43" i="4"/>
  <c r="GE43" i="4"/>
  <c r="GC43" i="4"/>
  <c r="GA43" i="4"/>
  <c r="FY43" i="4"/>
  <c r="FW43" i="4"/>
  <c r="FU43" i="4"/>
  <c r="FS43" i="4"/>
  <c r="FQ43" i="4"/>
  <c r="FO43" i="4"/>
  <c r="GV43" i="4"/>
  <c r="GR43" i="4"/>
  <c r="GN43" i="4"/>
  <c r="GJ43" i="4"/>
  <c r="GF43" i="4"/>
  <c r="GB43" i="4"/>
  <c r="FX43" i="4"/>
  <c r="FT43" i="4"/>
  <c r="FP43" i="4"/>
  <c r="FM43" i="4"/>
  <c r="FK43" i="4"/>
  <c r="FI43" i="4"/>
  <c r="FG43" i="4"/>
  <c r="FE43" i="4"/>
  <c r="FC43" i="4"/>
  <c r="FA43" i="4"/>
  <c r="EY43" i="4"/>
  <c r="EW43" i="4"/>
  <c r="EU43" i="4"/>
  <c r="ES43" i="4"/>
  <c r="EQ43" i="4"/>
  <c r="EO43" i="4"/>
  <c r="EM43" i="4"/>
  <c r="EK43" i="4"/>
  <c r="EI43" i="4"/>
  <c r="EG43" i="4"/>
  <c r="EE43" i="4"/>
  <c r="EC43" i="4"/>
  <c r="EA43" i="4"/>
  <c r="GX43" i="4"/>
  <c r="GT43" i="4"/>
  <c r="GP43" i="4"/>
  <c r="GL43" i="4"/>
  <c r="GH43" i="4"/>
  <c r="GD43" i="4"/>
  <c r="FZ43" i="4"/>
  <c r="FV43" i="4"/>
  <c r="FR43" i="4"/>
  <c r="FN43" i="4"/>
  <c r="FL43" i="4"/>
  <c r="FJ43" i="4"/>
  <c r="FH43" i="4"/>
  <c r="FF43" i="4"/>
  <c r="FD43" i="4"/>
  <c r="FB43" i="4"/>
  <c r="EZ43" i="4"/>
  <c r="EX43" i="4"/>
  <c r="EV43" i="4"/>
  <c r="ET43" i="4"/>
  <c r="ER43" i="4"/>
  <c r="EP43" i="4"/>
  <c r="EN43" i="4"/>
  <c r="EL43" i="4"/>
  <c r="EJ43" i="4"/>
  <c r="EH43" i="4"/>
  <c r="EF43" i="4"/>
  <c r="ED43" i="4"/>
  <c r="EB43" i="4"/>
  <c r="DZ43" i="4"/>
  <c r="DX43" i="4"/>
  <c r="DV43" i="4"/>
  <c r="DT43" i="4"/>
  <c r="DR43" i="4"/>
  <c r="DP43" i="4"/>
  <c r="DN43" i="4"/>
  <c r="DL43" i="4"/>
  <c r="DJ43" i="4"/>
  <c r="DH43" i="4"/>
  <c r="DF43" i="4"/>
  <c r="DD43" i="4"/>
  <c r="DB43" i="4"/>
  <c r="CZ43" i="4"/>
  <c r="CX43" i="4"/>
  <c r="CV43" i="4"/>
  <c r="CT43" i="4"/>
  <c r="CR43" i="4"/>
  <c r="CP43" i="4"/>
  <c r="CN43" i="4"/>
  <c r="CL43" i="4"/>
  <c r="CJ43" i="4"/>
  <c r="CH43" i="4"/>
  <c r="CF43" i="4"/>
  <c r="CD43" i="4"/>
  <c r="CB43" i="4"/>
  <c r="BZ43" i="4"/>
  <c r="BX43" i="4"/>
  <c r="BV43" i="4"/>
  <c r="BT43" i="4"/>
  <c r="BR43" i="4"/>
  <c r="BP43" i="4"/>
  <c r="BN43" i="4"/>
  <c r="BL43" i="4"/>
  <c r="BJ43" i="4"/>
  <c r="BH43" i="4"/>
  <c r="BF43" i="4"/>
  <c r="BD43" i="4"/>
  <c r="BB43" i="4"/>
  <c r="AZ43" i="4"/>
  <c r="AX43" i="4"/>
  <c r="AV43" i="4"/>
  <c r="AT43" i="4"/>
  <c r="AR43" i="4"/>
  <c r="AP43" i="4"/>
  <c r="AN43" i="4"/>
  <c r="AL43" i="4"/>
  <c r="AJ43" i="4"/>
  <c r="AH43" i="4"/>
  <c r="AF43" i="4"/>
  <c r="AD43" i="4"/>
  <c r="AB43" i="4"/>
  <c r="Z43" i="4"/>
  <c r="X43" i="4"/>
  <c r="V43" i="4"/>
  <c r="T43" i="4"/>
  <c r="N43" i="4"/>
  <c r="P43" i="4"/>
  <c r="R43" i="4"/>
  <c r="U43" i="4"/>
  <c r="Y43" i="4"/>
  <c r="AC43" i="4"/>
  <c r="AG43" i="4"/>
  <c r="AK43" i="4"/>
  <c r="AO43" i="4"/>
  <c r="AS43" i="4"/>
  <c r="AW43" i="4"/>
  <c r="BA43" i="4"/>
  <c r="BE43" i="4"/>
  <c r="BI43" i="4"/>
  <c r="BM43" i="4"/>
  <c r="BQ43" i="4"/>
  <c r="BU43" i="4"/>
  <c r="BY43" i="4"/>
  <c r="CC43" i="4"/>
  <c r="CG43" i="4"/>
  <c r="CK43" i="4"/>
  <c r="CO43" i="4"/>
  <c r="CS43" i="4"/>
  <c r="CW43" i="4"/>
  <c r="DA43" i="4"/>
  <c r="DE43" i="4"/>
  <c r="DI43" i="4"/>
  <c r="DM43" i="4"/>
  <c r="DQ43" i="4"/>
  <c r="DU43" i="4"/>
  <c r="DY43" i="4"/>
  <c r="GX52" i="4"/>
  <c r="GV52" i="4"/>
  <c r="GT52" i="4"/>
  <c r="GR52" i="4"/>
  <c r="GP52" i="4"/>
  <c r="GN52" i="4"/>
  <c r="GL52" i="4"/>
  <c r="GJ52" i="4"/>
  <c r="GH52" i="4"/>
  <c r="GF52" i="4"/>
  <c r="GD52" i="4"/>
  <c r="GB52" i="4"/>
  <c r="FZ52" i="4"/>
  <c r="FX52" i="4"/>
  <c r="FV52" i="4"/>
  <c r="FT52" i="4"/>
  <c r="FR52" i="4"/>
  <c r="FP52" i="4"/>
  <c r="FN52" i="4"/>
  <c r="FL52" i="4"/>
  <c r="FJ52" i="4"/>
  <c r="FH52" i="4"/>
  <c r="FF52" i="4"/>
  <c r="FD52" i="4"/>
  <c r="FB52" i="4"/>
  <c r="EZ52" i="4"/>
  <c r="EX52" i="4"/>
  <c r="EV52" i="4"/>
  <c r="ET52" i="4"/>
  <c r="ER52" i="4"/>
  <c r="EP52" i="4"/>
  <c r="EN52" i="4"/>
  <c r="EL52" i="4"/>
  <c r="EJ52" i="4"/>
  <c r="EH52" i="4"/>
  <c r="EF52" i="4"/>
  <c r="ED52" i="4"/>
  <c r="EB52" i="4"/>
  <c r="DZ52" i="4"/>
  <c r="DX52" i="4"/>
  <c r="DV52" i="4"/>
  <c r="DT52" i="4"/>
  <c r="DR52" i="4"/>
  <c r="DP52" i="4"/>
  <c r="DN52" i="4"/>
  <c r="DL52" i="4"/>
  <c r="DJ52" i="4"/>
  <c r="DH52" i="4"/>
  <c r="DF52" i="4"/>
  <c r="DD52" i="4"/>
  <c r="DB52" i="4"/>
  <c r="CZ52" i="4"/>
  <c r="CX52" i="4"/>
  <c r="CV52" i="4"/>
  <c r="CT52" i="4"/>
  <c r="CR52" i="4"/>
  <c r="CP52" i="4"/>
  <c r="CN52" i="4"/>
  <c r="CL52" i="4"/>
  <c r="CJ52" i="4"/>
  <c r="CH52" i="4"/>
  <c r="CF52" i="4"/>
  <c r="CD52" i="4"/>
  <c r="CB52" i="4"/>
  <c r="BZ52" i="4"/>
  <c r="BX52" i="4"/>
  <c r="BV52" i="4"/>
  <c r="BT52" i="4"/>
  <c r="BR52" i="4"/>
  <c r="BP52" i="4"/>
  <c r="BN52" i="4"/>
  <c r="BL52" i="4"/>
  <c r="BJ52" i="4"/>
  <c r="BH52" i="4"/>
  <c r="BF52" i="4"/>
  <c r="BD52" i="4"/>
  <c r="BB52" i="4"/>
  <c r="AZ52" i="4"/>
  <c r="AX52" i="4"/>
  <c r="AV52" i="4"/>
  <c r="AT52" i="4"/>
  <c r="AR52" i="4"/>
  <c r="AP52" i="4"/>
  <c r="AN52" i="4"/>
  <c r="AL52" i="4"/>
  <c r="GW52" i="4"/>
  <c r="GS52" i="4"/>
  <c r="GO52" i="4"/>
  <c r="GK52" i="4"/>
  <c r="GG52" i="4"/>
  <c r="GC52" i="4"/>
  <c r="FY52" i="4"/>
  <c r="FU52" i="4"/>
  <c r="FQ52" i="4"/>
  <c r="FM52" i="4"/>
  <c r="FI52" i="4"/>
  <c r="FE52" i="4"/>
  <c r="FA52" i="4"/>
  <c r="EW52" i="4"/>
  <c r="ES52" i="4"/>
  <c r="EO52" i="4"/>
  <c r="EK52" i="4"/>
  <c r="EG52" i="4"/>
  <c r="EC52" i="4"/>
  <c r="DY52" i="4"/>
  <c r="DU52" i="4"/>
  <c r="DQ52" i="4"/>
  <c r="DM52" i="4"/>
  <c r="DI52" i="4"/>
  <c r="DE52" i="4"/>
  <c r="DA52" i="4"/>
  <c r="CW52" i="4"/>
  <c r="CS52" i="4"/>
  <c r="CO52" i="4"/>
  <c r="CK52" i="4"/>
  <c r="CG52" i="4"/>
  <c r="CC52" i="4"/>
  <c r="BY52" i="4"/>
  <c r="BU52" i="4"/>
  <c r="BQ52" i="4"/>
  <c r="BM52" i="4"/>
  <c r="BI52" i="4"/>
  <c r="BE52" i="4"/>
  <c r="BA52" i="4"/>
  <c r="AW52" i="4"/>
  <c r="AS52" i="4"/>
  <c r="AO52" i="4"/>
  <c r="AK52" i="4"/>
  <c r="AI52" i="4"/>
  <c r="AG52" i="4"/>
  <c r="AE52" i="4"/>
  <c r="AC52" i="4"/>
  <c r="AA52" i="4"/>
  <c r="Y52" i="4"/>
  <c r="W52" i="4"/>
  <c r="U52" i="4"/>
  <c r="S52" i="4"/>
  <c r="Q52" i="4"/>
  <c r="O52" i="4"/>
  <c r="M52" i="4"/>
  <c r="P52" i="4"/>
  <c r="T52" i="4"/>
  <c r="X52" i="4"/>
  <c r="AB52" i="4"/>
  <c r="AF52" i="4"/>
  <c r="AJ52" i="4"/>
  <c r="AQ52" i="4"/>
  <c r="AY52" i="4"/>
  <c r="BG52" i="4"/>
  <c r="BO52" i="4"/>
  <c r="BW52" i="4"/>
  <c r="CE52" i="4"/>
  <c r="CM52" i="4"/>
  <c r="CU52" i="4"/>
  <c r="DC52" i="4"/>
  <c r="DK52" i="4"/>
  <c r="DS52" i="4"/>
  <c r="EA52" i="4"/>
  <c r="EI52" i="4"/>
  <c r="EQ52" i="4"/>
  <c r="EY52" i="4"/>
  <c r="FG52" i="4"/>
  <c r="FO52" i="4"/>
  <c r="FW52" i="4"/>
  <c r="GE52" i="4"/>
  <c r="GM52" i="4"/>
  <c r="GU52" i="4"/>
  <c r="N47" i="4"/>
  <c r="P47" i="4"/>
  <c r="R47" i="4"/>
  <c r="T47" i="4"/>
  <c r="V47" i="4"/>
  <c r="X47" i="4"/>
  <c r="Z47" i="4"/>
  <c r="AB47" i="4"/>
  <c r="AD47" i="4"/>
  <c r="AF47" i="4"/>
  <c r="AH47" i="4"/>
  <c r="AJ47" i="4"/>
  <c r="AL47" i="4"/>
  <c r="AN47" i="4"/>
  <c r="AP47" i="4"/>
  <c r="AR47" i="4"/>
  <c r="AT47" i="4"/>
  <c r="AV47" i="4"/>
  <c r="AX47" i="4"/>
  <c r="AZ47" i="4"/>
  <c r="BB47" i="4"/>
  <c r="BD47" i="4"/>
  <c r="BF47" i="4"/>
  <c r="BH47" i="4"/>
  <c r="BJ47" i="4"/>
  <c r="BL47" i="4"/>
  <c r="BN47" i="4"/>
  <c r="BP47" i="4"/>
  <c r="BR47" i="4"/>
  <c r="BT47" i="4"/>
  <c r="BV47" i="4"/>
  <c r="BX47" i="4"/>
  <c r="BZ47" i="4"/>
  <c r="CB47" i="4"/>
  <c r="CD47" i="4"/>
  <c r="CF47" i="4"/>
  <c r="CH47" i="4"/>
  <c r="CJ47" i="4"/>
  <c r="CL47" i="4"/>
  <c r="CN47" i="4"/>
  <c r="CP47" i="4"/>
  <c r="CR47" i="4"/>
  <c r="CT47" i="4"/>
  <c r="CV47" i="4"/>
  <c r="CX47" i="4"/>
  <c r="CZ47" i="4"/>
  <c r="DB47" i="4"/>
  <c r="DD47" i="4"/>
  <c r="DF47" i="4"/>
  <c r="DH47" i="4"/>
  <c r="DJ47" i="4"/>
  <c r="DL47" i="4"/>
  <c r="DN47" i="4"/>
  <c r="DP47" i="4"/>
  <c r="DR47" i="4"/>
  <c r="DT47" i="4"/>
  <c r="DV47" i="4"/>
  <c r="DX47" i="4"/>
  <c r="DZ47" i="4"/>
  <c r="EB47" i="4"/>
  <c r="ED47" i="4"/>
  <c r="EF47" i="4"/>
  <c r="EH47" i="4"/>
  <c r="EJ47" i="4"/>
  <c r="EL47" i="4"/>
  <c r="EN47" i="4"/>
  <c r="EP47" i="4"/>
  <c r="ER47" i="4"/>
  <c r="ET47" i="4"/>
  <c r="EV47" i="4"/>
  <c r="EX47" i="4"/>
  <c r="EZ47" i="4"/>
  <c r="FB47" i="4"/>
  <c r="FD47" i="4"/>
  <c r="FF47" i="4"/>
  <c r="FH47" i="4"/>
  <c r="FJ47" i="4"/>
  <c r="FL47" i="4"/>
  <c r="FN47" i="4"/>
  <c r="FP47" i="4"/>
  <c r="FR47" i="4"/>
  <c r="FT47" i="4"/>
  <c r="FV47" i="4"/>
  <c r="FX47" i="4"/>
  <c r="FZ47" i="4"/>
  <c r="GB47" i="4"/>
  <c r="GD47" i="4"/>
  <c r="GF47" i="4"/>
  <c r="GH47" i="4"/>
  <c r="GJ47" i="4"/>
  <c r="GL47" i="4"/>
  <c r="GN47" i="4"/>
  <c r="GP47" i="4"/>
  <c r="GR47" i="4"/>
  <c r="GT47" i="4"/>
  <c r="GV47" i="4"/>
  <c r="F71" i="7" l="1"/>
  <c r="E71" i="7"/>
  <c r="D71" i="7"/>
  <c r="N61" i="7"/>
  <c r="A153" i="4" l="1"/>
  <c r="E483" i="6"/>
  <c r="E218" i="13"/>
  <c r="DF229" i="4"/>
  <c r="AH229" i="4"/>
  <c r="GW153" i="4" l="1"/>
  <c r="GU153" i="4"/>
  <c r="GS153" i="4"/>
  <c r="GQ153" i="4"/>
  <c r="GO153" i="4"/>
  <c r="GM153" i="4"/>
  <c r="GK153" i="4"/>
  <c r="GI153" i="4"/>
  <c r="GG153" i="4"/>
  <c r="GE153" i="4"/>
  <c r="GC153" i="4"/>
  <c r="GA153" i="4"/>
  <c r="FY153" i="4"/>
  <c r="FW153" i="4"/>
  <c r="FU153" i="4"/>
  <c r="FS153" i="4"/>
  <c r="FQ153" i="4"/>
  <c r="FO153" i="4"/>
  <c r="FM153" i="4"/>
  <c r="FK153" i="4"/>
  <c r="FI153" i="4"/>
  <c r="FG153" i="4"/>
  <c r="FE153" i="4"/>
  <c r="FC153" i="4"/>
  <c r="FA153" i="4"/>
  <c r="EY153" i="4"/>
  <c r="EW153" i="4"/>
  <c r="EU153" i="4"/>
  <c r="ES153" i="4"/>
  <c r="EQ153" i="4"/>
  <c r="EO153" i="4"/>
  <c r="EM153" i="4"/>
  <c r="EK153" i="4"/>
  <c r="EI153" i="4"/>
  <c r="EG153" i="4"/>
  <c r="EE153" i="4"/>
  <c r="EC153" i="4"/>
  <c r="EA153" i="4"/>
  <c r="DY153" i="4"/>
  <c r="DW153" i="4"/>
  <c r="DU153" i="4"/>
  <c r="DS153" i="4"/>
  <c r="DQ153" i="4"/>
  <c r="DO153" i="4"/>
  <c r="DM153" i="4"/>
  <c r="DK153" i="4"/>
  <c r="DI153" i="4"/>
  <c r="DG153" i="4"/>
  <c r="DE153" i="4"/>
  <c r="DC153" i="4"/>
  <c r="DA153" i="4"/>
  <c r="CY153" i="4"/>
  <c r="CW153" i="4"/>
  <c r="CU153" i="4"/>
  <c r="CS153" i="4"/>
  <c r="CQ153" i="4"/>
  <c r="CO153" i="4"/>
  <c r="CM153" i="4"/>
  <c r="CK153" i="4"/>
  <c r="CI153" i="4"/>
  <c r="CG153" i="4"/>
  <c r="CE153" i="4"/>
  <c r="CC153" i="4"/>
  <c r="CA153" i="4"/>
  <c r="BY153" i="4"/>
  <c r="BW153" i="4"/>
  <c r="BU153" i="4"/>
  <c r="BS153" i="4"/>
  <c r="BQ153" i="4"/>
  <c r="BO153" i="4"/>
  <c r="BM153" i="4"/>
  <c r="BK153" i="4"/>
  <c r="BI153" i="4"/>
  <c r="BG153" i="4"/>
  <c r="BE153" i="4"/>
  <c r="BC153" i="4"/>
  <c r="BA153" i="4"/>
  <c r="AY153" i="4"/>
  <c r="AW153" i="4"/>
  <c r="AU153" i="4"/>
  <c r="AS153" i="4"/>
  <c r="AQ153" i="4"/>
  <c r="AO153" i="4"/>
  <c r="AM153" i="4"/>
  <c r="AK153" i="4"/>
  <c r="AI153" i="4"/>
  <c r="AG153" i="4"/>
  <c r="AE153" i="4"/>
  <c r="AC153" i="4"/>
  <c r="AA153" i="4"/>
  <c r="Y153" i="4"/>
  <c r="W153" i="4"/>
  <c r="U153" i="4"/>
  <c r="S153" i="4"/>
  <c r="Q153" i="4"/>
  <c r="O153" i="4"/>
  <c r="M153" i="4"/>
  <c r="GX153" i="4"/>
  <c r="GV153" i="4"/>
  <c r="GT153" i="4"/>
  <c r="GR153" i="4"/>
  <c r="GP153" i="4"/>
  <c r="GN153" i="4"/>
  <c r="GL153" i="4"/>
  <c r="GJ153" i="4"/>
  <c r="GH153" i="4"/>
  <c r="GF153" i="4"/>
  <c r="GD153" i="4"/>
  <c r="GB153" i="4"/>
  <c r="FZ153" i="4"/>
  <c r="FX153" i="4"/>
  <c r="FV153" i="4"/>
  <c r="FT153" i="4"/>
  <c r="FR153" i="4"/>
  <c r="FP153" i="4"/>
  <c r="FN153" i="4"/>
  <c r="FL153" i="4"/>
  <c r="FJ153" i="4"/>
  <c r="FH153" i="4"/>
  <c r="FF153" i="4"/>
  <c r="FD153" i="4"/>
  <c r="FB153" i="4"/>
  <c r="EZ153" i="4"/>
  <c r="EX153" i="4"/>
  <c r="EV153" i="4"/>
  <c r="ET153" i="4"/>
  <c r="ER153" i="4"/>
  <c r="EP153" i="4"/>
  <c r="EN153" i="4"/>
  <c r="EL153" i="4"/>
  <c r="EJ153" i="4"/>
  <c r="EH153" i="4"/>
  <c r="EF153" i="4"/>
  <c r="ED153" i="4"/>
  <c r="EB153" i="4"/>
  <c r="DZ153" i="4"/>
  <c r="DX153" i="4"/>
  <c r="DV153" i="4"/>
  <c r="DT153" i="4"/>
  <c r="DR153" i="4"/>
  <c r="DP153" i="4"/>
  <c r="DN153" i="4"/>
  <c r="DL153" i="4"/>
  <c r="DJ153" i="4"/>
  <c r="DH153" i="4"/>
  <c r="DF153" i="4"/>
  <c r="DD153" i="4"/>
  <c r="DB153" i="4"/>
  <c r="CZ153" i="4"/>
  <c r="CX153" i="4"/>
  <c r="CV153" i="4"/>
  <c r="CT153" i="4"/>
  <c r="CR153" i="4"/>
  <c r="CP153" i="4"/>
  <c r="CN153" i="4"/>
  <c r="CL153" i="4"/>
  <c r="CJ153" i="4"/>
  <c r="CH153" i="4"/>
  <c r="CF153" i="4"/>
  <c r="CD153" i="4"/>
  <c r="CB153" i="4"/>
  <c r="BZ153" i="4"/>
  <c r="BX153" i="4"/>
  <c r="BV153" i="4"/>
  <c r="BT153" i="4"/>
  <c r="BR153" i="4"/>
  <c r="BP153" i="4"/>
  <c r="BN153" i="4"/>
  <c r="BL153" i="4"/>
  <c r="BJ153" i="4"/>
  <c r="BH153" i="4"/>
  <c r="BF153" i="4"/>
  <c r="BD153" i="4"/>
  <c r="BB153" i="4"/>
  <c r="AZ153" i="4"/>
  <c r="AX153" i="4"/>
  <c r="AV153" i="4"/>
  <c r="AT153" i="4"/>
  <c r="AR153" i="4"/>
  <c r="AP153" i="4"/>
  <c r="AN153" i="4"/>
  <c r="AL153" i="4"/>
  <c r="AJ153" i="4"/>
  <c r="AH153" i="4"/>
  <c r="AF153" i="4"/>
  <c r="AD153" i="4"/>
  <c r="AB153" i="4"/>
  <c r="Z153" i="4"/>
  <c r="X153" i="4"/>
  <c r="V153" i="4"/>
  <c r="T153" i="4"/>
  <c r="R153" i="4"/>
  <c r="P153" i="4"/>
  <c r="N153" i="4"/>
  <c r="E459" i="6"/>
  <c r="E435" i="6"/>
  <c r="E300" i="13"/>
  <c r="E276" i="13"/>
  <c r="A28" i="4" l="1"/>
  <c r="A25" i="4"/>
  <c r="A24" i="4"/>
  <c r="GW28" i="4" l="1"/>
  <c r="GU28" i="4"/>
  <c r="GS28" i="4"/>
  <c r="GQ28" i="4"/>
  <c r="GO28" i="4"/>
  <c r="GM28" i="4"/>
  <c r="GK28" i="4"/>
  <c r="GI28" i="4"/>
  <c r="GG28" i="4"/>
  <c r="GE28" i="4"/>
  <c r="GC28" i="4"/>
  <c r="GA28" i="4"/>
  <c r="FY28" i="4"/>
  <c r="FW28" i="4"/>
  <c r="FU28" i="4"/>
  <c r="FS28" i="4"/>
  <c r="FQ28" i="4"/>
  <c r="FO28" i="4"/>
  <c r="FM28" i="4"/>
  <c r="FK28" i="4"/>
  <c r="FI28" i="4"/>
  <c r="FG28" i="4"/>
  <c r="FE28" i="4"/>
  <c r="FC28" i="4"/>
  <c r="FA28" i="4"/>
  <c r="EY28" i="4"/>
  <c r="EW28" i="4"/>
  <c r="EU28" i="4"/>
  <c r="ES28" i="4"/>
  <c r="EQ28" i="4"/>
  <c r="EO28" i="4"/>
  <c r="EM28" i="4"/>
  <c r="EK28" i="4"/>
  <c r="EI28" i="4"/>
  <c r="EG28" i="4"/>
  <c r="EE28" i="4"/>
  <c r="EC28" i="4"/>
  <c r="EA28" i="4"/>
  <c r="DY28" i="4"/>
  <c r="DW28" i="4"/>
  <c r="DU28" i="4"/>
  <c r="DS28" i="4"/>
  <c r="DQ28" i="4"/>
  <c r="DO28" i="4"/>
  <c r="DM28" i="4"/>
  <c r="DK28" i="4"/>
  <c r="DI28" i="4"/>
  <c r="DG28" i="4"/>
  <c r="DE28" i="4"/>
  <c r="DC28" i="4"/>
  <c r="DA28" i="4"/>
  <c r="CY28" i="4"/>
  <c r="CW28" i="4"/>
  <c r="CU28" i="4"/>
  <c r="CS28" i="4"/>
  <c r="CQ28" i="4"/>
  <c r="CO28" i="4"/>
  <c r="CM28" i="4"/>
  <c r="CK28" i="4"/>
  <c r="CI28" i="4"/>
  <c r="CG28" i="4"/>
  <c r="CE28" i="4"/>
  <c r="CC28" i="4"/>
  <c r="CA28" i="4"/>
  <c r="BY28" i="4"/>
  <c r="BW28" i="4"/>
  <c r="BU28" i="4"/>
  <c r="BS28" i="4"/>
  <c r="BQ28" i="4"/>
  <c r="BO28" i="4"/>
  <c r="BM28" i="4"/>
  <c r="BK28" i="4"/>
  <c r="BI28" i="4"/>
  <c r="BG28" i="4"/>
  <c r="BE28" i="4"/>
  <c r="BC28" i="4"/>
  <c r="BA28" i="4"/>
  <c r="AY28" i="4"/>
  <c r="AW28" i="4"/>
  <c r="AU28" i="4"/>
  <c r="AS28" i="4"/>
  <c r="AQ28" i="4"/>
  <c r="AO28" i="4"/>
  <c r="AM28" i="4"/>
  <c r="AK28" i="4"/>
  <c r="GX28" i="4"/>
  <c r="GT28" i="4"/>
  <c r="GP28" i="4"/>
  <c r="GL28" i="4"/>
  <c r="GH28" i="4"/>
  <c r="GD28" i="4"/>
  <c r="FZ28" i="4"/>
  <c r="FV28" i="4"/>
  <c r="FR28" i="4"/>
  <c r="FN28" i="4"/>
  <c r="FJ28" i="4"/>
  <c r="FF28" i="4"/>
  <c r="FB28" i="4"/>
  <c r="EX28" i="4"/>
  <c r="ET28" i="4"/>
  <c r="EP28" i="4"/>
  <c r="EL28" i="4"/>
  <c r="EH28" i="4"/>
  <c r="ED28" i="4"/>
  <c r="DZ28" i="4"/>
  <c r="DV28" i="4"/>
  <c r="DR28" i="4"/>
  <c r="DN28" i="4"/>
  <c r="DJ28" i="4"/>
  <c r="DF28" i="4"/>
  <c r="DB28" i="4"/>
  <c r="CX28" i="4"/>
  <c r="CT28" i="4"/>
  <c r="CP28" i="4"/>
  <c r="CL28" i="4"/>
  <c r="CH28" i="4"/>
  <c r="CD28" i="4"/>
  <c r="BZ28" i="4"/>
  <c r="BV28" i="4"/>
  <c r="BR28" i="4"/>
  <c r="BN28" i="4"/>
  <c r="BJ28" i="4"/>
  <c r="BF28" i="4"/>
  <c r="BB28" i="4"/>
  <c r="AX28" i="4"/>
  <c r="AT28" i="4"/>
  <c r="AP28" i="4"/>
  <c r="AL28" i="4"/>
  <c r="AI28" i="4"/>
  <c r="AG28" i="4"/>
  <c r="AE28" i="4"/>
  <c r="AC28" i="4"/>
  <c r="AA28" i="4"/>
  <c r="Y28" i="4"/>
  <c r="W28" i="4"/>
  <c r="U28" i="4"/>
  <c r="S28" i="4"/>
  <c r="Q28" i="4"/>
  <c r="O28" i="4"/>
  <c r="M28" i="4"/>
  <c r="GV28" i="4"/>
  <c r="GR28" i="4"/>
  <c r="GN28" i="4"/>
  <c r="GJ28" i="4"/>
  <c r="GF28" i="4"/>
  <c r="GB28" i="4"/>
  <c r="FX28" i="4"/>
  <c r="FT28" i="4"/>
  <c r="FP28" i="4"/>
  <c r="FL28" i="4"/>
  <c r="FH28" i="4"/>
  <c r="FD28" i="4"/>
  <c r="EZ28" i="4"/>
  <c r="EV28" i="4"/>
  <c r="ER28" i="4"/>
  <c r="EN28" i="4"/>
  <c r="EJ28" i="4"/>
  <c r="EF28" i="4"/>
  <c r="EB28" i="4"/>
  <c r="DX28" i="4"/>
  <c r="DT28" i="4"/>
  <c r="DP28" i="4"/>
  <c r="DL28" i="4"/>
  <c r="DH28" i="4"/>
  <c r="DD28" i="4"/>
  <c r="CZ28" i="4"/>
  <c r="CV28" i="4"/>
  <c r="CR28" i="4"/>
  <c r="CN28" i="4"/>
  <c r="CJ28" i="4"/>
  <c r="CB28" i="4"/>
  <c r="BT28" i="4"/>
  <c r="BL28" i="4"/>
  <c r="BD28" i="4"/>
  <c r="AV28" i="4"/>
  <c r="AN28" i="4"/>
  <c r="AH28" i="4"/>
  <c r="AD28" i="4"/>
  <c r="Z28" i="4"/>
  <c r="V28" i="4"/>
  <c r="R28" i="4"/>
  <c r="N28" i="4"/>
  <c r="CF28" i="4"/>
  <c r="BX28" i="4"/>
  <c r="BP28" i="4"/>
  <c r="BH28" i="4"/>
  <c r="AZ28" i="4"/>
  <c r="AR28" i="4"/>
  <c r="AJ28" i="4"/>
  <c r="AF28" i="4"/>
  <c r="AB28" i="4"/>
  <c r="X28" i="4"/>
  <c r="T28" i="4"/>
  <c r="P28" i="4"/>
  <c r="GX25" i="4"/>
  <c r="GV25" i="4"/>
  <c r="GT25" i="4"/>
  <c r="GR25" i="4"/>
  <c r="GP25" i="4"/>
  <c r="GN25" i="4"/>
  <c r="GL25" i="4"/>
  <c r="GJ25" i="4"/>
  <c r="GH25" i="4"/>
  <c r="GF25" i="4"/>
  <c r="GD25" i="4"/>
  <c r="GB25" i="4"/>
  <c r="FZ25" i="4"/>
  <c r="FX25" i="4"/>
  <c r="FV25" i="4"/>
  <c r="FT25" i="4"/>
  <c r="FR25" i="4"/>
  <c r="FP25" i="4"/>
  <c r="FN25" i="4"/>
  <c r="FL25" i="4"/>
  <c r="FJ25" i="4"/>
  <c r="FH25" i="4"/>
  <c r="FF25" i="4"/>
  <c r="FD25" i="4"/>
  <c r="FB25" i="4"/>
  <c r="EZ25" i="4"/>
  <c r="EX25" i="4"/>
  <c r="EV25" i="4"/>
  <c r="ET25" i="4"/>
  <c r="ER25" i="4"/>
  <c r="EP25" i="4"/>
  <c r="EN25" i="4"/>
  <c r="EL25" i="4"/>
  <c r="EJ25" i="4"/>
  <c r="EH25" i="4"/>
  <c r="EF25" i="4"/>
  <c r="ED25" i="4"/>
  <c r="EB25" i="4"/>
  <c r="DZ25" i="4"/>
  <c r="DX25" i="4"/>
  <c r="DV25" i="4"/>
  <c r="DT25" i="4"/>
  <c r="DR25" i="4"/>
  <c r="DP25" i="4"/>
  <c r="DN25" i="4"/>
  <c r="DL25" i="4"/>
  <c r="DJ25" i="4"/>
  <c r="DH25" i="4"/>
  <c r="DF25" i="4"/>
  <c r="DD25" i="4"/>
  <c r="DB25" i="4"/>
  <c r="CZ25" i="4"/>
  <c r="CX25" i="4"/>
  <c r="CV25" i="4"/>
  <c r="CT25" i="4"/>
  <c r="CR25" i="4"/>
  <c r="CP25" i="4"/>
  <c r="CN25" i="4"/>
  <c r="CL25" i="4"/>
  <c r="CJ25" i="4"/>
  <c r="CH25" i="4"/>
  <c r="CF25" i="4"/>
  <c r="CD25" i="4"/>
  <c r="CB25" i="4"/>
  <c r="BZ25" i="4"/>
  <c r="BX25" i="4"/>
  <c r="BV25" i="4"/>
  <c r="BT25" i="4"/>
  <c r="BR25" i="4"/>
  <c r="BP25" i="4"/>
  <c r="BN25" i="4"/>
  <c r="BL25" i="4"/>
  <c r="BJ25" i="4"/>
  <c r="BH25" i="4"/>
  <c r="BF25" i="4"/>
  <c r="BD25" i="4"/>
  <c r="BB25" i="4"/>
  <c r="AZ25" i="4"/>
  <c r="AX25" i="4"/>
  <c r="AV25" i="4"/>
  <c r="AT25" i="4"/>
  <c r="AR25" i="4"/>
  <c r="AP25" i="4"/>
  <c r="AN25" i="4"/>
  <c r="AL25" i="4"/>
  <c r="GU25" i="4"/>
  <c r="GQ25" i="4"/>
  <c r="GM25" i="4"/>
  <c r="GI25" i="4"/>
  <c r="GE25" i="4"/>
  <c r="GA25" i="4"/>
  <c r="FW25" i="4"/>
  <c r="FS25" i="4"/>
  <c r="FO25" i="4"/>
  <c r="FK25" i="4"/>
  <c r="FG25" i="4"/>
  <c r="FC25" i="4"/>
  <c r="EY25" i="4"/>
  <c r="EU25" i="4"/>
  <c r="EQ25" i="4"/>
  <c r="EM25" i="4"/>
  <c r="EI25" i="4"/>
  <c r="EE25" i="4"/>
  <c r="EA25" i="4"/>
  <c r="DW25" i="4"/>
  <c r="DS25" i="4"/>
  <c r="DO25" i="4"/>
  <c r="DK25" i="4"/>
  <c r="DG25" i="4"/>
  <c r="DC25" i="4"/>
  <c r="CY25" i="4"/>
  <c r="CU25" i="4"/>
  <c r="CQ25" i="4"/>
  <c r="CM25" i="4"/>
  <c r="CI25" i="4"/>
  <c r="CE25" i="4"/>
  <c r="CA25" i="4"/>
  <c r="BW25" i="4"/>
  <c r="BS25" i="4"/>
  <c r="BO25" i="4"/>
  <c r="BK25" i="4"/>
  <c r="BG25" i="4"/>
  <c r="BC25" i="4"/>
  <c r="AY25" i="4"/>
  <c r="AU25" i="4"/>
  <c r="AQ25" i="4"/>
  <c r="AM25" i="4"/>
  <c r="AJ25" i="4"/>
  <c r="AH25" i="4"/>
  <c r="AF25" i="4"/>
  <c r="AD25" i="4"/>
  <c r="AB25" i="4"/>
  <c r="Z25" i="4"/>
  <c r="X25" i="4"/>
  <c r="V25" i="4"/>
  <c r="T25" i="4"/>
  <c r="R25" i="4"/>
  <c r="P25" i="4"/>
  <c r="N25" i="4"/>
  <c r="GW25" i="4"/>
  <c r="GS25" i="4"/>
  <c r="GO25" i="4"/>
  <c r="GK25" i="4"/>
  <c r="GG25" i="4"/>
  <c r="GC25" i="4"/>
  <c r="FY25" i="4"/>
  <c r="FU25" i="4"/>
  <c r="FQ25" i="4"/>
  <c r="FM25" i="4"/>
  <c r="FI25" i="4"/>
  <c r="FE25" i="4"/>
  <c r="FA25" i="4"/>
  <c r="EW25" i="4"/>
  <c r="ES25" i="4"/>
  <c r="EO25" i="4"/>
  <c r="EK25" i="4"/>
  <c r="EG25" i="4"/>
  <c r="EC25" i="4"/>
  <c r="DY25" i="4"/>
  <c r="DU25" i="4"/>
  <c r="DQ25" i="4"/>
  <c r="DM25" i="4"/>
  <c r="DI25" i="4"/>
  <c r="DE25" i="4"/>
  <c r="DA25" i="4"/>
  <c r="CW25" i="4"/>
  <c r="CS25" i="4"/>
  <c r="CO25" i="4"/>
  <c r="CK25" i="4"/>
  <c r="CG25" i="4"/>
  <c r="CC25" i="4"/>
  <c r="BU25" i="4"/>
  <c r="BM25" i="4"/>
  <c r="BE25" i="4"/>
  <c r="AW25" i="4"/>
  <c r="AO25" i="4"/>
  <c r="AI25" i="4"/>
  <c r="AE25" i="4"/>
  <c r="AA25" i="4"/>
  <c r="W25" i="4"/>
  <c r="S25" i="4"/>
  <c r="O25" i="4"/>
  <c r="BY25" i="4"/>
  <c r="BQ25" i="4"/>
  <c r="BI25" i="4"/>
  <c r="BA25" i="4"/>
  <c r="AS25" i="4"/>
  <c r="AK25" i="4"/>
  <c r="AG25" i="4"/>
  <c r="AC25" i="4"/>
  <c r="Y25" i="4"/>
  <c r="U25" i="4"/>
  <c r="Q25" i="4"/>
  <c r="M25" i="4"/>
  <c r="GW24" i="4"/>
  <c r="GU24" i="4"/>
  <c r="GS24" i="4"/>
  <c r="GQ24" i="4"/>
  <c r="GO24" i="4"/>
  <c r="GM24" i="4"/>
  <c r="GK24" i="4"/>
  <c r="GI24" i="4"/>
  <c r="GG24" i="4"/>
  <c r="GE24" i="4"/>
  <c r="GC24" i="4"/>
  <c r="GA24" i="4"/>
  <c r="FY24" i="4"/>
  <c r="FW24" i="4"/>
  <c r="FU24" i="4"/>
  <c r="FS24" i="4"/>
  <c r="FQ24" i="4"/>
  <c r="FO24" i="4"/>
  <c r="FM24" i="4"/>
  <c r="FK24" i="4"/>
  <c r="FI24" i="4"/>
  <c r="FG24" i="4"/>
  <c r="FE24" i="4"/>
  <c r="FC24" i="4"/>
  <c r="FA24" i="4"/>
  <c r="EY24" i="4"/>
  <c r="EW24" i="4"/>
  <c r="EU24" i="4"/>
  <c r="ES24" i="4"/>
  <c r="EQ24" i="4"/>
  <c r="EO24" i="4"/>
  <c r="EM24" i="4"/>
  <c r="EK24" i="4"/>
  <c r="EI24" i="4"/>
  <c r="EG24" i="4"/>
  <c r="EE24" i="4"/>
  <c r="EC24" i="4"/>
  <c r="EA24" i="4"/>
  <c r="DY24" i="4"/>
  <c r="DW24" i="4"/>
  <c r="DU24" i="4"/>
  <c r="DS24" i="4"/>
  <c r="DQ24" i="4"/>
  <c r="DO24" i="4"/>
  <c r="DM24" i="4"/>
  <c r="DK24" i="4"/>
  <c r="DI24" i="4"/>
  <c r="DG24" i="4"/>
  <c r="DE24" i="4"/>
  <c r="DC24" i="4"/>
  <c r="DA24" i="4"/>
  <c r="CY24" i="4"/>
  <c r="CW24" i="4"/>
  <c r="CU24" i="4"/>
  <c r="CS24" i="4"/>
  <c r="CQ24" i="4"/>
  <c r="CO24" i="4"/>
  <c r="CM24" i="4"/>
  <c r="CK24" i="4"/>
  <c r="CI24" i="4"/>
  <c r="CG24" i="4"/>
  <c r="CE24" i="4"/>
  <c r="CC24" i="4"/>
  <c r="CA24" i="4"/>
  <c r="BY24" i="4"/>
  <c r="BW24" i="4"/>
  <c r="BU24" i="4"/>
  <c r="BS24" i="4"/>
  <c r="BQ24" i="4"/>
  <c r="BO24" i="4"/>
  <c r="BM24" i="4"/>
  <c r="BK24" i="4"/>
  <c r="BI24" i="4"/>
  <c r="BG24" i="4"/>
  <c r="BE24" i="4"/>
  <c r="BC24" i="4"/>
  <c r="BA24" i="4"/>
  <c r="AY24" i="4"/>
  <c r="AW24" i="4"/>
  <c r="AU24" i="4"/>
  <c r="AS24" i="4"/>
  <c r="AQ24" i="4"/>
  <c r="AO24" i="4"/>
  <c r="AM24" i="4"/>
  <c r="AK24" i="4"/>
  <c r="GX24" i="4"/>
  <c r="GT24" i="4"/>
  <c r="GP24" i="4"/>
  <c r="GL24" i="4"/>
  <c r="GH24" i="4"/>
  <c r="GD24" i="4"/>
  <c r="FZ24" i="4"/>
  <c r="FV24" i="4"/>
  <c r="FR24" i="4"/>
  <c r="FN24" i="4"/>
  <c r="FJ24" i="4"/>
  <c r="FF24" i="4"/>
  <c r="FB24" i="4"/>
  <c r="EX24" i="4"/>
  <c r="ET24" i="4"/>
  <c r="EP24" i="4"/>
  <c r="EL24" i="4"/>
  <c r="EH24" i="4"/>
  <c r="ED24" i="4"/>
  <c r="DZ24" i="4"/>
  <c r="DV24" i="4"/>
  <c r="DR24" i="4"/>
  <c r="DN24" i="4"/>
  <c r="DJ24" i="4"/>
  <c r="DF24" i="4"/>
  <c r="DB24" i="4"/>
  <c r="CX24" i="4"/>
  <c r="CT24" i="4"/>
  <c r="CP24" i="4"/>
  <c r="CL24" i="4"/>
  <c r="CH24" i="4"/>
  <c r="CD24" i="4"/>
  <c r="BZ24" i="4"/>
  <c r="BV24" i="4"/>
  <c r="BR24" i="4"/>
  <c r="BN24" i="4"/>
  <c r="BJ24" i="4"/>
  <c r="BF24" i="4"/>
  <c r="BB24" i="4"/>
  <c r="AX24" i="4"/>
  <c r="AT24" i="4"/>
  <c r="AP24" i="4"/>
  <c r="AL24" i="4"/>
  <c r="AI24" i="4"/>
  <c r="AG24" i="4"/>
  <c r="AE24" i="4"/>
  <c r="AC24" i="4"/>
  <c r="AA24" i="4"/>
  <c r="Y24" i="4"/>
  <c r="W24" i="4"/>
  <c r="U24" i="4"/>
  <c r="S24" i="4"/>
  <c r="Q24" i="4"/>
  <c r="O24" i="4"/>
  <c r="M24" i="4"/>
  <c r="GV24" i="4"/>
  <c r="GR24" i="4"/>
  <c r="GN24" i="4"/>
  <c r="GJ24" i="4"/>
  <c r="GF24" i="4"/>
  <c r="GB24" i="4"/>
  <c r="FX24" i="4"/>
  <c r="FT24" i="4"/>
  <c r="FP24" i="4"/>
  <c r="FL24" i="4"/>
  <c r="FH24" i="4"/>
  <c r="FD24" i="4"/>
  <c r="EZ24" i="4"/>
  <c r="EV24" i="4"/>
  <c r="ER24" i="4"/>
  <c r="EN24" i="4"/>
  <c r="EJ24" i="4"/>
  <c r="EF24" i="4"/>
  <c r="EB24" i="4"/>
  <c r="DX24" i="4"/>
  <c r="DT24" i="4"/>
  <c r="DP24" i="4"/>
  <c r="DL24" i="4"/>
  <c r="DH24" i="4"/>
  <c r="DD24" i="4"/>
  <c r="CZ24" i="4"/>
  <c r="CV24" i="4"/>
  <c r="CR24" i="4"/>
  <c r="CN24" i="4"/>
  <c r="CJ24" i="4"/>
  <c r="CB24" i="4"/>
  <c r="BT24" i="4"/>
  <c r="BL24" i="4"/>
  <c r="BD24" i="4"/>
  <c r="AV24" i="4"/>
  <c r="AN24" i="4"/>
  <c r="AH24" i="4"/>
  <c r="AD24" i="4"/>
  <c r="Z24" i="4"/>
  <c r="V24" i="4"/>
  <c r="R24" i="4"/>
  <c r="N24" i="4"/>
  <c r="CF24" i="4"/>
  <c r="BX24" i="4"/>
  <c r="BP24" i="4"/>
  <c r="BH24" i="4"/>
  <c r="AZ24" i="4"/>
  <c r="AR24" i="4"/>
  <c r="AJ24" i="4"/>
  <c r="AF24" i="4"/>
  <c r="AB24" i="4"/>
  <c r="X24" i="4"/>
  <c r="T24" i="4"/>
  <c r="P24" i="4"/>
  <c r="E604" i="6"/>
  <c r="E31" i="2" l="1"/>
  <c r="E170" i="13"/>
  <c r="A15" i="4"/>
  <c r="A14" i="4"/>
  <c r="A13" i="4"/>
  <c r="A12" i="4"/>
  <c r="A10" i="4"/>
  <c r="A11" i="4"/>
  <c r="A7" i="4"/>
  <c r="DF7" i="4" l="1"/>
  <c r="M7" i="4"/>
  <c r="GX15" i="4"/>
  <c r="GV15" i="4"/>
  <c r="GT15" i="4"/>
  <c r="GR15" i="4"/>
  <c r="GP15" i="4"/>
  <c r="GN15" i="4"/>
  <c r="GL15" i="4"/>
  <c r="GJ15" i="4"/>
  <c r="GH15" i="4"/>
  <c r="GF15" i="4"/>
  <c r="GD15" i="4"/>
  <c r="GB15" i="4"/>
  <c r="FZ15" i="4"/>
  <c r="FX15" i="4"/>
  <c r="FV15" i="4"/>
  <c r="FT15" i="4"/>
  <c r="FR15" i="4"/>
  <c r="FP15" i="4"/>
  <c r="FN15" i="4"/>
  <c r="FL15" i="4"/>
  <c r="FJ15" i="4"/>
  <c r="FH15" i="4"/>
  <c r="FF15" i="4"/>
  <c r="FD15" i="4"/>
  <c r="FB15" i="4"/>
  <c r="EZ15" i="4"/>
  <c r="EX15" i="4"/>
  <c r="EV15" i="4"/>
  <c r="ET15" i="4"/>
  <c r="ER15" i="4"/>
  <c r="EP15" i="4"/>
  <c r="EN15" i="4"/>
  <c r="EL15" i="4"/>
  <c r="EJ15" i="4"/>
  <c r="EH15" i="4"/>
  <c r="EF15" i="4"/>
  <c r="ED15" i="4"/>
  <c r="EB15" i="4"/>
  <c r="DZ15" i="4"/>
  <c r="DX15" i="4"/>
  <c r="DV15" i="4"/>
  <c r="DT15" i="4"/>
  <c r="DR15" i="4"/>
  <c r="DP15" i="4"/>
  <c r="DN15" i="4"/>
  <c r="DL15" i="4"/>
  <c r="DJ15" i="4"/>
  <c r="DH15" i="4"/>
  <c r="DF15" i="4"/>
  <c r="DD15" i="4"/>
  <c r="DB15" i="4"/>
  <c r="CZ15" i="4"/>
  <c r="CX15" i="4"/>
  <c r="CV15" i="4"/>
  <c r="CT15" i="4"/>
  <c r="CR15" i="4"/>
  <c r="CP15" i="4"/>
  <c r="CN15" i="4"/>
  <c r="CL15" i="4"/>
  <c r="CJ15" i="4"/>
  <c r="CH15" i="4"/>
  <c r="CF15" i="4"/>
  <c r="CD15" i="4"/>
  <c r="CB15" i="4"/>
  <c r="BZ15" i="4"/>
  <c r="BX15" i="4"/>
  <c r="BV15" i="4"/>
  <c r="BT15" i="4"/>
  <c r="BR15" i="4"/>
  <c r="BP15" i="4"/>
  <c r="BN15" i="4"/>
  <c r="BL15" i="4"/>
  <c r="BJ15" i="4"/>
  <c r="BH15" i="4"/>
  <c r="BF15" i="4"/>
  <c r="BD15" i="4"/>
  <c r="BB15" i="4"/>
  <c r="AZ15" i="4"/>
  <c r="AX15" i="4"/>
  <c r="AV15" i="4"/>
  <c r="AT15" i="4"/>
  <c r="AR15" i="4"/>
  <c r="AP15" i="4"/>
  <c r="AN15" i="4"/>
  <c r="AL15" i="4"/>
  <c r="GU15" i="4"/>
  <c r="GQ15" i="4"/>
  <c r="GM15" i="4"/>
  <c r="GI15" i="4"/>
  <c r="GE15" i="4"/>
  <c r="GA15" i="4"/>
  <c r="FW15" i="4"/>
  <c r="FS15" i="4"/>
  <c r="FO15" i="4"/>
  <c r="FK15" i="4"/>
  <c r="FG15" i="4"/>
  <c r="FC15" i="4"/>
  <c r="EY15" i="4"/>
  <c r="EU15" i="4"/>
  <c r="EQ15" i="4"/>
  <c r="EM15" i="4"/>
  <c r="EI15" i="4"/>
  <c r="EE15" i="4"/>
  <c r="EA15" i="4"/>
  <c r="DW15" i="4"/>
  <c r="DS15" i="4"/>
  <c r="DO15" i="4"/>
  <c r="DK15" i="4"/>
  <c r="DG15" i="4"/>
  <c r="DC15" i="4"/>
  <c r="CY15" i="4"/>
  <c r="CU15" i="4"/>
  <c r="CQ15" i="4"/>
  <c r="CM15" i="4"/>
  <c r="CI15" i="4"/>
  <c r="CE15" i="4"/>
  <c r="CA15" i="4"/>
  <c r="BW15" i="4"/>
  <c r="BS15" i="4"/>
  <c r="BO15" i="4"/>
  <c r="BK15" i="4"/>
  <c r="BG15" i="4"/>
  <c r="BC15" i="4"/>
  <c r="AY15" i="4"/>
  <c r="AU15" i="4"/>
  <c r="AQ15" i="4"/>
  <c r="AM15" i="4"/>
  <c r="AJ15" i="4"/>
  <c r="AH15" i="4"/>
  <c r="AF15" i="4"/>
  <c r="AD15" i="4"/>
  <c r="AB15" i="4"/>
  <c r="Z15" i="4"/>
  <c r="X15" i="4"/>
  <c r="V15" i="4"/>
  <c r="T15" i="4"/>
  <c r="R15" i="4"/>
  <c r="P15" i="4"/>
  <c r="N15" i="4"/>
  <c r="GW15" i="4"/>
  <c r="GS15" i="4"/>
  <c r="GO15" i="4"/>
  <c r="GK15" i="4"/>
  <c r="GG15" i="4"/>
  <c r="GC15" i="4"/>
  <c r="FY15" i="4"/>
  <c r="FU15" i="4"/>
  <c r="FQ15" i="4"/>
  <c r="FM15" i="4"/>
  <c r="FI15" i="4"/>
  <c r="FE15" i="4"/>
  <c r="FA15" i="4"/>
  <c r="EW15" i="4"/>
  <c r="ES15" i="4"/>
  <c r="EO15" i="4"/>
  <c r="EK15" i="4"/>
  <c r="EG15" i="4"/>
  <c r="EC15" i="4"/>
  <c r="DY15" i="4"/>
  <c r="DU15" i="4"/>
  <c r="DQ15" i="4"/>
  <c r="DM15" i="4"/>
  <c r="DI15" i="4"/>
  <c r="DE15" i="4"/>
  <c r="DA15" i="4"/>
  <c r="CW15" i="4"/>
  <c r="CS15" i="4"/>
  <c r="CO15" i="4"/>
  <c r="CK15" i="4"/>
  <c r="CG15" i="4"/>
  <c r="CC15" i="4"/>
  <c r="BU15" i="4"/>
  <c r="BM15" i="4"/>
  <c r="BE15" i="4"/>
  <c r="AW15" i="4"/>
  <c r="AO15" i="4"/>
  <c r="AI15" i="4"/>
  <c r="AE15" i="4"/>
  <c r="AA15" i="4"/>
  <c r="W15" i="4"/>
  <c r="S15" i="4"/>
  <c r="O15" i="4"/>
  <c r="BY15" i="4"/>
  <c r="BQ15" i="4"/>
  <c r="BI15" i="4"/>
  <c r="BA15" i="4"/>
  <c r="AS15" i="4"/>
  <c r="AK15" i="4"/>
  <c r="AG15" i="4"/>
  <c r="AC15" i="4"/>
  <c r="Y15" i="4"/>
  <c r="U15" i="4"/>
  <c r="Q15" i="4"/>
  <c r="M15" i="4"/>
  <c r="GW14" i="4"/>
  <c r="GU14" i="4"/>
  <c r="GS14" i="4"/>
  <c r="GQ14" i="4"/>
  <c r="GO14" i="4"/>
  <c r="GM14" i="4"/>
  <c r="GK14" i="4"/>
  <c r="GI14" i="4"/>
  <c r="GG14" i="4"/>
  <c r="GE14" i="4"/>
  <c r="GC14" i="4"/>
  <c r="GA14" i="4"/>
  <c r="FY14" i="4"/>
  <c r="FW14" i="4"/>
  <c r="FU14" i="4"/>
  <c r="FS14" i="4"/>
  <c r="FQ14" i="4"/>
  <c r="FO14" i="4"/>
  <c r="FM14" i="4"/>
  <c r="FK14" i="4"/>
  <c r="FI14" i="4"/>
  <c r="FG14" i="4"/>
  <c r="FE14" i="4"/>
  <c r="FC14" i="4"/>
  <c r="FA14" i="4"/>
  <c r="EY14" i="4"/>
  <c r="EW14" i="4"/>
  <c r="EU14" i="4"/>
  <c r="ES14" i="4"/>
  <c r="EQ14" i="4"/>
  <c r="EO14" i="4"/>
  <c r="EM14" i="4"/>
  <c r="EK14" i="4"/>
  <c r="EI14" i="4"/>
  <c r="EG14" i="4"/>
  <c r="EE14" i="4"/>
  <c r="EC14" i="4"/>
  <c r="EA14" i="4"/>
  <c r="DY14" i="4"/>
  <c r="DW14" i="4"/>
  <c r="DU14" i="4"/>
  <c r="DS14" i="4"/>
  <c r="DQ14" i="4"/>
  <c r="DO14" i="4"/>
  <c r="DM14" i="4"/>
  <c r="DK14" i="4"/>
  <c r="DI14" i="4"/>
  <c r="DG14" i="4"/>
  <c r="DE14" i="4"/>
  <c r="DC14" i="4"/>
  <c r="DA14" i="4"/>
  <c r="CY14" i="4"/>
  <c r="CW14" i="4"/>
  <c r="CU14" i="4"/>
  <c r="CS14" i="4"/>
  <c r="CQ14" i="4"/>
  <c r="CO14" i="4"/>
  <c r="CM14" i="4"/>
  <c r="CK14" i="4"/>
  <c r="CI14" i="4"/>
  <c r="CG14" i="4"/>
  <c r="CE14" i="4"/>
  <c r="CC14" i="4"/>
  <c r="CA14" i="4"/>
  <c r="BY14" i="4"/>
  <c r="BW14" i="4"/>
  <c r="BU14" i="4"/>
  <c r="BS14" i="4"/>
  <c r="BQ14" i="4"/>
  <c r="BO14" i="4"/>
  <c r="BM14" i="4"/>
  <c r="BK14" i="4"/>
  <c r="BI14" i="4"/>
  <c r="BG14" i="4"/>
  <c r="BE14" i="4"/>
  <c r="BC14" i="4"/>
  <c r="BA14" i="4"/>
  <c r="AY14" i="4"/>
  <c r="AW14" i="4"/>
  <c r="AU14" i="4"/>
  <c r="AS14" i="4"/>
  <c r="AQ14" i="4"/>
  <c r="AO14" i="4"/>
  <c r="AM14" i="4"/>
  <c r="AK14" i="4"/>
  <c r="GX14" i="4"/>
  <c r="GT14" i="4"/>
  <c r="GP14" i="4"/>
  <c r="GL14" i="4"/>
  <c r="GH14" i="4"/>
  <c r="GD14" i="4"/>
  <c r="FZ14" i="4"/>
  <c r="FV14" i="4"/>
  <c r="FR14" i="4"/>
  <c r="FN14" i="4"/>
  <c r="FJ14" i="4"/>
  <c r="FF14" i="4"/>
  <c r="FB14" i="4"/>
  <c r="EX14" i="4"/>
  <c r="ET14" i="4"/>
  <c r="EP14" i="4"/>
  <c r="EL14" i="4"/>
  <c r="EH14" i="4"/>
  <c r="ED14" i="4"/>
  <c r="DZ14" i="4"/>
  <c r="DV14" i="4"/>
  <c r="DR14" i="4"/>
  <c r="DN14" i="4"/>
  <c r="DJ14" i="4"/>
  <c r="DF14" i="4"/>
  <c r="DB14" i="4"/>
  <c r="CX14" i="4"/>
  <c r="CT14" i="4"/>
  <c r="CP14" i="4"/>
  <c r="CL14" i="4"/>
  <c r="CH14" i="4"/>
  <c r="CD14" i="4"/>
  <c r="BZ14" i="4"/>
  <c r="BV14" i="4"/>
  <c r="BR14" i="4"/>
  <c r="BN14" i="4"/>
  <c r="BJ14" i="4"/>
  <c r="BF14" i="4"/>
  <c r="BB14" i="4"/>
  <c r="AX14" i="4"/>
  <c r="AT14" i="4"/>
  <c r="AP14" i="4"/>
  <c r="AL14" i="4"/>
  <c r="AI14" i="4"/>
  <c r="AG14" i="4"/>
  <c r="AE14" i="4"/>
  <c r="AC14" i="4"/>
  <c r="AA14" i="4"/>
  <c r="Y14" i="4"/>
  <c r="W14" i="4"/>
  <c r="U14" i="4"/>
  <c r="S14" i="4"/>
  <c r="Q14" i="4"/>
  <c r="O14" i="4"/>
  <c r="M14" i="4"/>
  <c r="GV14" i="4"/>
  <c r="GR14" i="4"/>
  <c r="GN14" i="4"/>
  <c r="GJ14" i="4"/>
  <c r="GF14" i="4"/>
  <c r="GB14" i="4"/>
  <c r="FX14" i="4"/>
  <c r="FT14" i="4"/>
  <c r="FP14" i="4"/>
  <c r="FL14" i="4"/>
  <c r="FH14" i="4"/>
  <c r="FD14" i="4"/>
  <c r="EZ14" i="4"/>
  <c r="EV14" i="4"/>
  <c r="ER14" i="4"/>
  <c r="EN14" i="4"/>
  <c r="EJ14" i="4"/>
  <c r="EF14" i="4"/>
  <c r="EB14" i="4"/>
  <c r="DX14" i="4"/>
  <c r="DT14" i="4"/>
  <c r="DP14" i="4"/>
  <c r="DL14" i="4"/>
  <c r="DH14" i="4"/>
  <c r="DD14" i="4"/>
  <c r="CZ14" i="4"/>
  <c r="CV14" i="4"/>
  <c r="CR14" i="4"/>
  <c r="CN14" i="4"/>
  <c r="CJ14" i="4"/>
  <c r="CB14" i="4"/>
  <c r="BT14" i="4"/>
  <c r="BL14" i="4"/>
  <c r="BD14" i="4"/>
  <c r="AV14" i="4"/>
  <c r="AN14" i="4"/>
  <c r="AH14" i="4"/>
  <c r="AD14" i="4"/>
  <c r="Z14" i="4"/>
  <c r="V14" i="4"/>
  <c r="R14" i="4"/>
  <c r="N14" i="4"/>
  <c r="CF14" i="4"/>
  <c r="BX14" i="4"/>
  <c r="BP14" i="4"/>
  <c r="BH14" i="4"/>
  <c r="AZ14" i="4"/>
  <c r="AR14" i="4"/>
  <c r="AJ14" i="4"/>
  <c r="AF14" i="4"/>
  <c r="AB14" i="4"/>
  <c r="X14" i="4"/>
  <c r="T14" i="4"/>
  <c r="P14" i="4"/>
  <c r="GX13" i="4"/>
  <c r="GV13" i="4"/>
  <c r="GT13" i="4"/>
  <c r="GR13" i="4"/>
  <c r="GP13" i="4"/>
  <c r="GN13" i="4"/>
  <c r="GL13" i="4"/>
  <c r="GJ13" i="4"/>
  <c r="GH13" i="4"/>
  <c r="GF13" i="4"/>
  <c r="GD13" i="4"/>
  <c r="GB13" i="4"/>
  <c r="FZ13" i="4"/>
  <c r="FX13" i="4"/>
  <c r="FV13" i="4"/>
  <c r="FT13" i="4"/>
  <c r="FR13" i="4"/>
  <c r="FP13" i="4"/>
  <c r="FN13" i="4"/>
  <c r="FL13" i="4"/>
  <c r="FJ13" i="4"/>
  <c r="FH13" i="4"/>
  <c r="FF13" i="4"/>
  <c r="FD13" i="4"/>
  <c r="FB13" i="4"/>
  <c r="EZ13" i="4"/>
  <c r="EX13" i="4"/>
  <c r="EV13" i="4"/>
  <c r="ET13" i="4"/>
  <c r="ER13" i="4"/>
  <c r="EP13" i="4"/>
  <c r="EN13" i="4"/>
  <c r="EL13" i="4"/>
  <c r="EJ13" i="4"/>
  <c r="EH13" i="4"/>
  <c r="EF13" i="4"/>
  <c r="ED13" i="4"/>
  <c r="EB13" i="4"/>
  <c r="DZ13" i="4"/>
  <c r="DX13" i="4"/>
  <c r="DV13" i="4"/>
  <c r="DT13" i="4"/>
  <c r="DR13" i="4"/>
  <c r="DP13" i="4"/>
  <c r="DN13" i="4"/>
  <c r="DL13" i="4"/>
  <c r="DJ13" i="4"/>
  <c r="DH13" i="4"/>
  <c r="DF13" i="4"/>
  <c r="DD13" i="4"/>
  <c r="DB13" i="4"/>
  <c r="CZ13" i="4"/>
  <c r="CX13" i="4"/>
  <c r="CV13" i="4"/>
  <c r="CT13" i="4"/>
  <c r="CR13" i="4"/>
  <c r="CP13" i="4"/>
  <c r="CN13" i="4"/>
  <c r="CL13" i="4"/>
  <c r="CJ13" i="4"/>
  <c r="CH13" i="4"/>
  <c r="CF13" i="4"/>
  <c r="CD13" i="4"/>
  <c r="CB13" i="4"/>
  <c r="BZ13" i="4"/>
  <c r="BX13" i="4"/>
  <c r="BV13" i="4"/>
  <c r="BT13" i="4"/>
  <c r="BR13" i="4"/>
  <c r="BP13" i="4"/>
  <c r="BN13" i="4"/>
  <c r="BL13" i="4"/>
  <c r="BJ13" i="4"/>
  <c r="BH13" i="4"/>
  <c r="BF13" i="4"/>
  <c r="BD13" i="4"/>
  <c r="BB13" i="4"/>
  <c r="AZ13" i="4"/>
  <c r="AX13" i="4"/>
  <c r="AV13" i="4"/>
  <c r="AT13" i="4"/>
  <c r="AR13" i="4"/>
  <c r="AP13" i="4"/>
  <c r="AN13" i="4"/>
  <c r="AL13" i="4"/>
  <c r="GU13" i="4"/>
  <c r="GQ13" i="4"/>
  <c r="GM13" i="4"/>
  <c r="GI13" i="4"/>
  <c r="GE13" i="4"/>
  <c r="GA13" i="4"/>
  <c r="FW13" i="4"/>
  <c r="FS13" i="4"/>
  <c r="FO13" i="4"/>
  <c r="FK13" i="4"/>
  <c r="FG13" i="4"/>
  <c r="FC13" i="4"/>
  <c r="EY13" i="4"/>
  <c r="EU13" i="4"/>
  <c r="EQ13" i="4"/>
  <c r="EM13" i="4"/>
  <c r="EI13" i="4"/>
  <c r="EE13" i="4"/>
  <c r="EA13" i="4"/>
  <c r="DW13" i="4"/>
  <c r="DS13" i="4"/>
  <c r="DO13" i="4"/>
  <c r="DK13" i="4"/>
  <c r="DG13" i="4"/>
  <c r="DC13" i="4"/>
  <c r="CY13" i="4"/>
  <c r="CU13" i="4"/>
  <c r="CQ13" i="4"/>
  <c r="CM13" i="4"/>
  <c r="CI13" i="4"/>
  <c r="CE13" i="4"/>
  <c r="CA13" i="4"/>
  <c r="BW13" i="4"/>
  <c r="BS13" i="4"/>
  <c r="BO13" i="4"/>
  <c r="BK13" i="4"/>
  <c r="BG13" i="4"/>
  <c r="BC13" i="4"/>
  <c r="AY13" i="4"/>
  <c r="AU13" i="4"/>
  <c r="AQ13" i="4"/>
  <c r="AM13" i="4"/>
  <c r="AJ13" i="4"/>
  <c r="AH13" i="4"/>
  <c r="AF13" i="4"/>
  <c r="AD13" i="4"/>
  <c r="AB13" i="4"/>
  <c r="Z13" i="4"/>
  <c r="X13" i="4"/>
  <c r="V13" i="4"/>
  <c r="T13" i="4"/>
  <c r="R13" i="4"/>
  <c r="P13" i="4"/>
  <c r="N13" i="4"/>
  <c r="GW13" i="4"/>
  <c r="GS13" i="4"/>
  <c r="GO13" i="4"/>
  <c r="GK13" i="4"/>
  <c r="GG13" i="4"/>
  <c r="GC13" i="4"/>
  <c r="FY13" i="4"/>
  <c r="FU13" i="4"/>
  <c r="FQ13" i="4"/>
  <c r="FM13" i="4"/>
  <c r="FI13" i="4"/>
  <c r="FE13" i="4"/>
  <c r="FA13" i="4"/>
  <c r="EW13" i="4"/>
  <c r="ES13" i="4"/>
  <c r="EO13" i="4"/>
  <c r="EK13" i="4"/>
  <c r="EG13" i="4"/>
  <c r="EC13" i="4"/>
  <c r="DY13" i="4"/>
  <c r="DU13" i="4"/>
  <c r="DQ13" i="4"/>
  <c r="DM13" i="4"/>
  <c r="DI13" i="4"/>
  <c r="DE13" i="4"/>
  <c r="DA13" i="4"/>
  <c r="CW13" i="4"/>
  <c r="CS13" i="4"/>
  <c r="CO13" i="4"/>
  <c r="CK13" i="4"/>
  <c r="CG13" i="4"/>
  <c r="CC13" i="4"/>
  <c r="BU13" i="4"/>
  <c r="BM13" i="4"/>
  <c r="BE13" i="4"/>
  <c r="AW13" i="4"/>
  <c r="AO13" i="4"/>
  <c r="AI13" i="4"/>
  <c r="AE13" i="4"/>
  <c r="AA13" i="4"/>
  <c r="W13" i="4"/>
  <c r="S13" i="4"/>
  <c r="O13" i="4"/>
  <c r="BY13" i="4"/>
  <c r="BQ13" i="4"/>
  <c r="BI13" i="4"/>
  <c r="BA13" i="4"/>
  <c r="AS13" i="4"/>
  <c r="AK13" i="4"/>
  <c r="AG13" i="4"/>
  <c r="AC13" i="4"/>
  <c r="Y13" i="4"/>
  <c r="U13" i="4"/>
  <c r="Q13" i="4"/>
  <c r="M13" i="4"/>
  <c r="GW12" i="4"/>
  <c r="GU12" i="4"/>
  <c r="GS12" i="4"/>
  <c r="GQ12" i="4"/>
  <c r="GO12" i="4"/>
  <c r="GM12" i="4"/>
  <c r="GK12" i="4"/>
  <c r="GI12" i="4"/>
  <c r="GG12" i="4"/>
  <c r="GE12" i="4"/>
  <c r="GC12" i="4"/>
  <c r="GA12" i="4"/>
  <c r="FY12" i="4"/>
  <c r="FW12" i="4"/>
  <c r="FU12" i="4"/>
  <c r="FS12" i="4"/>
  <c r="FQ12" i="4"/>
  <c r="FO12" i="4"/>
  <c r="FM12" i="4"/>
  <c r="FK12" i="4"/>
  <c r="FI12" i="4"/>
  <c r="FG12" i="4"/>
  <c r="FE12" i="4"/>
  <c r="FC12" i="4"/>
  <c r="FA12" i="4"/>
  <c r="EY12" i="4"/>
  <c r="EW12" i="4"/>
  <c r="EU12" i="4"/>
  <c r="ES12" i="4"/>
  <c r="EQ12" i="4"/>
  <c r="EO12" i="4"/>
  <c r="EM12" i="4"/>
  <c r="EK12" i="4"/>
  <c r="EI12" i="4"/>
  <c r="EG12" i="4"/>
  <c r="EE12" i="4"/>
  <c r="EC12" i="4"/>
  <c r="EA12" i="4"/>
  <c r="DY12" i="4"/>
  <c r="DW12" i="4"/>
  <c r="DU12" i="4"/>
  <c r="DS12" i="4"/>
  <c r="DQ12" i="4"/>
  <c r="DO12" i="4"/>
  <c r="DM12" i="4"/>
  <c r="DK12" i="4"/>
  <c r="DI12" i="4"/>
  <c r="DG12" i="4"/>
  <c r="DE12" i="4"/>
  <c r="DC12" i="4"/>
  <c r="DA12" i="4"/>
  <c r="CY12" i="4"/>
  <c r="CW12" i="4"/>
  <c r="CU12" i="4"/>
  <c r="CS12" i="4"/>
  <c r="CQ12" i="4"/>
  <c r="CO12" i="4"/>
  <c r="CM12" i="4"/>
  <c r="CK12" i="4"/>
  <c r="CI12" i="4"/>
  <c r="CG12" i="4"/>
  <c r="CE12" i="4"/>
  <c r="CC12" i="4"/>
  <c r="CA12" i="4"/>
  <c r="BY12" i="4"/>
  <c r="BW12" i="4"/>
  <c r="BU12" i="4"/>
  <c r="BS12" i="4"/>
  <c r="BQ12" i="4"/>
  <c r="BO12" i="4"/>
  <c r="BM12" i="4"/>
  <c r="BK12" i="4"/>
  <c r="BI12" i="4"/>
  <c r="BG12" i="4"/>
  <c r="BE12" i="4"/>
  <c r="BC12" i="4"/>
  <c r="BA12" i="4"/>
  <c r="AY12" i="4"/>
  <c r="AW12" i="4"/>
  <c r="AU12" i="4"/>
  <c r="AS12" i="4"/>
  <c r="AQ12" i="4"/>
  <c r="AO12" i="4"/>
  <c r="AM12" i="4"/>
  <c r="AK12" i="4"/>
  <c r="GX12" i="4"/>
  <c r="GT12" i="4"/>
  <c r="GP12" i="4"/>
  <c r="GL12" i="4"/>
  <c r="GH12" i="4"/>
  <c r="GD12" i="4"/>
  <c r="FZ12" i="4"/>
  <c r="FV12" i="4"/>
  <c r="FR12" i="4"/>
  <c r="FN12" i="4"/>
  <c r="FJ12" i="4"/>
  <c r="FF12" i="4"/>
  <c r="FB12" i="4"/>
  <c r="EX12" i="4"/>
  <c r="ET12" i="4"/>
  <c r="EP12" i="4"/>
  <c r="EL12" i="4"/>
  <c r="EH12" i="4"/>
  <c r="ED12" i="4"/>
  <c r="DZ12" i="4"/>
  <c r="DV12" i="4"/>
  <c r="DR12" i="4"/>
  <c r="DN12" i="4"/>
  <c r="DJ12" i="4"/>
  <c r="DF12" i="4"/>
  <c r="DB12" i="4"/>
  <c r="CX12" i="4"/>
  <c r="CT12" i="4"/>
  <c r="CP12" i="4"/>
  <c r="CL12" i="4"/>
  <c r="CH12" i="4"/>
  <c r="CD12" i="4"/>
  <c r="BZ12" i="4"/>
  <c r="BV12" i="4"/>
  <c r="BR12" i="4"/>
  <c r="BN12" i="4"/>
  <c r="BJ12" i="4"/>
  <c r="BF12" i="4"/>
  <c r="BB12" i="4"/>
  <c r="AX12" i="4"/>
  <c r="AT12" i="4"/>
  <c r="AP12" i="4"/>
  <c r="AL12" i="4"/>
  <c r="AI12" i="4"/>
  <c r="AG12" i="4"/>
  <c r="AE12" i="4"/>
  <c r="AC12" i="4"/>
  <c r="AA12" i="4"/>
  <c r="Y12" i="4"/>
  <c r="W12" i="4"/>
  <c r="U12" i="4"/>
  <c r="S12" i="4"/>
  <c r="Q12" i="4"/>
  <c r="O12" i="4"/>
  <c r="M12" i="4"/>
  <c r="GV12" i="4"/>
  <c r="GR12" i="4"/>
  <c r="GN12" i="4"/>
  <c r="GJ12" i="4"/>
  <c r="GF12" i="4"/>
  <c r="GB12" i="4"/>
  <c r="FX12" i="4"/>
  <c r="FT12" i="4"/>
  <c r="FP12" i="4"/>
  <c r="FL12" i="4"/>
  <c r="FH12" i="4"/>
  <c r="FD12" i="4"/>
  <c r="EZ12" i="4"/>
  <c r="EV12" i="4"/>
  <c r="ER12" i="4"/>
  <c r="EN12" i="4"/>
  <c r="EJ12" i="4"/>
  <c r="EF12" i="4"/>
  <c r="EB12" i="4"/>
  <c r="DX12" i="4"/>
  <c r="DT12" i="4"/>
  <c r="DP12" i="4"/>
  <c r="DL12" i="4"/>
  <c r="DH12" i="4"/>
  <c r="DD12" i="4"/>
  <c r="CZ12" i="4"/>
  <c r="CV12" i="4"/>
  <c r="CR12" i="4"/>
  <c r="CN12" i="4"/>
  <c r="CJ12" i="4"/>
  <c r="CB12" i="4"/>
  <c r="BT12" i="4"/>
  <c r="BL12" i="4"/>
  <c r="BD12" i="4"/>
  <c r="AV12" i="4"/>
  <c r="AN12" i="4"/>
  <c r="AH12" i="4"/>
  <c r="AD12" i="4"/>
  <c r="Z12" i="4"/>
  <c r="V12" i="4"/>
  <c r="R12" i="4"/>
  <c r="N12" i="4"/>
  <c r="CF12" i="4"/>
  <c r="BX12" i="4"/>
  <c r="BP12" i="4"/>
  <c r="BH12" i="4"/>
  <c r="AZ12" i="4"/>
  <c r="AR12" i="4"/>
  <c r="AJ12" i="4"/>
  <c r="AF12" i="4"/>
  <c r="AB12" i="4"/>
  <c r="X12" i="4"/>
  <c r="T12" i="4"/>
  <c r="P12" i="4"/>
  <c r="GX10" i="4"/>
  <c r="GV10" i="4"/>
  <c r="GT10" i="4"/>
  <c r="GR10" i="4"/>
  <c r="GP10" i="4"/>
  <c r="GN10" i="4"/>
  <c r="GL10" i="4"/>
  <c r="GJ10" i="4"/>
  <c r="GH10" i="4"/>
  <c r="GF10" i="4"/>
  <c r="GD10" i="4"/>
  <c r="GB10" i="4"/>
  <c r="FZ10" i="4"/>
  <c r="FX10" i="4"/>
  <c r="FV10" i="4"/>
  <c r="FT10" i="4"/>
  <c r="FR10" i="4"/>
  <c r="FP10" i="4"/>
  <c r="FN10" i="4"/>
  <c r="FL10" i="4"/>
  <c r="FJ10" i="4"/>
  <c r="FH10" i="4"/>
  <c r="FF10" i="4"/>
  <c r="FD10" i="4"/>
  <c r="FB10" i="4"/>
  <c r="EZ10" i="4"/>
  <c r="EX10" i="4"/>
  <c r="EV10" i="4"/>
  <c r="ET10" i="4"/>
  <c r="ER10" i="4"/>
  <c r="EP10" i="4"/>
  <c r="EN10" i="4"/>
  <c r="EL10" i="4"/>
  <c r="EJ10" i="4"/>
  <c r="EH10" i="4"/>
  <c r="EF10" i="4"/>
  <c r="ED10" i="4"/>
  <c r="EB10" i="4"/>
  <c r="DZ10" i="4"/>
  <c r="DX10" i="4"/>
  <c r="DV10" i="4"/>
  <c r="DT10" i="4"/>
  <c r="DR10" i="4"/>
  <c r="DP10" i="4"/>
  <c r="DN10" i="4"/>
  <c r="DL10" i="4"/>
  <c r="DJ10" i="4"/>
  <c r="DH10" i="4"/>
  <c r="DF10" i="4"/>
  <c r="DD10" i="4"/>
  <c r="DB10" i="4"/>
  <c r="CZ10" i="4"/>
  <c r="CX10" i="4"/>
  <c r="CV10" i="4"/>
  <c r="CT10" i="4"/>
  <c r="CR10" i="4"/>
  <c r="CP10" i="4"/>
  <c r="CN10" i="4"/>
  <c r="CL10" i="4"/>
  <c r="CJ10" i="4"/>
  <c r="CH10" i="4"/>
  <c r="CF10" i="4"/>
  <c r="CD10" i="4"/>
  <c r="CB10" i="4"/>
  <c r="BZ10" i="4"/>
  <c r="BX10" i="4"/>
  <c r="BV10" i="4"/>
  <c r="BT10" i="4"/>
  <c r="BR10" i="4"/>
  <c r="BP10" i="4"/>
  <c r="BN10" i="4"/>
  <c r="BL10" i="4"/>
  <c r="BJ10" i="4"/>
  <c r="BH10" i="4"/>
  <c r="BF10" i="4"/>
  <c r="BD10" i="4"/>
  <c r="BB10" i="4"/>
  <c r="AZ10" i="4"/>
  <c r="AX10" i="4"/>
  <c r="AV10" i="4"/>
  <c r="AT10" i="4"/>
  <c r="AR10" i="4"/>
  <c r="AP10" i="4"/>
  <c r="AN10" i="4"/>
  <c r="AL10" i="4"/>
  <c r="GW10" i="4"/>
  <c r="GS10" i="4"/>
  <c r="GO10" i="4"/>
  <c r="GK10" i="4"/>
  <c r="GG10" i="4"/>
  <c r="GC10" i="4"/>
  <c r="FY10" i="4"/>
  <c r="FU10" i="4"/>
  <c r="FQ10" i="4"/>
  <c r="FM10" i="4"/>
  <c r="FI10" i="4"/>
  <c r="FE10" i="4"/>
  <c r="FA10" i="4"/>
  <c r="EW10" i="4"/>
  <c r="ES10" i="4"/>
  <c r="EO10" i="4"/>
  <c r="EK10" i="4"/>
  <c r="EG10" i="4"/>
  <c r="EC10" i="4"/>
  <c r="DY10" i="4"/>
  <c r="DU10" i="4"/>
  <c r="DQ10" i="4"/>
  <c r="DM10" i="4"/>
  <c r="DI10" i="4"/>
  <c r="DE10" i="4"/>
  <c r="DA10" i="4"/>
  <c r="CW10" i="4"/>
  <c r="CS10" i="4"/>
  <c r="CO10" i="4"/>
  <c r="CK10" i="4"/>
  <c r="CG10" i="4"/>
  <c r="CC10" i="4"/>
  <c r="BY10" i="4"/>
  <c r="BU10" i="4"/>
  <c r="BQ10" i="4"/>
  <c r="BM10" i="4"/>
  <c r="BI10" i="4"/>
  <c r="BE10" i="4"/>
  <c r="BA10" i="4"/>
  <c r="AW10" i="4"/>
  <c r="AS10" i="4"/>
  <c r="AO10" i="4"/>
  <c r="AK10" i="4"/>
  <c r="AI10" i="4"/>
  <c r="AG10" i="4"/>
  <c r="AE10" i="4"/>
  <c r="AC10" i="4"/>
  <c r="AA10" i="4"/>
  <c r="Y10" i="4"/>
  <c r="W10" i="4"/>
  <c r="U10" i="4"/>
  <c r="S10" i="4"/>
  <c r="Q10" i="4"/>
  <c r="O10" i="4"/>
  <c r="M10" i="4"/>
  <c r="GU10" i="4"/>
  <c r="GQ10" i="4"/>
  <c r="GM10" i="4"/>
  <c r="GI10" i="4"/>
  <c r="GE10" i="4"/>
  <c r="GA10" i="4"/>
  <c r="FW10" i="4"/>
  <c r="FS10" i="4"/>
  <c r="FO10" i="4"/>
  <c r="FK10" i="4"/>
  <c r="FG10" i="4"/>
  <c r="FC10" i="4"/>
  <c r="EY10" i="4"/>
  <c r="EU10" i="4"/>
  <c r="EQ10" i="4"/>
  <c r="EM10" i="4"/>
  <c r="EI10" i="4"/>
  <c r="EE10" i="4"/>
  <c r="EA10" i="4"/>
  <c r="DW10" i="4"/>
  <c r="DS10" i="4"/>
  <c r="DO10" i="4"/>
  <c r="DK10" i="4"/>
  <c r="DG10" i="4"/>
  <c r="DC10" i="4"/>
  <c r="CY10" i="4"/>
  <c r="CU10" i="4"/>
  <c r="CQ10" i="4"/>
  <c r="CM10" i="4"/>
  <c r="CI10" i="4"/>
  <c r="CE10" i="4"/>
  <c r="CA10" i="4"/>
  <c r="BW10" i="4"/>
  <c r="BS10" i="4"/>
  <c r="BO10" i="4"/>
  <c r="BK10" i="4"/>
  <c r="BG10" i="4"/>
  <c r="BC10" i="4"/>
  <c r="AY10" i="4"/>
  <c r="AU10" i="4"/>
  <c r="AQ10" i="4"/>
  <c r="AM10" i="4"/>
  <c r="AJ10" i="4"/>
  <c r="AH10" i="4"/>
  <c r="AF10" i="4"/>
  <c r="AD10" i="4"/>
  <c r="AB10" i="4"/>
  <c r="Z10" i="4"/>
  <c r="X10" i="4"/>
  <c r="V10" i="4"/>
  <c r="T10" i="4"/>
  <c r="R10" i="4"/>
  <c r="P10" i="4"/>
  <c r="N10" i="4"/>
  <c r="GX11" i="4"/>
  <c r="GV11" i="4"/>
  <c r="GT11" i="4"/>
  <c r="GR11" i="4"/>
  <c r="GP11" i="4"/>
  <c r="GN11" i="4"/>
  <c r="GL11" i="4"/>
  <c r="GJ11" i="4"/>
  <c r="GH11" i="4"/>
  <c r="GF11" i="4"/>
  <c r="GD11" i="4"/>
  <c r="GB11" i="4"/>
  <c r="FZ11" i="4"/>
  <c r="FX11" i="4"/>
  <c r="FV11" i="4"/>
  <c r="FT11" i="4"/>
  <c r="FR11" i="4"/>
  <c r="FP11" i="4"/>
  <c r="FN11" i="4"/>
  <c r="FL11" i="4"/>
  <c r="FJ11" i="4"/>
  <c r="FH11" i="4"/>
  <c r="FF11" i="4"/>
  <c r="FD11" i="4"/>
  <c r="FB11" i="4"/>
  <c r="EZ11" i="4"/>
  <c r="EX11" i="4"/>
  <c r="EV11" i="4"/>
  <c r="ET11" i="4"/>
  <c r="ER11" i="4"/>
  <c r="EP11" i="4"/>
  <c r="EN11" i="4"/>
  <c r="EL11" i="4"/>
  <c r="EJ11" i="4"/>
  <c r="EH11" i="4"/>
  <c r="EF11" i="4"/>
  <c r="ED11" i="4"/>
  <c r="EB11" i="4"/>
  <c r="DZ11" i="4"/>
  <c r="DX11" i="4"/>
  <c r="DV11" i="4"/>
  <c r="DT11" i="4"/>
  <c r="DR11" i="4"/>
  <c r="DP11" i="4"/>
  <c r="DN11" i="4"/>
  <c r="DL11" i="4"/>
  <c r="DJ11" i="4"/>
  <c r="DH11" i="4"/>
  <c r="DF11" i="4"/>
  <c r="DD11" i="4"/>
  <c r="DB11" i="4"/>
  <c r="CZ11" i="4"/>
  <c r="CX11" i="4"/>
  <c r="CV11" i="4"/>
  <c r="CT11" i="4"/>
  <c r="CR11" i="4"/>
  <c r="CP11" i="4"/>
  <c r="CN11" i="4"/>
  <c r="CL11" i="4"/>
  <c r="CJ11" i="4"/>
  <c r="CH11" i="4"/>
  <c r="CF11" i="4"/>
  <c r="CD11" i="4"/>
  <c r="CB11" i="4"/>
  <c r="BZ11" i="4"/>
  <c r="BX11" i="4"/>
  <c r="BV11" i="4"/>
  <c r="BT11" i="4"/>
  <c r="BR11" i="4"/>
  <c r="BP11" i="4"/>
  <c r="BN11" i="4"/>
  <c r="BL11" i="4"/>
  <c r="BJ11" i="4"/>
  <c r="BH11" i="4"/>
  <c r="BF11" i="4"/>
  <c r="BD11" i="4"/>
  <c r="BB11" i="4"/>
  <c r="AZ11" i="4"/>
  <c r="AX11" i="4"/>
  <c r="AV11" i="4"/>
  <c r="AT11" i="4"/>
  <c r="AR11" i="4"/>
  <c r="AP11" i="4"/>
  <c r="AN11" i="4"/>
  <c r="AL11" i="4"/>
  <c r="GW11" i="4"/>
  <c r="GS11" i="4"/>
  <c r="GO11" i="4"/>
  <c r="GK11" i="4"/>
  <c r="GG11" i="4"/>
  <c r="GC11" i="4"/>
  <c r="FY11" i="4"/>
  <c r="FU11" i="4"/>
  <c r="FQ11" i="4"/>
  <c r="FM11" i="4"/>
  <c r="FI11" i="4"/>
  <c r="FE11" i="4"/>
  <c r="FA11" i="4"/>
  <c r="EW11" i="4"/>
  <c r="ES11" i="4"/>
  <c r="EO11" i="4"/>
  <c r="EK11" i="4"/>
  <c r="EG11" i="4"/>
  <c r="EC11" i="4"/>
  <c r="DY11" i="4"/>
  <c r="DU11" i="4"/>
  <c r="DQ11" i="4"/>
  <c r="DM11" i="4"/>
  <c r="DI11" i="4"/>
  <c r="DE11" i="4"/>
  <c r="DA11" i="4"/>
  <c r="CW11" i="4"/>
  <c r="CS11" i="4"/>
  <c r="CO11" i="4"/>
  <c r="CK11" i="4"/>
  <c r="CG11" i="4"/>
  <c r="CC11" i="4"/>
  <c r="BY11" i="4"/>
  <c r="BU11" i="4"/>
  <c r="BQ11" i="4"/>
  <c r="BM11" i="4"/>
  <c r="BI11" i="4"/>
  <c r="BE11" i="4"/>
  <c r="BA11" i="4"/>
  <c r="AW11" i="4"/>
  <c r="AS11" i="4"/>
  <c r="AO11" i="4"/>
  <c r="AK11" i="4"/>
  <c r="AI11" i="4"/>
  <c r="AG11" i="4"/>
  <c r="AE11" i="4"/>
  <c r="AC11" i="4"/>
  <c r="AA11" i="4"/>
  <c r="Y11" i="4"/>
  <c r="W11" i="4"/>
  <c r="U11" i="4"/>
  <c r="S11" i="4"/>
  <c r="Q11" i="4"/>
  <c r="O11" i="4"/>
  <c r="M11" i="4"/>
  <c r="GU11" i="4"/>
  <c r="GQ11" i="4"/>
  <c r="GM11" i="4"/>
  <c r="GI11" i="4"/>
  <c r="GE11" i="4"/>
  <c r="GA11" i="4"/>
  <c r="FW11" i="4"/>
  <c r="FS11" i="4"/>
  <c r="FO11" i="4"/>
  <c r="FK11" i="4"/>
  <c r="FG11" i="4"/>
  <c r="FC11" i="4"/>
  <c r="EY11" i="4"/>
  <c r="EU11" i="4"/>
  <c r="EQ11" i="4"/>
  <c r="EM11" i="4"/>
  <c r="EI11" i="4"/>
  <c r="EE11" i="4"/>
  <c r="EA11" i="4"/>
  <c r="DW11" i="4"/>
  <c r="DS11" i="4"/>
  <c r="DO11" i="4"/>
  <c r="DK11" i="4"/>
  <c r="DG11" i="4"/>
  <c r="DC11" i="4"/>
  <c r="CY11" i="4"/>
  <c r="CU11" i="4"/>
  <c r="CQ11" i="4"/>
  <c r="CM11" i="4"/>
  <c r="CI11" i="4"/>
  <c r="CE11" i="4"/>
  <c r="CA11" i="4"/>
  <c r="BW11" i="4"/>
  <c r="BS11" i="4"/>
  <c r="BO11" i="4"/>
  <c r="BK11" i="4"/>
  <c r="BG11" i="4"/>
  <c r="BC11" i="4"/>
  <c r="AY11" i="4"/>
  <c r="AU11" i="4"/>
  <c r="AQ11" i="4"/>
  <c r="AM11" i="4"/>
  <c r="AJ11" i="4"/>
  <c r="AH11" i="4"/>
  <c r="AF11" i="4"/>
  <c r="AD11" i="4"/>
  <c r="AB11" i="4"/>
  <c r="Z11" i="4"/>
  <c r="X11" i="4"/>
  <c r="V11" i="4"/>
  <c r="T11" i="4"/>
  <c r="R11" i="4"/>
  <c r="P11" i="4"/>
  <c r="N11" i="4"/>
  <c r="GX7" i="4"/>
  <c r="AH7" i="4"/>
  <c r="BZ7" i="4"/>
  <c r="EM7" i="4"/>
  <c r="AT7" i="4"/>
  <c r="DG7" i="4"/>
  <c r="FS7" i="4"/>
  <c r="AC7" i="4"/>
  <c r="BJ7" i="4"/>
  <c r="CP7" i="4"/>
  <c r="DW7" i="4"/>
  <c r="FC7" i="4"/>
  <c r="GI7" i="4"/>
  <c r="U7" i="4"/>
  <c r="AL7" i="4"/>
  <c r="BB7" i="4"/>
  <c r="BR7" i="4"/>
  <c r="CH7" i="4"/>
  <c r="CX7" i="4"/>
  <c r="DO7" i="4"/>
  <c r="EE7" i="4"/>
  <c r="EU7" i="4"/>
  <c r="FK7" i="4"/>
  <c r="GA7" i="4"/>
  <c r="GQ7" i="4"/>
  <c r="Q7" i="4"/>
  <c r="Y7" i="4"/>
  <c r="AG7" i="4"/>
  <c r="AP7" i="4"/>
  <c r="AX7" i="4"/>
  <c r="BF7" i="4"/>
  <c r="BN7" i="4"/>
  <c r="BV7" i="4"/>
  <c r="CD7" i="4"/>
  <c r="CL7" i="4"/>
  <c r="CT7" i="4"/>
  <c r="DB7" i="4"/>
  <c r="DK7" i="4"/>
  <c r="DS7" i="4"/>
  <c r="EA7" i="4"/>
  <c r="EI7" i="4"/>
  <c r="EQ7" i="4"/>
  <c r="EY7" i="4"/>
  <c r="FG7" i="4"/>
  <c r="FO7" i="4"/>
  <c r="FW7" i="4"/>
  <c r="GE7" i="4"/>
  <c r="GM7" i="4"/>
  <c r="GU7" i="4"/>
  <c r="O7" i="4"/>
  <c r="S7" i="4"/>
  <c r="W7" i="4"/>
  <c r="AA7" i="4"/>
  <c r="AE7" i="4"/>
  <c r="AJ7" i="4"/>
  <c r="AN7" i="4"/>
  <c r="AR7" i="4"/>
  <c r="AV7" i="4"/>
  <c r="AZ7" i="4"/>
  <c r="BD7" i="4"/>
  <c r="BH7" i="4"/>
  <c r="BL7" i="4"/>
  <c r="BP7" i="4"/>
  <c r="BT7" i="4"/>
  <c r="BX7" i="4"/>
  <c r="CB7" i="4"/>
  <c r="CF7" i="4"/>
  <c r="CJ7" i="4"/>
  <c r="CN7" i="4"/>
  <c r="CR7" i="4"/>
  <c r="CV7" i="4"/>
  <c r="CZ7" i="4"/>
  <c r="DD7" i="4"/>
  <c r="DI7" i="4"/>
  <c r="DM7" i="4"/>
  <c r="DQ7" i="4"/>
  <c r="DU7" i="4"/>
  <c r="DY7" i="4"/>
  <c r="EC7" i="4"/>
  <c r="EG7" i="4"/>
  <c r="EK7" i="4"/>
  <c r="EO7" i="4"/>
  <c r="ES7" i="4"/>
  <c r="EW7" i="4"/>
  <c r="FA7" i="4"/>
  <c r="FE7" i="4"/>
  <c r="FI7" i="4"/>
  <c r="FM7" i="4"/>
  <c r="FQ7" i="4"/>
  <c r="FU7" i="4"/>
  <c r="FY7" i="4"/>
  <c r="GC7" i="4"/>
  <c r="GG7" i="4"/>
  <c r="GK7" i="4"/>
  <c r="GO7" i="4"/>
  <c r="GS7" i="4"/>
  <c r="GW7" i="4"/>
  <c r="N7" i="4"/>
  <c r="P7" i="4"/>
  <c r="R7" i="4"/>
  <c r="T7" i="4"/>
  <c r="V7" i="4"/>
  <c r="X7" i="4"/>
  <c r="Z7" i="4"/>
  <c r="AB7" i="4"/>
  <c r="AD7" i="4"/>
  <c r="AF7" i="4"/>
  <c r="AI7" i="4"/>
  <c r="AK7" i="4"/>
  <c r="AM7" i="4"/>
  <c r="AO7" i="4"/>
  <c r="AQ7" i="4"/>
  <c r="AS7" i="4"/>
  <c r="AU7" i="4"/>
  <c r="AW7" i="4"/>
  <c r="AY7" i="4"/>
  <c r="BA7" i="4"/>
  <c r="BC7" i="4"/>
  <c r="BE7" i="4"/>
  <c r="BG7" i="4"/>
  <c r="BI7" i="4"/>
  <c r="BK7" i="4"/>
  <c r="BM7" i="4"/>
  <c r="BO7" i="4"/>
  <c r="BQ7" i="4"/>
  <c r="BS7" i="4"/>
  <c r="BU7" i="4"/>
  <c r="BW7" i="4"/>
  <c r="BY7" i="4"/>
  <c r="CA7" i="4"/>
  <c r="CC7" i="4"/>
  <c r="CE7" i="4"/>
  <c r="CG7" i="4"/>
  <c r="CI7" i="4"/>
  <c r="CK7" i="4"/>
  <c r="CM7" i="4"/>
  <c r="CO7" i="4"/>
  <c r="CQ7" i="4"/>
  <c r="CS7" i="4"/>
  <c r="CU7" i="4"/>
  <c r="CW7" i="4"/>
  <c r="CY7" i="4"/>
  <c r="DA7" i="4"/>
  <c r="DC7" i="4"/>
  <c r="DE7" i="4"/>
  <c r="DH7" i="4"/>
  <c r="DJ7" i="4"/>
  <c r="DL7" i="4"/>
  <c r="DN7" i="4"/>
  <c r="DP7" i="4"/>
  <c r="DR7" i="4"/>
  <c r="DT7" i="4"/>
  <c r="DV7" i="4"/>
  <c r="DX7" i="4"/>
  <c r="DZ7" i="4"/>
  <c r="EB7" i="4"/>
  <c r="ED7" i="4"/>
  <c r="EF7" i="4"/>
  <c r="EH7" i="4"/>
  <c r="EJ7" i="4"/>
  <c r="EL7" i="4"/>
  <c r="EN7" i="4"/>
  <c r="EP7" i="4"/>
  <c r="ER7" i="4"/>
  <c r="ET7" i="4"/>
  <c r="EV7" i="4"/>
  <c r="EX7" i="4"/>
  <c r="EZ7" i="4"/>
  <c r="FB7" i="4"/>
  <c r="FD7" i="4"/>
  <c r="FF7" i="4"/>
  <c r="FH7" i="4"/>
  <c r="FJ7" i="4"/>
  <c r="FL7" i="4"/>
  <c r="FN7" i="4"/>
  <c r="FP7" i="4"/>
  <c r="FR7" i="4"/>
  <c r="FT7" i="4"/>
  <c r="FV7" i="4"/>
  <c r="FX7" i="4"/>
  <c r="FZ7" i="4"/>
  <c r="GB7" i="4"/>
  <c r="GD7" i="4"/>
  <c r="GF7" i="4"/>
  <c r="GH7" i="4"/>
  <c r="GJ7" i="4"/>
  <c r="GL7" i="4"/>
  <c r="GN7" i="4"/>
  <c r="GP7" i="4"/>
  <c r="GR7" i="4"/>
  <c r="GT7" i="4"/>
  <c r="GV7" i="4"/>
  <c r="E220" i="6"/>
  <c r="E71" i="13" l="1"/>
  <c r="E95" i="13"/>
  <c r="E47" i="13"/>
  <c r="E23" i="13"/>
  <c r="F103" i="7" l="1"/>
  <c r="F102" i="7"/>
  <c r="E102" i="7"/>
  <c r="A16" i="4" l="1"/>
  <c r="GW16" i="4" l="1"/>
  <c r="GU16" i="4"/>
  <c r="GS16" i="4"/>
  <c r="GQ16" i="4"/>
  <c r="GO16" i="4"/>
  <c r="GM16" i="4"/>
  <c r="GK16" i="4"/>
  <c r="GI16" i="4"/>
  <c r="GG16" i="4"/>
  <c r="GE16" i="4"/>
  <c r="GC16" i="4"/>
  <c r="GA16" i="4"/>
  <c r="FY16" i="4"/>
  <c r="FW16" i="4"/>
  <c r="FU16" i="4"/>
  <c r="FS16" i="4"/>
  <c r="FQ16" i="4"/>
  <c r="FO16" i="4"/>
  <c r="FM16" i="4"/>
  <c r="FK16" i="4"/>
  <c r="FI16" i="4"/>
  <c r="FG16" i="4"/>
  <c r="FE16" i="4"/>
  <c r="FC16" i="4"/>
  <c r="FA16" i="4"/>
  <c r="EY16" i="4"/>
  <c r="EW16" i="4"/>
  <c r="EU16" i="4"/>
  <c r="ES16" i="4"/>
  <c r="EQ16" i="4"/>
  <c r="EO16" i="4"/>
  <c r="EM16" i="4"/>
  <c r="EK16" i="4"/>
  <c r="EI16" i="4"/>
  <c r="EG16" i="4"/>
  <c r="EE16" i="4"/>
  <c r="EC16" i="4"/>
  <c r="EA16" i="4"/>
  <c r="DY16" i="4"/>
  <c r="DW16" i="4"/>
  <c r="DU16" i="4"/>
  <c r="DS16" i="4"/>
  <c r="DQ16" i="4"/>
  <c r="DO16" i="4"/>
  <c r="DM16" i="4"/>
  <c r="DK16" i="4"/>
  <c r="DI16" i="4"/>
  <c r="DG16" i="4"/>
  <c r="DE16" i="4"/>
  <c r="DC16" i="4"/>
  <c r="DA16" i="4"/>
  <c r="CY16" i="4"/>
  <c r="CW16" i="4"/>
  <c r="CU16" i="4"/>
  <c r="CS16" i="4"/>
  <c r="CQ16" i="4"/>
  <c r="CO16" i="4"/>
  <c r="CM16" i="4"/>
  <c r="CK16" i="4"/>
  <c r="CI16" i="4"/>
  <c r="CG16" i="4"/>
  <c r="CE16" i="4"/>
  <c r="CC16" i="4"/>
  <c r="CA16" i="4"/>
  <c r="BY16" i="4"/>
  <c r="BW16" i="4"/>
  <c r="BU16" i="4"/>
  <c r="BS16" i="4"/>
  <c r="BQ16" i="4"/>
  <c r="BO16" i="4"/>
  <c r="BM16" i="4"/>
  <c r="BK16" i="4"/>
  <c r="BI16" i="4"/>
  <c r="BG16" i="4"/>
  <c r="BE16" i="4"/>
  <c r="BC16" i="4"/>
  <c r="BA16" i="4"/>
  <c r="AY16" i="4"/>
  <c r="AW16" i="4"/>
  <c r="AU16" i="4"/>
  <c r="AS16" i="4"/>
  <c r="AQ16" i="4"/>
  <c r="AO16" i="4"/>
  <c r="AM16" i="4"/>
  <c r="AK16" i="4"/>
  <c r="GX16" i="4"/>
  <c r="GT16" i="4"/>
  <c r="GP16" i="4"/>
  <c r="GL16" i="4"/>
  <c r="GH16" i="4"/>
  <c r="GD16" i="4"/>
  <c r="FZ16" i="4"/>
  <c r="FV16" i="4"/>
  <c r="FR16" i="4"/>
  <c r="FN16" i="4"/>
  <c r="FJ16" i="4"/>
  <c r="FF16" i="4"/>
  <c r="FB16" i="4"/>
  <c r="EX16" i="4"/>
  <c r="ET16" i="4"/>
  <c r="EP16" i="4"/>
  <c r="EL16" i="4"/>
  <c r="EH16" i="4"/>
  <c r="ED16" i="4"/>
  <c r="DZ16" i="4"/>
  <c r="DV16" i="4"/>
  <c r="DR16" i="4"/>
  <c r="DN16" i="4"/>
  <c r="DJ16" i="4"/>
  <c r="DF16" i="4"/>
  <c r="DB16" i="4"/>
  <c r="CX16" i="4"/>
  <c r="CT16" i="4"/>
  <c r="CP16" i="4"/>
  <c r="CL16" i="4"/>
  <c r="CH16" i="4"/>
  <c r="CD16" i="4"/>
  <c r="BZ16" i="4"/>
  <c r="BV16" i="4"/>
  <c r="BR16" i="4"/>
  <c r="BN16" i="4"/>
  <c r="BJ16" i="4"/>
  <c r="BF16" i="4"/>
  <c r="BB16" i="4"/>
  <c r="AX16" i="4"/>
  <c r="AT16" i="4"/>
  <c r="AP16" i="4"/>
  <c r="AL16" i="4"/>
  <c r="AI16" i="4"/>
  <c r="AG16" i="4"/>
  <c r="AE16" i="4"/>
  <c r="AC16" i="4"/>
  <c r="AA16" i="4"/>
  <c r="Y16" i="4"/>
  <c r="W16" i="4"/>
  <c r="U16" i="4"/>
  <c r="S16" i="4"/>
  <c r="Q16" i="4"/>
  <c r="O16" i="4"/>
  <c r="M16" i="4"/>
  <c r="GV16" i="4"/>
  <c r="GR16" i="4"/>
  <c r="GN16" i="4"/>
  <c r="GJ16" i="4"/>
  <c r="GF16" i="4"/>
  <c r="GB16" i="4"/>
  <c r="FX16" i="4"/>
  <c r="FT16" i="4"/>
  <c r="FP16" i="4"/>
  <c r="FL16" i="4"/>
  <c r="FH16" i="4"/>
  <c r="FD16" i="4"/>
  <c r="EZ16" i="4"/>
  <c r="EV16" i="4"/>
  <c r="ER16" i="4"/>
  <c r="EN16" i="4"/>
  <c r="EJ16" i="4"/>
  <c r="EF16" i="4"/>
  <c r="EB16" i="4"/>
  <c r="DX16" i="4"/>
  <c r="DT16" i="4"/>
  <c r="DP16" i="4"/>
  <c r="DL16" i="4"/>
  <c r="DH16" i="4"/>
  <c r="DD16" i="4"/>
  <c r="CZ16" i="4"/>
  <c r="CV16" i="4"/>
  <c r="CR16" i="4"/>
  <c r="CN16" i="4"/>
  <c r="CJ16" i="4"/>
  <c r="CB16" i="4"/>
  <c r="BT16" i="4"/>
  <c r="BL16" i="4"/>
  <c r="BD16" i="4"/>
  <c r="AV16" i="4"/>
  <c r="AN16" i="4"/>
  <c r="AH16" i="4"/>
  <c r="AD16" i="4"/>
  <c r="Z16" i="4"/>
  <c r="V16" i="4"/>
  <c r="R16" i="4"/>
  <c r="N16" i="4"/>
  <c r="CF16" i="4"/>
  <c r="BX16" i="4"/>
  <c r="BP16" i="4"/>
  <c r="BH16" i="4"/>
  <c r="AZ16" i="4"/>
  <c r="AR16" i="4"/>
  <c r="AJ16" i="4"/>
  <c r="AF16" i="4"/>
  <c r="AB16" i="4"/>
  <c r="X16" i="4"/>
  <c r="T16" i="4"/>
  <c r="P16" i="4"/>
  <c r="C133" i="7"/>
  <c r="CB229" i="4" l="1"/>
  <c r="BN229" i="4"/>
  <c r="BO229" i="4"/>
  <c r="BH229" i="4"/>
  <c r="BI229" i="4"/>
  <c r="AZ229" i="4"/>
  <c r="BA229" i="4"/>
  <c r="C132" i="7" l="1"/>
  <c r="D132" i="7" s="1"/>
  <c r="E132" i="7" s="1"/>
  <c r="G132" i="7" s="1"/>
  <c r="N63" i="7" l="1"/>
  <c r="N64" i="7"/>
  <c r="N62" i="7"/>
  <c r="F64" i="7"/>
  <c r="F63" i="7"/>
  <c r="F62" i="7"/>
  <c r="F61" i="7"/>
  <c r="J114" i="7"/>
  <c r="N71" i="7" l="1"/>
  <c r="J116" i="7"/>
  <c r="J115" i="7"/>
  <c r="F67" i="2" l="1"/>
  <c r="F49" i="2"/>
  <c r="E73" i="2"/>
  <c r="E67" i="2"/>
  <c r="E57" i="2"/>
  <c r="E49" i="2"/>
  <c r="E21" i="2"/>
  <c r="E9" i="2" s="1"/>
  <c r="E11" i="2"/>
  <c r="H81" i="2"/>
  <c r="E47" i="2" l="1"/>
  <c r="E86" i="2" s="1"/>
  <c r="E91" i="2" s="1"/>
  <c r="L92" i="2" s="1"/>
  <c r="C131" i="7" l="1"/>
  <c r="D131" i="7" s="1"/>
  <c r="E131" i="7" s="1"/>
  <c r="G131" i="7" s="1"/>
  <c r="K116" i="7" l="1"/>
  <c r="L116" i="7" s="1"/>
  <c r="K114" i="7"/>
  <c r="L114" i="7" s="1"/>
  <c r="D140" i="7"/>
  <c r="D139" i="7"/>
  <c r="K115" i="7" s="1"/>
  <c r="L115" i="7" s="1"/>
  <c r="D138" i="7"/>
  <c r="L118" i="7" l="1"/>
  <c r="D134" i="7" l="1"/>
  <c r="E134" i="7" s="1"/>
  <c r="G134" i="7" s="1"/>
  <c r="D133" i="7"/>
  <c r="E133" i="7" s="1"/>
  <c r="G133" i="7" s="1"/>
  <c r="C130" i="7"/>
  <c r="C129" i="7"/>
  <c r="G128" i="7"/>
  <c r="E128" i="7"/>
  <c r="D130" i="7"/>
  <c r="E130" i="7" s="1"/>
  <c r="G130" i="7" s="1"/>
  <c r="D129" i="7"/>
  <c r="E129" i="7" s="1"/>
  <c r="G129" i="7" s="1"/>
  <c r="D128" i="7"/>
  <c r="G127" i="7"/>
  <c r="E127" i="7"/>
  <c r="D127" i="7"/>
  <c r="C126" i="7"/>
  <c r="D126" i="7"/>
  <c r="G136" i="7" l="1"/>
  <c r="G126" i="7"/>
  <c r="E126" i="7"/>
  <c r="A29" i="4" l="1"/>
  <c r="GW29" i="4" l="1"/>
  <c r="GS29" i="4"/>
  <c r="GQ29" i="4"/>
  <c r="GM29" i="4"/>
  <c r="GI29" i="4"/>
  <c r="GC29" i="4"/>
  <c r="FY29" i="4"/>
  <c r="FS29" i="4"/>
  <c r="FO29" i="4"/>
  <c r="FK29" i="4"/>
  <c r="FG29" i="4"/>
  <c r="FC29" i="4"/>
  <c r="EY29" i="4"/>
  <c r="EU29" i="4"/>
  <c r="EO29" i="4"/>
  <c r="EK29" i="4"/>
  <c r="EG29" i="4"/>
  <c r="EC29" i="4"/>
  <c r="DY29" i="4"/>
  <c r="DU29" i="4"/>
  <c r="DQ29" i="4"/>
  <c r="DM29" i="4"/>
  <c r="DI29" i="4"/>
  <c r="DE29" i="4"/>
  <c r="DA29" i="4"/>
  <c r="CW29" i="4"/>
  <c r="CS29" i="4"/>
  <c r="CO29" i="4"/>
  <c r="CK29" i="4"/>
  <c r="CG29" i="4"/>
  <c r="CC29" i="4"/>
  <c r="BY29" i="4"/>
  <c r="BU29" i="4"/>
  <c r="BQ29" i="4"/>
  <c r="BM29" i="4"/>
  <c r="BI29" i="4"/>
  <c r="BE29" i="4"/>
  <c r="AY29" i="4"/>
  <c r="AU29" i="4"/>
  <c r="AQ29" i="4"/>
  <c r="AM29" i="4"/>
  <c r="AI29" i="4"/>
  <c r="AE29" i="4"/>
  <c r="AA29" i="4"/>
  <c r="W29" i="4"/>
  <c r="S29" i="4"/>
  <c r="O29" i="4"/>
  <c r="GX29" i="4"/>
  <c r="GV29" i="4"/>
  <c r="GT29" i="4"/>
  <c r="GR29" i="4"/>
  <c r="GP29" i="4"/>
  <c r="GN29" i="4"/>
  <c r="GL29" i="4"/>
  <c r="GJ29" i="4"/>
  <c r="GH29" i="4"/>
  <c r="GF29" i="4"/>
  <c r="GD29" i="4"/>
  <c r="GB29" i="4"/>
  <c r="FZ29" i="4"/>
  <c r="FX29" i="4"/>
  <c r="FV29" i="4"/>
  <c r="FT29" i="4"/>
  <c r="FR29" i="4"/>
  <c r="FP29" i="4"/>
  <c r="FN29" i="4"/>
  <c r="FL29" i="4"/>
  <c r="FJ29" i="4"/>
  <c r="FH29" i="4"/>
  <c r="FF29" i="4"/>
  <c r="FD29" i="4"/>
  <c r="FB29" i="4"/>
  <c r="EZ29" i="4"/>
  <c r="EX29" i="4"/>
  <c r="EV29" i="4"/>
  <c r="ET29" i="4"/>
  <c r="ER29" i="4"/>
  <c r="EP29" i="4"/>
  <c r="EN29" i="4"/>
  <c r="EL29" i="4"/>
  <c r="EJ29" i="4"/>
  <c r="EH29" i="4"/>
  <c r="EF29" i="4"/>
  <c r="ED29" i="4"/>
  <c r="EB29" i="4"/>
  <c r="DZ29" i="4"/>
  <c r="DX29" i="4"/>
  <c r="DV29" i="4"/>
  <c r="DT29" i="4"/>
  <c r="DR29" i="4"/>
  <c r="DP29" i="4"/>
  <c r="DN29" i="4"/>
  <c r="DL29" i="4"/>
  <c r="DJ29" i="4"/>
  <c r="DH29" i="4"/>
  <c r="DF29" i="4"/>
  <c r="DD29" i="4"/>
  <c r="DB29" i="4"/>
  <c r="CZ29" i="4"/>
  <c r="CX29" i="4"/>
  <c r="CV29" i="4"/>
  <c r="CT29" i="4"/>
  <c r="CR29" i="4"/>
  <c r="CP29" i="4"/>
  <c r="CN29" i="4"/>
  <c r="CL29" i="4"/>
  <c r="CJ29" i="4"/>
  <c r="CH29" i="4"/>
  <c r="CF29" i="4"/>
  <c r="CD29" i="4"/>
  <c r="CB29" i="4"/>
  <c r="BZ29" i="4"/>
  <c r="BX29" i="4"/>
  <c r="BV29" i="4"/>
  <c r="BT29" i="4"/>
  <c r="BR29" i="4"/>
  <c r="BP29" i="4"/>
  <c r="BN29" i="4"/>
  <c r="BL29" i="4"/>
  <c r="BJ29" i="4"/>
  <c r="BH29" i="4"/>
  <c r="BF29" i="4"/>
  <c r="BD29" i="4"/>
  <c r="BB29" i="4"/>
  <c r="AZ29" i="4"/>
  <c r="AX29" i="4"/>
  <c r="AV29" i="4"/>
  <c r="AT29" i="4"/>
  <c r="AR29" i="4"/>
  <c r="AP29" i="4"/>
  <c r="AN29" i="4"/>
  <c r="AL29" i="4"/>
  <c r="AJ29" i="4"/>
  <c r="AH29" i="4"/>
  <c r="AF29" i="4"/>
  <c r="AD29" i="4"/>
  <c r="AB29" i="4"/>
  <c r="Z29" i="4"/>
  <c r="X29" i="4"/>
  <c r="V29" i="4"/>
  <c r="T29" i="4"/>
  <c r="R29" i="4"/>
  <c r="P29" i="4"/>
  <c r="N29" i="4"/>
  <c r="GU29" i="4"/>
  <c r="GO29" i="4"/>
  <c r="GK29" i="4"/>
  <c r="GG29" i="4"/>
  <c r="GE29" i="4"/>
  <c r="GA29" i="4"/>
  <c r="FW29" i="4"/>
  <c r="FU29" i="4"/>
  <c r="FQ29" i="4"/>
  <c r="FM29" i="4"/>
  <c r="FI29" i="4"/>
  <c r="FE29" i="4"/>
  <c r="FA29" i="4"/>
  <c r="EW29" i="4"/>
  <c r="ES29" i="4"/>
  <c r="EQ29" i="4"/>
  <c r="EM29" i="4"/>
  <c r="EI29" i="4"/>
  <c r="EE29" i="4"/>
  <c r="EA29" i="4"/>
  <c r="DW29" i="4"/>
  <c r="DS29" i="4"/>
  <c r="DO29" i="4"/>
  <c r="DK29" i="4"/>
  <c r="DG29" i="4"/>
  <c r="DC29" i="4"/>
  <c r="CY29" i="4"/>
  <c r="CU29" i="4"/>
  <c r="CQ29" i="4"/>
  <c r="CM29" i="4"/>
  <c r="CI29" i="4"/>
  <c r="CE29" i="4"/>
  <c r="CA29" i="4"/>
  <c r="BW29" i="4"/>
  <c r="BS29" i="4"/>
  <c r="BO29" i="4"/>
  <c r="BK29" i="4"/>
  <c r="BG29" i="4"/>
  <c r="BC29" i="4"/>
  <c r="BA29" i="4"/>
  <c r="AW29" i="4"/>
  <c r="AS29" i="4"/>
  <c r="AO29" i="4"/>
  <c r="AK29" i="4"/>
  <c r="AG29" i="4"/>
  <c r="AC29" i="4"/>
  <c r="Y29" i="4"/>
  <c r="U29" i="4"/>
  <c r="Q29" i="4"/>
  <c r="M29" i="4"/>
  <c r="I229" i="4"/>
  <c r="H226" i="4" l="1"/>
  <c r="I226" i="4" l="1"/>
  <c r="J226" i="4"/>
  <c r="I230" i="4" l="1"/>
  <c r="I227" i="4"/>
  <c r="GV229" i="4"/>
  <c r="GU229" i="4"/>
  <c r="GP229" i="4"/>
  <c r="GO229" i="4"/>
  <c r="GM229" i="4"/>
  <c r="GK229" i="4"/>
  <c r="GJ229" i="4"/>
  <c r="GI229" i="4"/>
  <c r="GE229" i="4"/>
  <c r="GD229" i="4"/>
  <c r="GC229" i="4"/>
  <c r="GB229" i="4"/>
  <c r="GH229" i="4"/>
  <c r="GG229" i="4"/>
  <c r="GF229" i="4"/>
  <c r="GA229" i="4" l="1"/>
  <c r="FZ229" i="4"/>
  <c r="FV229" i="4"/>
  <c r="FS229" i="4"/>
  <c r="FR229" i="4"/>
  <c r="FN229" i="4"/>
  <c r="FM229" i="4"/>
  <c r="FL229" i="4"/>
  <c r="FK229" i="4"/>
  <c r="FJ229" i="4"/>
  <c r="FI229" i="4"/>
  <c r="FH229" i="4"/>
  <c r="FB229" i="4"/>
  <c r="FA229" i="4"/>
  <c r="EZ229" i="4"/>
  <c r="FE229" i="4"/>
  <c r="FD229" i="4"/>
  <c r="FC229" i="4"/>
  <c r="FG229" i="4"/>
  <c r="FF229" i="4"/>
  <c r="EY229" i="4"/>
  <c r="EV229" i="4"/>
  <c r="EU229" i="4"/>
  <c r="EX229" i="4"/>
  <c r="EW229" i="4"/>
  <c r="ET229" i="4"/>
  <c r="ES229" i="4"/>
  <c r="ER229" i="4"/>
  <c r="EQ229" i="4"/>
  <c r="EP229" i="4"/>
  <c r="EO229" i="4"/>
  <c r="EN229" i="4"/>
  <c r="EM229" i="4"/>
  <c r="EL229" i="4"/>
  <c r="EK229" i="4"/>
  <c r="EJ229" i="4"/>
  <c r="EI229" i="4"/>
  <c r="EH229" i="4"/>
  <c r="EG229" i="4"/>
  <c r="EB229" i="4"/>
  <c r="EA229" i="4"/>
  <c r="DZ229" i="4"/>
  <c r="EE229" i="4"/>
  <c r="ED229" i="4"/>
  <c r="EC229" i="4"/>
  <c r="DX229" i="4"/>
  <c r="DW229" i="4"/>
  <c r="DV229" i="4"/>
  <c r="DR229" i="4"/>
  <c r="DQ229" i="4"/>
  <c r="DP229" i="4"/>
  <c r="DT229" i="4"/>
  <c r="DS229" i="4"/>
  <c r="DU229" i="4"/>
  <c r="DN229" i="4"/>
  <c r="DM229" i="4" l="1"/>
  <c r="DJ229" i="4"/>
  <c r="DI229" i="4"/>
  <c r="DH229" i="4"/>
  <c r="DD229" i="4"/>
  <c r="CH229" i="4"/>
  <c r="BZ229" i="4"/>
  <c r="CA229" i="4"/>
  <c r="BX229" i="4" l="1"/>
  <c r="BW229" i="4"/>
  <c r="BV229" i="4"/>
  <c r="BT229" i="4"/>
  <c r="BS229" i="4"/>
  <c r="BR229" i="4"/>
  <c r="BQ229" i="4"/>
  <c r="BJ229" i="4"/>
  <c r="BM229" i="4"/>
  <c r="BL229" i="4"/>
  <c r="BK229" i="4"/>
  <c r="BG229" i="4"/>
  <c r="BF229" i="4"/>
  <c r="BE229" i="4"/>
  <c r="AY229" i="4"/>
  <c r="AX229" i="4"/>
  <c r="AW229" i="4"/>
  <c r="AT229" i="4"/>
  <c r="AS229" i="4"/>
  <c r="AQ229" i="4"/>
  <c r="AN229" i="4"/>
  <c r="D58" i="7"/>
  <c r="D85" i="7"/>
  <c r="M57" i="7"/>
  <c r="L57" i="7"/>
  <c r="K57" i="7"/>
  <c r="J57" i="7"/>
  <c r="I57" i="7"/>
  <c r="H57" i="7"/>
  <c r="G57" i="7"/>
  <c r="F57" i="7"/>
  <c r="F78" i="3" s="1"/>
  <c r="E57" i="7"/>
  <c r="D57" i="7"/>
  <c r="C57" i="7"/>
  <c r="M33" i="7"/>
  <c r="L33" i="7"/>
  <c r="K33" i="7"/>
  <c r="J33" i="7"/>
  <c r="I33" i="7"/>
  <c r="H33" i="7"/>
  <c r="G33" i="7"/>
  <c r="F33" i="7"/>
  <c r="F76" i="3" s="1"/>
  <c r="E33" i="7"/>
  <c r="D33" i="7"/>
  <c r="C33" i="7"/>
  <c r="Y229" i="4"/>
  <c r="X229" i="4"/>
  <c r="GX229" i="4"/>
  <c r="GW229" i="4"/>
  <c r="V229" i="4"/>
  <c r="U229" i="4"/>
  <c r="S229" i="4"/>
  <c r="Q229" i="4"/>
  <c r="P229" i="4"/>
  <c r="GQ229" i="4"/>
  <c r="GR229" i="4"/>
  <c r="GT229" i="4"/>
  <c r="CD229" i="4"/>
  <c r="CC229" i="4"/>
  <c r="AE229" i="4"/>
  <c r="AD229" i="4"/>
  <c r="GS229" i="4"/>
  <c r="FW229" i="4"/>
  <c r="GN229" i="4"/>
  <c r="GL229" i="4"/>
  <c r="FO229" i="4"/>
  <c r="FY229" i="4"/>
  <c r="FX229" i="4"/>
  <c r="FU229" i="4"/>
  <c r="FQ229" i="4"/>
  <c r="FT229" i="4"/>
  <c r="FP229" i="4"/>
  <c r="DL229" i="4"/>
  <c r="DK229" i="4"/>
  <c r="DE229" i="4"/>
  <c r="EF229" i="4"/>
  <c r="DG229" i="4"/>
  <c r="DY229" i="4"/>
  <c r="DO229" i="4"/>
  <c r="CN229" i="4"/>
  <c r="CL229" i="4"/>
  <c r="CK229" i="4"/>
  <c r="CJ229" i="4"/>
  <c r="AV229" i="4"/>
  <c r="DC229" i="4"/>
  <c r="DB229" i="4"/>
  <c r="DA229" i="4"/>
  <c r="CZ229" i="4"/>
  <c r="CY229" i="4"/>
  <c r="CQ229" i="4"/>
  <c r="CX229" i="4"/>
  <c r="CW229" i="4"/>
  <c r="CV229" i="4"/>
  <c r="CU229" i="4"/>
  <c r="CT229" i="4"/>
  <c r="CS229" i="4"/>
  <c r="CR229" i="4"/>
  <c r="CE229" i="4"/>
  <c r="CI229" i="4"/>
  <c r="CP229" i="4"/>
  <c r="CO229" i="4"/>
  <c r="BU229" i="4"/>
  <c r="BY229" i="4"/>
  <c r="CF229" i="4"/>
  <c r="CM229" i="4"/>
  <c r="BP229" i="4"/>
  <c r="CG229" i="4"/>
  <c r="BD229" i="4"/>
  <c r="BC229" i="4"/>
  <c r="BB229" i="4"/>
  <c r="AU229" i="4"/>
  <c r="AK229" i="4"/>
  <c r="AJ229" i="4"/>
  <c r="AI229" i="4"/>
  <c r="AP229" i="4"/>
  <c r="AR229" i="4"/>
  <c r="AL229" i="4"/>
  <c r="AM229" i="4"/>
  <c r="AO229" i="4"/>
  <c r="AG229" i="4"/>
  <c r="AF229" i="4"/>
  <c r="AC229" i="4"/>
  <c r="AB229" i="4"/>
  <c r="AA229" i="4"/>
  <c r="Z229" i="4"/>
  <c r="W229" i="4"/>
  <c r="T229" i="4"/>
  <c r="R229" i="4"/>
  <c r="O229" i="4"/>
  <c r="N229" i="4"/>
  <c r="M229" i="4"/>
  <c r="F11" i="2"/>
  <c r="G11" i="2" s="1"/>
  <c r="E99" i="3"/>
  <c r="D6" i="12" s="1"/>
  <c r="E58" i="7" l="1"/>
  <c r="F58" i="7"/>
  <c r="G58" i="7" s="1"/>
  <c r="H58" i="7" s="1"/>
  <c r="I58" i="7" s="1"/>
  <c r="J58" i="7" s="1"/>
  <c r="K58" i="7" s="1"/>
  <c r="L58" i="7" s="1"/>
  <c r="M58" i="7" s="1"/>
  <c r="D34" i="7"/>
  <c r="E34" i="7" s="1"/>
  <c r="F34" i="7"/>
  <c r="G34" i="7" s="1"/>
  <c r="H34" i="7" s="1"/>
  <c r="I34" i="7" s="1"/>
  <c r="J34" i="7" s="1"/>
  <c r="K34" i="7" s="1"/>
  <c r="L34" i="7" s="1"/>
  <c r="M34" i="7" s="1"/>
  <c r="M193" i="3" l="1"/>
  <c r="E193" i="3"/>
  <c r="M139" i="3"/>
  <c r="E139" i="3"/>
  <c r="M124" i="3"/>
  <c r="E124" i="3"/>
  <c r="M114" i="3"/>
  <c r="E114" i="3"/>
  <c r="M99" i="3"/>
  <c r="I6" i="12" s="1"/>
  <c r="G78" i="3"/>
  <c r="G76" i="3"/>
  <c r="K31" i="12"/>
  <c r="F31" i="12"/>
  <c r="I34" i="12"/>
  <c r="E34" i="12"/>
  <c r="D34" i="12"/>
  <c r="K30" i="12"/>
  <c r="J34" i="12"/>
  <c r="F30" i="12"/>
  <c r="F34" i="12" s="1"/>
  <c r="D8" i="12" l="1"/>
  <c r="D10" i="12"/>
  <c r="D12" i="12"/>
  <c r="D14" i="12"/>
  <c r="I8" i="12"/>
  <c r="I10" i="12"/>
  <c r="I12" i="12"/>
  <c r="I14" i="12"/>
  <c r="I18" i="12" s="1"/>
  <c r="E195" i="3"/>
  <c r="M195" i="3"/>
  <c r="K34" i="12"/>
  <c r="D18" i="12" l="1"/>
  <c r="D25" i="12" s="1"/>
  <c r="M202" i="3"/>
  <c r="M203" i="3" s="1"/>
  <c r="I20" i="12" l="1"/>
  <c r="I22" i="12" s="1"/>
  <c r="M204" i="3"/>
  <c r="I24" i="12" l="1"/>
  <c r="I13" i="11"/>
  <c r="I11" i="11"/>
  <c r="I9" i="11"/>
  <c r="I5" i="11"/>
  <c r="D11" i="11" l="1"/>
  <c r="D5" i="11"/>
  <c r="I21" i="11"/>
  <c r="I17" i="11"/>
  <c r="E11" i="11" l="1"/>
  <c r="F11" i="11" s="1"/>
  <c r="G82" i="2"/>
  <c r="G78" i="2"/>
  <c r="G71" i="2"/>
  <c r="G70" i="2"/>
  <c r="G69" i="2"/>
  <c r="G65" i="2"/>
  <c r="G64" i="2"/>
  <c r="G63" i="2"/>
  <c r="G62" i="2"/>
  <c r="G61" i="2"/>
  <c r="G55" i="2"/>
  <c r="G54" i="2"/>
  <c r="G53" i="2"/>
  <c r="G52" i="2"/>
  <c r="G51" i="2"/>
  <c r="G34" i="2"/>
  <c r="G42" i="2"/>
  <c r="G41" i="2"/>
  <c r="G40" i="2"/>
  <c r="G39" i="2"/>
  <c r="G35" i="2"/>
  <c r="G19" i="2"/>
  <c r="G18" i="2"/>
  <c r="G17" i="2"/>
  <c r="G16" i="2"/>
  <c r="G15" i="2"/>
  <c r="G14" i="2"/>
  <c r="G13" i="2"/>
  <c r="G49" i="2" l="1"/>
  <c r="D9" i="11"/>
  <c r="D11" i="1"/>
  <c r="G22" i="1"/>
  <c r="D22" i="1"/>
  <c r="G11" i="1"/>
  <c r="I22" i="1" l="1"/>
  <c r="I11" i="1"/>
  <c r="D7" i="11"/>
  <c r="G67" i="2"/>
  <c r="D17" i="11" l="1"/>
  <c r="D21" i="11"/>
  <c r="E364" i="6"/>
  <c r="I22" i="11" l="1"/>
  <c r="E292" i="6"/>
  <c r="E194" i="13"/>
  <c r="E146" i="13"/>
  <c r="E122" i="13"/>
  <c r="E119" i="13"/>
  <c r="E113" i="13"/>
  <c r="E108" i="13"/>
  <c r="E103" i="7" l="1"/>
  <c r="D116" i="7" l="1"/>
  <c r="E116" i="7" s="1"/>
  <c r="D115" i="7"/>
  <c r="E115" i="7" s="1"/>
  <c r="D114" i="7"/>
  <c r="E114" i="7" s="1"/>
  <c r="C118" i="7"/>
  <c r="G114" i="7" l="1"/>
  <c r="F114" i="7"/>
  <c r="E118" i="7"/>
  <c r="E120" i="7" s="1"/>
  <c r="G116" i="7"/>
  <c r="F116" i="7"/>
  <c r="F115" i="7"/>
  <c r="G115" i="7"/>
  <c r="D118" i="7"/>
  <c r="F120" i="7" l="1"/>
  <c r="G120" i="7"/>
  <c r="G122" i="7" l="1"/>
  <c r="K229" i="4"/>
  <c r="J229" i="4"/>
  <c r="J230" i="4" s="1"/>
  <c r="H229" i="4"/>
  <c r="J235" i="4" l="1"/>
  <c r="I235" i="4"/>
  <c r="H230" i="4"/>
  <c r="H235" i="4" s="1"/>
  <c r="K230" i="4"/>
  <c r="F77" i="2" l="1"/>
  <c r="G77" i="2" s="1"/>
  <c r="D22" i="10"/>
  <c r="E22" i="10"/>
  <c r="E23" i="10" l="1"/>
  <c r="M106" i="7"/>
  <c r="L106" i="7"/>
  <c r="K106" i="7"/>
  <c r="J106" i="7"/>
  <c r="I106" i="7"/>
  <c r="H106" i="7"/>
  <c r="G106" i="7"/>
  <c r="F106" i="7"/>
  <c r="E106" i="7"/>
  <c r="D102" i="7"/>
  <c r="E824" i="6" l="1"/>
  <c r="E800" i="6"/>
  <c r="E776" i="6"/>
  <c r="E752" i="6"/>
  <c r="E728" i="6"/>
  <c r="E704" i="6"/>
  <c r="E628" i="6" l="1"/>
  <c r="E652" i="6"/>
  <c r="E507" i="6" l="1"/>
  <c r="E412" i="6"/>
  <c r="D103" i="7" l="1"/>
  <c r="D106" i="7" s="1"/>
  <c r="D100" i="7"/>
  <c r="E388" i="6" l="1"/>
  <c r="E340" i="6"/>
  <c r="E244" i="6"/>
  <c r="E268" i="6"/>
  <c r="E191" i="6"/>
  <c r="E167" i="6"/>
  <c r="E119" i="6"/>
  <c r="E95" i="6"/>
  <c r="E71" i="6"/>
  <c r="E47" i="6" l="1"/>
  <c r="E23" i="6"/>
  <c r="GW224" i="4" l="1"/>
  <c r="GW226" i="4" s="1"/>
  <c r="GW230" i="4" s="1"/>
  <c r="GU224" i="4"/>
  <c r="GU226" i="4" s="1"/>
  <c r="GU230" i="4" s="1"/>
  <c r="N150" i="3" s="1"/>
  <c r="GS224" i="4"/>
  <c r="GS226" i="4" s="1"/>
  <c r="GS230" i="4" s="1"/>
  <c r="N136" i="3" s="1"/>
  <c r="O136" i="3" s="1"/>
  <c r="GQ224" i="4"/>
  <c r="GQ226" i="4" s="1"/>
  <c r="GQ230" i="4" s="1"/>
  <c r="N134" i="3" s="1"/>
  <c r="GO224" i="4"/>
  <c r="GO226" i="4" s="1"/>
  <c r="GO230" i="4" s="1"/>
  <c r="N132" i="3" s="1"/>
  <c r="Q132" i="3" s="1"/>
  <c r="GM224" i="4"/>
  <c r="GM226" i="4" s="1"/>
  <c r="GM230" i="4" s="1"/>
  <c r="N130" i="3" s="1"/>
  <c r="Q130" i="3" s="1"/>
  <c r="GK224" i="4"/>
  <c r="GK226" i="4" s="1"/>
  <c r="GK230" i="4" s="1"/>
  <c r="N121" i="3" s="1"/>
  <c r="Q121" i="3" s="1"/>
  <c r="GI224" i="4"/>
  <c r="GI226" i="4" s="1"/>
  <c r="GI230" i="4" s="1"/>
  <c r="N119" i="3" s="1"/>
  <c r="Q119" i="3" s="1"/>
  <c r="GG224" i="4"/>
  <c r="GG226" i="4" s="1"/>
  <c r="GG230" i="4" s="1"/>
  <c r="N109" i="3" s="1"/>
  <c r="Q109" i="3" s="1"/>
  <c r="GE224" i="4"/>
  <c r="GE226" i="4" s="1"/>
  <c r="GE230" i="4" s="1"/>
  <c r="N107" i="3" s="1"/>
  <c r="O107" i="3" s="1"/>
  <c r="GC224" i="4"/>
  <c r="GC226" i="4" s="1"/>
  <c r="GC230" i="4" s="1"/>
  <c r="N105" i="3" s="1"/>
  <c r="O105" i="3" s="1"/>
  <c r="GA224" i="4"/>
  <c r="GA226" i="4" s="1"/>
  <c r="GA230" i="4" s="1"/>
  <c r="N22" i="3" s="1"/>
  <c r="FY224" i="4"/>
  <c r="FY226" i="4" s="1"/>
  <c r="FY230" i="4" s="1"/>
  <c r="FW224" i="4"/>
  <c r="FU224" i="4"/>
  <c r="FU226" i="4" s="1"/>
  <c r="FU230" i="4" s="1"/>
  <c r="N16" i="3" s="1"/>
  <c r="G6" i="14" s="1"/>
  <c r="FS224" i="4"/>
  <c r="FS226" i="4" s="1"/>
  <c r="FS230" i="4" s="1"/>
  <c r="N14" i="3" s="1"/>
  <c r="FQ224" i="4"/>
  <c r="FQ226" i="4" s="1"/>
  <c r="FQ230" i="4" s="1"/>
  <c r="N12" i="3" s="1"/>
  <c r="G13" i="14" s="1"/>
  <c r="FO224" i="4"/>
  <c r="FM224" i="4"/>
  <c r="FM226" i="4" s="1"/>
  <c r="FM230" i="4" s="1"/>
  <c r="N8" i="3" s="1"/>
  <c r="FK224" i="4"/>
  <c r="FK226" i="4" s="1"/>
  <c r="FK230" i="4" s="1"/>
  <c r="F189" i="3" s="1"/>
  <c r="G189" i="3" s="1"/>
  <c r="FI224" i="4"/>
  <c r="FI226" i="4" s="1"/>
  <c r="FI230" i="4" s="1"/>
  <c r="F187" i="3" s="1"/>
  <c r="G187" i="3" s="1"/>
  <c r="FG224" i="4"/>
  <c r="FG226" i="4" s="1"/>
  <c r="FG230" i="4" s="1"/>
  <c r="F181" i="3" s="1"/>
  <c r="G181" i="3" s="1"/>
  <c r="FE224" i="4"/>
  <c r="FE226" i="4" s="1"/>
  <c r="FE230" i="4" s="1"/>
  <c r="F179" i="3" s="1"/>
  <c r="G179" i="3" s="1"/>
  <c r="FC224" i="4"/>
  <c r="FC226" i="4" s="1"/>
  <c r="FC230" i="4" s="1"/>
  <c r="F177" i="3" s="1"/>
  <c r="G177" i="3" s="1"/>
  <c r="FA224" i="4"/>
  <c r="FA226" i="4" s="1"/>
  <c r="FA230" i="4" s="1"/>
  <c r="F175" i="3" s="1"/>
  <c r="G175" i="3" s="1"/>
  <c r="EY224" i="4"/>
  <c r="EY226" i="4" s="1"/>
  <c r="EY230" i="4" s="1"/>
  <c r="F172" i="3" s="1"/>
  <c r="G172" i="3" s="1"/>
  <c r="EW224" i="4"/>
  <c r="EW226" i="4" s="1"/>
  <c r="EW230" i="4" s="1"/>
  <c r="F167" i="3" s="1"/>
  <c r="G167" i="3" s="1"/>
  <c r="EU224" i="4"/>
  <c r="EU226" i="4" s="1"/>
  <c r="EU230" i="4" s="1"/>
  <c r="F165" i="3" s="1"/>
  <c r="G165" i="3" s="1"/>
  <c r="ES224" i="4"/>
  <c r="ES226" i="4" s="1"/>
  <c r="ES230" i="4" s="1"/>
  <c r="F161" i="3" s="1"/>
  <c r="G161" i="3" s="1"/>
  <c r="EQ224" i="4"/>
  <c r="EQ226" i="4" s="1"/>
  <c r="EQ230" i="4" s="1"/>
  <c r="F159" i="3" s="1"/>
  <c r="EO224" i="4"/>
  <c r="EO226" i="4" s="1"/>
  <c r="EO230" i="4" s="1"/>
  <c r="F155" i="3" s="1"/>
  <c r="G155" i="3" s="1"/>
  <c r="EM224" i="4"/>
  <c r="EM226" i="4" s="1"/>
  <c r="EM230" i="4" s="1"/>
  <c r="F153" i="3" s="1"/>
  <c r="G153" i="3" s="1"/>
  <c r="EK224" i="4"/>
  <c r="EK226" i="4" s="1"/>
  <c r="EK230" i="4" s="1"/>
  <c r="F151" i="3" s="1"/>
  <c r="G151" i="3" s="1"/>
  <c r="EI224" i="4"/>
  <c r="EI226" i="4" s="1"/>
  <c r="EI230" i="4" s="1"/>
  <c r="F147" i="3" s="1"/>
  <c r="G147" i="3" s="1"/>
  <c r="EG224" i="4"/>
  <c r="EG226" i="4" s="1"/>
  <c r="EG230" i="4" s="1"/>
  <c r="F145" i="3" s="1"/>
  <c r="G145" i="3" s="1"/>
  <c r="EE224" i="4"/>
  <c r="EE226" i="4" s="1"/>
  <c r="EE230" i="4" s="1"/>
  <c r="F135" i="3" s="1"/>
  <c r="G135" i="3" s="1"/>
  <c r="EC224" i="4"/>
  <c r="EC226" i="4" s="1"/>
  <c r="EC230" i="4" s="1"/>
  <c r="F133" i="3" s="1"/>
  <c r="G133" i="3" s="1"/>
  <c r="EA224" i="4"/>
  <c r="EA226" i="4" s="1"/>
  <c r="EA230" i="4" s="1"/>
  <c r="F131" i="3" s="1"/>
  <c r="G131" i="3" s="1"/>
  <c r="DY224" i="4"/>
  <c r="DY226" i="4" s="1"/>
  <c r="DY230" i="4" s="1"/>
  <c r="F129" i="3" s="1"/>
  <c r="DW224" i="4"/>
  <c r="DW226" i="4" s="1"/>
  <c r="DW230" i="4" s="1"/>
  <c r="F120" i="3" s="1"/>
  <c r="G120" i="3" s="1"/>
  <c r="DU224" i="4"/>
  <c r="DU226" i="4" s="1"/>
  <c r="DU230" i="4" s="1"/>
  <c r="F111" i="3" s="1"/>
  <c r="G111" i="3" s="1"/>
  <c r="DS224" i="4"/>
  <c r="DS226" i="4" s="1"/>
  <c r="DS230" i="4" s="1"/>
  <c r="F109" i="3" s="1"/>
  <c r="G109" i="3" s="1"/>
  <c r="DQ224" i="4"/>
  <c r="DQ226" i="4" s="1"/>
  <c r="DQ230" i="4" s="1"/>
  <c r="F107" i="3" s="1"/>
  <c r="I107" i="3" s="1"/>
  <c r="DO224" i="4"/>
  <c r="DO226" i="4" s="1"/>
  <c r="DO230" i="4" s="1"/>
  <c r="F105" i="3" s="1"/>
  <c r="DM224" i="4"/>
  <c r="DM226" i="4" s="1"/>
  <c r="DM230" i="4" s="1"/>
  <c r="F96" i="3" s="1"/>
  <c r="I95" i="3" s="1"/>
  <c r="D30" i="14" s="1"/>
  <c r="DK224" i="4"/>
  <c r="DK226" i="4" s="1"/>
  <c r="DK230" i="4" s="1"/>
  <c r="F92" i="3" s="1"/>
  <c r="DI224" i="4"/>
  <c r="DI226" i="4" s="1"/>
  <c r="DI230" i="4" s="1"/>
  <c r="F90" i="3" s="1"/>
  <c r="G90" i="3" s="1"/>
  <c r="DG224" i="4"/>
  <c r="DG226" i="4" s="1"/>
  <c r="DG230" i="4" s="1"/>
  <c r="F88" i="3" s="1"/>
  <c r="DE224" i="4"/>
  <c r="DE226" i="4" s="1"/>
  <c r="DE230" i="4" s="1"/>
  <c r="DC224" i="4"/>
  <c r="DC226" i="4" s="1"/>
  <c r="DC230" i="4" s="1"/>
  <c r="F71" i="3" s="1"/>
  <c r="DA224" i="4"/>
  <c r="DA226" i="4" s="1"/>
  <c r="DA230" i="4" s="1"/>
  <c r="F69" i="3" s="1"/>
  <c r="CY224" i="4"/>
  <c r="CY226" i="4" s="1"/>
  <c r="CY230" i="4" s="1"/>
  <c r="F67" i="3" s="1"/>
  <c r="CW224" i="4"/>
  <c r="CW226" i="4" s="1"/>
  <c r="CW230" i="4" s="1"/>
  <c r="F63" i="3" s="1"/>
  <c r="G63" i="3" s="1"/>
  <c r="CU224" i="4"/>
  <c r="CU226" i="4" s="1"/>
  <c r="CU230" i="4" s="1"/>
  <c r="F60" i="3" s="1"/>
  <c r="G60" i="3" s="1"/>
  <c r="CS224" i="4"/>
  <c r="CS226" i="4" s="1"/>
  <c r="CS230" i="4" s="1"/>
  <c r="CQ224" i="4"/>
  <c r="CQ226" i="4" s="1"/>
  <c r="CQ230" i="4" s="1"/>
  <c r="F55" i="3" s="1"/>
  <c r="G55" i="3" s="1"/>
  <c r="CO224" i="4"/>
  <c r="CO226" i="4" s="1"/>
  <c r="CO230" i="4" s="1"/>
  <c r="F53" i="3" s="1"/>
  <c r="G53" i="3" s="1"/>
  <c r="CM224" i="4"/>
  <c r="CM226" i="4" s="1"/>
  <c r="CM230" i="4" s="1"/>
  <c r="F51" i="3" s="1"/>
  <c r="G51" i="3" s="1"/>
  <c r="CK224" i="4"/>
  <c r="CK226" i="4" s="1"/>
  <c r="CK230" i="4" s="1"/>
  <c r="F49" i="3" s="1"/>
  <c r="G49" i="3" s="1"/>
  <c r="CI224" i="4"/>
  <c r="CI226" i="4" s="1"/>
  <c r="CI230" i="4" s="1"/>
  <c r="F35" i="3" s="1"/>
  <c r="G35" i="3" s="1"/>
  <c r="CG224" i="4"/>
  <c r="CG226" i="4" s="1"/>
  <c r="CG230" i="4" s="1"/>
  <c r="F43" i="3" s="1"/>
  <c r="G43" i="3" s="1"/>
  <c r="CE224" i="4"/>
  <c r="CE226" i="4" s="1"/>
  <c r="CE230" i="4" s="1"/>
  <c r="F40" i="3" s="1"/>
  <c r="G40" i="3" s="1"/>
  <c r="CC224" i="4"/>
  <c r="CC226" i="4" s="1"/>
  <c r="CC230" i="4" s="1"/>
  <c r="F46" i="3" s="1"/>
  <c r="G46" i="3" s="1"/>
  <c r="CA224" i="4"/>
  <c r="CA226" i="4" s="1"/>
  <c r="CA230" i="4" s="1"/>
  <c r="F38" i="3" s="1"/>
  <c r="G38" i="3" s="1"/>
  <c r="BY224" i="4"/>
  <c r="BW224" i="4"/>
  <c r="BW226" i="4" s="1"/>
  <c r="BW230" i="4" s="1"/>
  <c r="F34" i="3" s="1"/>
  <c r="G34" i="3" s="1"/>
  <c r="BU224" i="4"/>
  <c r="BU226" i="4" s="1"/>
  <c r="BU230" i="4" s="1"/>
  <c r="BS224" i="4"/>
  <c r="BS226" i="4" s="1"/>
  <c r="BS230" i="4" s="1"/>
  <c r="BQ224" i="4"/>
  <c r="BQ226" i="4" s="1"/>
  <c r="BQ230" i="4" s="1"/>
  <c r="BO224" i="4"/>
  <c r="BO226" i="4" s="1"/>
  <c r="BO230" i="4" s="1"/>
  <c r="F30" i="3" s="1"/>
  <c r="G30" i="3" s="1"/>
  <c r="BM224" i="4"/>
  <c r="BM226" i="4" s="1"/>
  <c r="BM230" i="4" s="1"/>
  <c r="F28" i="3" s="1"/>
  <c r="G28" i="3" s="1"/>
  <c r="BK224" i="4"/>
  <c r="BK226" i="4" s="1"/>
  <c r="BK230" i="4" s="1"/>
  <c r="F26" i="3" s="1"/>
  <c r="G26" i="3" s="1"/>
  <c r="BI224" i="4"/>
  <c r="BI226" i="4" s="1"/>
  <c r="BI230" i="4" s="1"/>
  <c r="F21" i="3" s="1"/>
  <c r="G21" i="3" s="1"/>
  <c r="BG224" i="4"/>
  <c r="BG226" i="4" s="1"/>
  <c r="BG230" i="4" s="1"/>
  <c r="F19" i="3" s="1"/>
  <c r="G19" i="3" s="1"/>
  <c r="BE224" i="4"/>
  <c r="BE226" i="4" s="1"/>
  <c r="BE230" i="4" s="1"/>
  <c r="F17" i="3" s="1"/>
  <c r="G17" i="3" s="1"/>
  <c r="BC224" i="4"/>
  <c r="BC226" i="4" s="1"/>
  <c r="BC230" i="4" s="1"/>
  <c r="BA224" i="4"/>
  <c r="BA226" i="4" s="1"/>
  <c r="BA230" i="4" s="1"/>
  <c r="F14" i="3" s="1"/>
  <c r="G14" i="3" s="1"/>
  <c r="AY224" i="4"/>
  <c r="AY226" i="4" s="1"/>
  <c r="AY230" i="4" s="1"/>
  <c r="F12" i="3" s="1"/>
  <c r="G12" i="3" s="1"/>
  <c r="AW224" i="4"/>
  <c r="AW226" i="4" s="1"/>
  <c r="AW230" i="4" s="1"/>
  <c r="F10" i="3" s="1"/>
  <c r="G10" i="3" s="1"/>
  <c r="AU224" i="4"/>
  <c r="AU226" i="4" s="1"/>
  <c r="AU230" i="4" s="1"/>
  <c r="AS224" i="4"/>
  <c r="AS226" i="4" s="1"/>
  <c r="AS230" i="4" s="1"/>
  <c r="AQ224" i="4"/>
  <c r="AQ226" i="4" s="1"/>
  <c r="AQ230" i="4" s="1"/>
  <c r="M28" i="2" s="1"/>
  <c r="N28" i="2" s="1"/>
  <c r="AO224" i="4"/>
  <c r="AO226" i="4" s="1"/>
  <c r="AO230" i="4" s="1"/>
  <c r="M26" i="2" s="1"/>
  <c r="AM224" i="4"/>
  <c r="AM226" i="4" s="1"/>
  <c r="AM230" i="4" s="1"/>
  <c r="M24" i="2" s="1"/>
  <c r="N24" i="2" s="1"/>
  <c r="AK224" i="4"/>
  <c r="AK226" i="4" s="1"/>
  <c r="AK230" i="4" s="1"/>
  <c r="M19" i="2" s="1"/>
  <c r="N19" i="2" s="1"/>
  <c r="AI224" i="4"/>
  <c r="AI226" i="4" s="1"/>
  <c r="AI230" i="4" s="1"/>
  <c r="M17" i="2" s="1"/>
  <c r="N17" i="2" s="1"/>
  <c r="AG224" i="4"/>
  <c r="AG226" i="4" s="1"/>
  <c r="AG230" i="4" s="1"/>
  <c r="AE224" i="4"/>
  <c r="AE226" i="4" s="1"/>
  <c r="AE230" i="4" s="1"/>
  <c r="AC224" i="4"/>
  <c r="AC226" i="4" s="1"/>
  <c r="AC230" i="4" s="1"/>
  <c r="AA224" i="4"/>
  <c r="AA226" i="4" s="1"/>
  <c r="AA230" i="4" s="1"/>
  <c r="Y224" i="4"/>
  <c r="Y226" i="4" s="1"/>
  <c r="Y230" i="4" s="1"/>
  <c r="F44" i="2" s="1"/>
  <c r="W224" i="4"/>
  <c r="W226" i="4" s="1"/>
  <c r="W230" i="4" s="1"/>
  <c r="U224" i="4"/>
  <c r="U226" i="4" s="1"/>
  <c r="U230" i="4" s="1"/>
  <c r="S224" i="4"/>
  <c r="S226" i="4" s="1"/>
  <c r="S230" i="4" s="1"/>
  <c r="Q224" i="4"/>
  <c r="Q226" i="4" s="1"/>
  <c r="Q230" i="4" s="1"/>
  <c r="O224" i="4"/>
  <c r="O226" i="4" s="1"/>
  <c r="O230" i="4" s="1"/>
  <c r="M224" i="4"/>
  <c r="M226" i="4" s="1"/>
  <c r="M230" i="4" s="1"/>
  <c r="F6" i="2" s="1"/>
  <c r="GX224" i="4"/>
  <c r="GX226" i="4" s="1"/>
  <c r="GX230" i="4" s="1"/>
  <c r="GV224" i="4"/>
  <c r="GV226" i="4" s="1"/>
  <c r="GV230" i="4" s="1"/>
  <c r="N151" i="3" s="1"/>
  <c r="O151" i="3" s="1"/>
  <c r="GT224" i="4"/>
  <c r="GT226" i="4" s="1"/>
  <c r="GT230" i="4" s="1"/>
  <c r="N144" i="3" s="1"/>
  <c r="Q144" i="3" s="1"/>
  <c r="GR224" i="4"/>
  <c r="GR226" i="4" s="1"/>
  <c r="GR230" i="4" s="1"/>
  <c r="N135" i="3" s="1"/>
  <c r="Q135" i="3" s="1"/>
  <c r="GP224" i="4"/>
  <c r="GP226" i="4" s="1"/>
  <c r="GP230" i="4" s="1"/>
  <c r="N133" i="3" s="1"/>
  <c r="O133" i="3" s="1"/>
  <c r="GN224" i="4"/>
  <c r="GN226" i="4" s="1"/>
  <c r="GL224" i="4"/>
  <c r="GL226" i="4" s="1"/>
  <c r="GL230" i="4" s="1"/>
  <c r="N129" i="3" s="1"/>
  <c r="GJ224" i="4"/>
  <c r="GJ226" i="4" s="1"/>
  <c r="GJ230" i="4" s="1"/>
  <c r="N120" i="3" s="1"/>
  <c r="Q120" i="3" s="1"/>
  <c r="GH224" i="4"/>
  <c r="GH226" i="4" s="1"/>
  <c r="GH230" i="4" s="1"/>
  <c r="N110" i="3" s="1"/>
  <c r="Q110" i="3" s="1"/>
  <c r="GF224" i="4"/>
  <c r="GF226" i="4" s="1"/>
  <c r="GF230" i="4" s="1"/>
  <c r="N108" i="3" s="1"/>
  <c r="O108" i="3" s="1"/>
  <c r="GD224" i="4"/>
  <c r="GD226" i="4" s="1"/>
  <c r="GD230" i="4" s="1"/>
  <c r="N106" i="3" s="1"/>
  <c r="Q106" i="3" s="1"/>
  <c r="GB224" i="4"/>
  <c r="GB226" i="4" s="1"/>
  <c r="GB230" i="4" s="1"/>
  <c r="N104" i="3" s="1"/>
  <c r="O104" i="3" s="1"/>
  <c r="FZ224" i="4"/>
  <c r="FZ226" i="4" s="1"/>
  <c r="FZ230" i="4" s="1"/>
  <c r="N21" i="3" s="1"/>
  <c r="FX224" i="4"/>
  <c r="FX226" i="4" s="1"/>
  <c r="FX230" i="4" s="1"/>
  <c r="N19" i="3" s="1"/>
  <c r="G19" i="14" s="1"/>
  <c r="FV224" i="4"/>
  <c r="FV226" i="4" s="1"/>
  <c r="FV230" i="4" s="1"/>
  <c r="N17" i="3" s="1"/>
  <c r="FT224" i="4"/>
  <c r="FT226" i="4" s="1"/>
  <c r="FT230" i="4" s="1"/>
  <c r="N15" i="3" s="1"/>
  <c r="G16" i="14" s="1"/>
  <c r="FR224" i="4"/>
  <c r="FR226" i="4" s="1"/>
  <c r="FR230" i="4" s="1"/>
  <c r="N13" i="3" s="1"/>
  <c r="FP224" i="4"/>
  <c r="FP226" i="4" s="1"/>
  <c r="FP230" i="4" s="1"/>
  <c r="N11" i="3" s="1"/>
  <c r="G12" i="14" s="1"/>
  <c r="FN224" i="4"/>
  <c r="FN226" i="4" s="1"/>
  <c r="FN230" i="4" s="1"/>
  <c r="N9" i="3" s="1"/>
  <c r="FL224" i="4"/>
  <c r="FL226" i="4" s="1"/>
  <c r="FL230" i="4" s="1"/>
  <c r="N7" i="3" s="1"/>
  <c r="FJ224" i="4"/>
  <c r="FJ226" i="4" s="1"/>
  <c r="FJ230" i="4" s="1"/>
  <c r="F188" i="3" s="1"/>
  <c r="G188" i="3" s="1"/>
  <c r="FH224" i="4"/>
  <c r="FH226" i="4" s="1"/>
  <c r="FH230" i="4" s="1"/>
  <c r="F184" i="3" s="1"/>
  <c r="I183" i="3" s="1"/>
  <c r="FF224" i="4"/>
  <c r="FF226" i="4" s="1"/>
  <c r="FF230" i="4" s="1"/>
  <c r="F180" i="3" s="1"/>
  <c r="G180" i="3" s="1"/>
  <c r="FD224" i="4"/>
  <c r="FD226" i="4" s="1"/>
  <c r="FD230" i="4" s="1"/>
  <c r="F178" i="3" s="1"/>
  <c r="G178" i="3" s="1"/>
  <c r="FB224" i="4"/>
  <c r="FB226" i="4" s="1"/>
  <c r="FB230" i="4" s="1"/>
  <c r="F176" i="3" s="1"/>
  <c r="G176" i="3" s="1"/>
  <c r="EZ224" i="4"/>
  <c r="EZ226" i="4" s="1"/>
  <c r="EZ230" i="4" s="1"/>
  <c r="F173" i="3" s="1"/>
  <c r="G173" i="3" s="1"/>
  <c r="EX224" i="4"/>
  <c r="EX226" i="4" s="1"/>
  <c r="EX230" i="4" s="1"/>
  <c r="F168" i="3" s="1"/>
  <c r="G168" i="3" s="1"/>
  <c r="EV224" i="4"/>
  <c r="EV226" i="4" s="1"/>
  <c r="EV230" i="4" s="1"/>
  <c r="F166" i="3" s="1"/>
  <c r="G166" i="3" s="1"/>
  <c r="ET224" i="4"/>
  <c r="ET226" i="4" s="1"/>
  <c r="ET230" i="4" s="1"/>
  <c r="F164" i="3" s="1"/>
  <c r="G164" i="3" s="1"/>
  <c r="ER224" i="4"/>
  <c r="ER226" i="4" s="1"/>
  <c r="ER230" i="4" s="1"/>
  <c r="F160" i="3" s="1"/>
  <c r="G160" i="3" s="1"/>
  <c r="EP224" i="4"/>
  <c r="EP226" i="4" s="1"/>
  <c r="EP230" i="4" s="1"/>
  <c r="F156" i="3" s="1"/>
  <c r="G156" i="3" s="1"/>
  <c r="EN224" i="4"/>
  <c r="EN226" i="4" s="1"/>
  <c r="EN230" i="4" s="1"/>
  <c r="F154" i="3" s="1"/>
  <c r="G154" i="3" s="1"/>
  <c r="EL224" i="4"/>
  <c r="EL226" i="4" s="1"/>
  <c r="EL230" i="4" s="1"/>
  <c r="F152" i="3" s="1"/>
  <c r="G152" i="3" s="1"/>
  <c r="EJ224" i="4"/>
  <c r="EJ226" i="4" s="1"/>
  <c r="EJ230" i="4" s="1"/>
  <c r="F150" i="3" s="1"/>
  <c r="G150" i="3" s="1"/>
  <c r="EH224" i="4"/>
  <c r="EH226" i="4" s="1"/>
  <c r="EH230" i="4" s="1"/>
  <c r="F146" i="3" s="1"/>
  <c r="G146" i="3" s="1"/>
  <c r="EF224" i="4"/>
  <c r="EF226" i="4" s="1"/>
  <c r="EF230" i="4" s="1"/>
  <c r="ED224" i="4"/>
  <c r="ED226" i="4" s="1"/>
  <c r="ED230" i="4" s="1"/>
  <c r="F134" i="3" s="1"/>
  <c r="G134" i="3" s="1"/>
  <c r="EB224" i="4"/>
  <c r="EB226" i="4" s="1"/>
  <c r="EB230" i="4" s="1"/>
  <c r="F132" i="3" s="1"/>
  <c r="I132" i="3" s="1"/>
  <c r="DZ224" i="4"/>
  <c r="DZ226" i="4" s="1"/>
  <c r="DZ230" i="4" s="1"/>
  <c r="F130" i="3" s="1"/>
  <c r="G130" i="3" s="1"/>
  <c r="DX224" i="4"/>
  <c r="DX226" i="4" s="1"/>
  <c r="DX230" i="4" s="1"/>
  <c r="F121" i="3" s="1"/>
  <c r="G121" i="3" s="1"/>
  <c r="DV224" i="4"/>
  <c r="DV226" i="4" s="1"/>
  <c r="DV230" i="4" s="1"/>
  <c r="F119" i="3" s="1"/>
  <c r="G119" i="3" s="1"/>
  <c r="DT224" i="4"/>
  <c r="DT226" i="4" s="1"/>
  <c r="DT230" i="4" s="1"/>
  <c r="F110" i="3" s="1"/>
  <c r="G110" i="3" s="1"/>
  <c r="DR224" i="4"/>
  <c r="DR226" i="4" s="1"/>
  <c r="DR230" i="4" s="1"/>
  <c r="F108" i="3" s="1"/>
  <c r="G108" i="3" s="1"/>
  <c r="DP224" i="4"/>
  <c r="DP226" i="4" s="1"/>
  <c r="DP230" i="4" s="1"/>
  <c r="F106" i="3" s="1"/>
  <c r="I106" i="3" s="1"/>
  <c r="DN224" i="4"/>
  <c r="DN226" i="4" s="1"/>
  <c r="DN230" i="4" s="1"/>
  <c r="F104" i="3" s="1"/>
  <c r="I104" i="3" s="1"/>
  <c r="DL224" i="4"/>
  <c r="DL226" i="4" s="1"/>
  <c r="DL230" i="4" s="1"/>
  <c r="F93" i="3" s="1"/>
  <c r="DJ224" i="4"/>
  <c r="DJ226" i="4" s="1"/>
  <c r="DJ230" i="4" s="1"/>
  <c r="F91" i="3" s="1"/>
  <c r="G91" i="3" s="1"/>
  <c r="DH224" i="4"/>
  <c r="DH226" i="4" s="1"/>
  <c r="DH230" i="4" s="1"/>
  <c r="F89" i="3" s="1"/>
  <c r="G89" i="3" s="1"/>
  <c r="DF224" i="4"/>
  <c r="DF226" i="4" s="1"/>
  <c r="DF230" i="4" s="1"/>
  <c r="F85" i="3" s="1"/>
  <c r="G85" i="3" s="1"/>
  <c r="DD224" i="4"/>
  <c r="DD226" i="4" s="1"/>
  <c r="DD230" i="4" s="1"/>
  <c r="F83" i="3" s="1"/>
  <c r="DB224" i="4"/>
  <c r="DB226" i="4" s="1"/>
  <c r="DB230" i="4" s="1"/>
  <c r="F70" i="3" s="1"/>
  <c r="CZ224" i="4"/>
  <c r="CZ226" i="4" s="1"/>
  <c r="CZ230" i="4" s="1"/>
  <c r="F68" i="3" s="1"/>
  <c r="CX224" i="4"/>
  <c r="CX226" i="4" s="1"/>
  <c r="CX230" i="4" s="1"/>
  <c r="F64" i="3" s="1"/>
  <c r="G64" i="3" s="1"/>
  <c r="CV224" i="4"/>
  <c r="CV226" i="4" s="1"/>
  <c r="CV230" i="4" s="1"/>
  <c r="F56" i="3" s="1"/>
  <c r="G56" i="3" s="1"/>
  <c r="CT224" i="4"/>
  <c r="CT226" i="4" s="1"/>
  <c r="CT230" i="4" s="1"/>
  <c r="F59" i="3" s="1"/>
  <c r="G59" i="3" s="1"/>
  <c r="CR224" i="4"/>
  <c r="CR226" i="4" s="1"/>
  <c r="CR230" i="4" s="1"/>
  <c r="F58" i="3" s="1"/>
  <c r="G58" i="3" s="1"/>
  <c r="CP224" i="4"/>
  <c r="CP226" i="4" s="1"/>
  <c r="CP230" i="4" s="1"/>
  <c r="F54" i="3" s="1"/>
  <c r="G54" i="3" s="1"/>
  <c r="CN224" i="4"/>
  <c r="CN226" i="4" s="1"/>
  <c r="CN230" i="4" s="1"/>
  <c r="F52" i="3" s="1"/>
  <c r="G52" i="3" s="1"/>
  <c r="CL224" i="4"/>
  <c r="CL226" i="4" s="1"/>
  <c r="CL230" i="4" s="1"/>
  <c r="F50" i="3" s="1"/>
  <c r="G50" i="3" s="1"/>
  <c r="CJ224" i="4"/>
  <c r="CJ226" i="4" s="1"/>
  <c r="CJ230" i="4" s="1"/>
  <c r="F48" i="3" s="1"/>
  <c r="G48" i="3" s="1"/>
  <c r="CH224" i="4"/>
  <c r="CH226" i="4" s="1"/>
  <c r="CH230" i="4" s="1"/>
  <c r="F45" i="3" s="1"/>
  <c r="G45" i="3" s="1"/>
  <c r="CF224" i="4"/>
  <c r="CF226" i="4" s="1"/>
  <c r="CF230" i="4" s="1"/>
  <c r="F42" i="3" s="1"/>
  <c r="G42" i="3" s="1"/>
  <c r="CD224" i="4"/>
  <c r="CD226" i="4" s="1"/>
  <c r="CD230" i="4" s="1"/>
  <c r="F47" i="3" s="1"/>
  <c r="G47" i="3" s="1"/>
  <c r="CB224" i="4"/>
  <c r="BZ224" i="4"/>
  <c r="BZ226" i="4" s="1"/>
  <c r="BZ230" i="4" s="1"/>
  <c r="F37" i="3" s="1"/>
  <c r="G37" i="3" s="1"/>
  <c r="BX224" i="4"/>
  <c r="BX226" i="4" s="1"/>
  <c r="BX230" i="4" s="1"/>
  <c r="F36" i="3" s="1"/>
  <c r="G36" i="3" s="1"/>
  <c r="BV224" i="4"/>
  <c r="BV226" i="4" s="1"/>
  <c r="BV230" i="4" s="1"/>
  <c r="F44" i="3" s="1"/>
  <c r="G44" i="3" s="1"/>
  <c r="BT224" i="4"/>
  <c r="BT226" i="4" s="1"/>
  <c r="BT230" i="4" s="1"/>
  <c r="BR224" i="4"/>
  <c r="BR226" i="4" s="1"/>
  <c r="BR230" i="4" s="1"/>
  <c r="BP224" i="4"/>
  <c r="BP226" i="4" s="1"/>
  <c r="BP230" i="4" s="1"/>
  <c r="F32" i="3" s="1"/>
  <c r="BN224" i="4"/>
  <c r="BN226" i="4" s="1"/>
  <c r="BN230" i="4" s="1"/>
  <c r="F29" i="3" s="1"/>
  <c r="G29" i="3" s="1"/>
  <c r="BL224" i="4"/>
  <c r="BL226" i="4" s="1"/>
  <c r="BL230" i="4" s="1"/>
  <c r="F27" i="3" s="1"/>
  <c r="G27" i="3" s="1"/>
  <c r="BJ224" i="4"/>
  <c r="BJ226" i="4" s="1"/>
  <c r="BJ230" i="4" s="1"/>
  <c r="F25" i="3" s="1"/>
  <c r="G25" i="3" s="1"/>
  <c r="BH224" i="4"/>
  <c r="BH226" i="4" s="1"/>
  <c r="BH230" i="4" s="1"/>
  <c r="F20" i="3" s="1"/>
  <c r="G20" i="3" s="1"/>
  <c r="BF224" i="4"/>
  <c r="BF226" i="4" s="1"/>
  <c r="BF230" i="4" s="1"/>
  <c r="F18" i="3" s="1"/>
  <c r="G18" i="3" s="1"/>
  <c r="BD224" i="4"/>
  <c r="BD226" i="4" s="1"/>
  <c r="BD230" i="4" s="1"/>
  <c r="BB224" i="4"/>
  <c r="BB226" i="4" s="1"/>
  <c r="BB230" i="4" s="1"/>
  <c r="F16" i="3" s="1"/>
  <c r="G16" i="3" s="1"/>
  <c r="AZ224" i="4"/>
  <c r="AZ226" i="4" s="1"/>
  <c r="AZ230" i="4" s="1"/>
  <c r="F13" i="3" s="1"/>
  <c r="G13" i="3" s="1"/>
  <c r="AX224" i="4"/>
  <c r="AX226" i="4" s="1"/>
  <c r="AX230" i="4" s="1"/>
  <c r="F11" i="3" s="1"/>
  <c r="G11" i="3" s="1"/>
  <c r="AV224" i="4"/>
  <c r="AV226" i="4" s="1"/>
  <c r="AV230" i="4" s="1"/>
  <c r="F9" i="3" s="1"/>
  <c r="G9" i="3" s="1"/>
  <c r="AT224" i="4"/>
  <c r="AT226" i="4" s="1"/>
  <c r="AT230" i="4" s="1"/>
  <c r="M31" i="2" s="1"/>
  <c r="N31" i="2" s="1"/>
  <c r="AR224" i="4"/>
  <c r="AR226" i="4" s="1"/>
  <c r="AR230" i="4" s="1"/>
  <c r="M29" i="2" s="1"/>
  <c r="N29" i="2" s="1"/>
  <c r="AP224" i="4"/>
  <c r="AP226" i="4" s="1"/>
  <c r="AP230" i="4" s="1"/>
  <c r="M27" i="2" s="1"/>
  <c r="AN224" i="4"/>
  <c r="AN226" i="4" s="1"/>
  <c r="AN230" i="4" s="1"/>
  <c r="M25" i="2" s="1"/>
  <c r="N25" i="2" s="1"/>
  <c r="AL224" i="4"/>
  <c r="AL226" i="4" s="1"/>
  <c r="AL230" i="4" s="1"/>
  <c r="M23" i="2" s="1"/>
  <c r="N23" i="2" s="1"/>
  <c r="AJ224" i="4"/>
  <c r="AJ226" i="4" s="1"/>
  <c r="AJ230" i="4" s="1"/>
  <c r="M18" i="2" s="1"/>
  <c r="N18" i="2" s="1"/>
  <c r="AH224" i="4"/>
  <c r="AH226" i="4" s="1"/>
  <c r="AH230" i="4" s="1"/>
  <c r="M14" i="2" s="1"/>
  <c r="N14" i="2" s="1"/>
  <c r="AF224" i="4"/>
  <c r="AF226" i="4" s="1"/>
  <c r="AF230" i="4" s="1"/>
  <c r="AD224" i="4"/>
  <c r="AD226" i="4" s="1"/>
  <c r="AD230" i="4" s="1"/>
  <c r="M7" i="2" s="1"/>
  <c r="AB224" i="4"/>
  <c r="AB226" i="4" s="1"/>
  <c r="AB230" i="4" s="1"/>
  <c r="F60" i="2" s="1"/>
  <c r="Z224" i="4"/>
  <c r="Z226" i="4" s="1"/>
  <c r="Z230" i="4" s="1"/>
  <c r="F36" i="2" s="1"/>
  <c r="X224" i="4"/>
  <c r="X226" i="4" s="1"/>
  <c r="X230" i="4" s="1"/>
  <c r="V224" i="4"/>
  <c r="V226" i="4" s="1"/>
  <c r="V230" i="4" s="1"/>
  <c r="T224" i="4"/>
  <c r="T226" i="4" s="1"/>
  <c r="T230" i="4" s="1"/>
  <c r="F27" i="2" s="1"/>
  <c r="G27" i="2" s="1"/>
  <c r="R224" i="4"/>
  <c r="R226" i="4" s="1"/>
  <c r="R230" i="4" s="1"/>
  <c r="F25" i="2" s="1"/>
  <c r="G25" i="2" s="1"/>
  <c r="P224" i="4"/>
  <c r="P226" i="4" s="1"/>
  <c r="P230" i="4" s="1"/>
  <c r="N224" i="4"/>
  <c r="N226" i="4" s="1"/>
  <c r="N230" i="4" s="1"/>
  <c r="M30" i="2"/>
  <c r="N30" i="2" s="1"/>
  <c r="O144" i="3"/>
  <c r="N20" i="3" l="1"/>
  <c r="G20" i="14" s="1"/>
  <c r="I111" i="3"/>
  <c r="F57" i="3"/>
  <c r="G57" i="3" s="1"/>
  <c r="G107" i="3"/>
  <c r="G104" i="3"/>
  <c r="I108" i="3"/>
  <c r="I119" i="3"/>
  <c r="FO226" i="4"/>
  <c r="FO230" i="4" s="1"/>
  <c r="N10" i="3" s="1"/>
  <c r="G11" i="14" s="1"/>
  <c r="FW226" i="4"/>
  <c r="FW230" i="4" s="1"/>
  <c r="N18" i="3" s="1"/>
  <c r="G18" i="14" s="1"/>
  <c r="CB226" i="4"/>
  <c r="CB230" i="4" s="1"/>
  <c r="F39" i="3" s="1"/>
  <c r="O110" i="3"/>
  <c r="I131" i="3"/>
  <c r="Q133" i="3"/>
  <c r="Q108" i="3"/>
  <c r="O120" i="3"/>
  <c r="Q136" i="3"/>
  <c r="N131" i="3"/>
  <c r="I135" i="3"/>
  <c r="C12" i="14"/>
  <c r="H186" i="3"/>
  <c r="I185" i="3" s="1"/>
  <c r="H15" i="3"/>
  <c r="F84" i="3"/>
  <c r="G84" i="3" s="1"/>
  <c r="G106" i="3"/>
  <c r="I110" i="3"/>
  <c r="I121" i="3"/>
  <c r="G132" i="3"/>
  <c r="I133" i="3"/>
  <c r="G184" i="3"/>
  <c r="Q105" i="3"/>
  <c r="Q104" i="3"/>
  <c r="O109" i="3"/>
  <c r="O121" i="3"/>
  <c r="O132" i="3"/>
  <c r="O135" i="3"/>
  <c r="H171" i="3"/>
  <c r="G96" i="3"/>
  <c r="GN230" i="4"/>
  <c r="F31" i="2"/>
  <c r="C9" i="14"/>
  <c r="C7" i="14"/>
  <c r="C11" i="14"/>
  <c r="I62" i="3"/>
  <c r="D24" i="14" s="1"/>
  <c r="I163" i="3"/>
  <c r="C10" i="14"/>
  <c r="C20" i="14"/>
  <c r="I158" i="3"/>
  <c r="Q149" i="3"/>
  <c r="I109" i="3"/>
  <c r="I120" i="3"/>
  <c r="I130" i="3"/>
  <c r="I134" i="3"/>
  <c r="G159" i="3"/>
  <c r="O106" i="3"/>
  <c r="O119" i="3"/>
  <c r="O150" i="3"/>
  <c r="H8" i="3"/>
  <c r="C18" i="14"/>
  <c r="C17" i="14"/>
  <c r="F33" i="3"/>
  <c r="C16" i="14" s="1"/>
  <c r="C15" i="14"/>
  <c r="I144" i="3"/>
  <c r="I149" i="3"/>
  <c r="H174" i="3"/>
  <c r="C8" i="14"/>
  <c r="H24" i="3"/>
  <c r="BY226" i="4"/>
  <c r="BY230" i="4" s="1"/>
  <c r="G8" i="14"/>
  <c r="O17" i="3"/>
  <c r="G17" i="14"/>
  <c r="O14" i="3"/>
  <c r="G15" i="14"/>
  <c r="O21" i="3"/>
  <c r="G21" i="14"/>
  <c r="O22" i="3"/>
  <c r="G22" i="14"/>
  <c r="O9" i="3"/>
  <c r="G10" i="14"/>
  <c r="O13" i="3"/>
  <c r="G14" i="14"/>
  <c r="O8" i="3"/>
  <c r="G9" i="14"/>
  <c r="O7" i="3"/>
  <c r="O16" i="2"/>
  <c r="J9" i="11" s="1"/>
  <c r="K9" i="11" s="1"/>
  <c r="O130" i="3"/>
  <c r="Q107" i="3"/>
  <c r="H5" i="2"/>
  <c r="E5" i="11"/>
  <c r="F5" i="11" s="1"/>
  <c r="Q124" i="3"/>
  <c r="K232" i="4"/>
  <c r="Q193" i="3" l="1"/>
  <c r="G35" i="14" s="1"/>
  <c r="I124" i="3"/>
  <c r="D33" i="14" s="1"/>
  <c r="I7" i="3"/>
  <c r="Q5" i="3"/>
  <c r="H41" i="3"/>
  <c r="D22" i="14" s="1"/>
  <c r="C19" i="14"/>
  <c r="G39" i="3"/>
  <c r="L231" i="4"/>
  <c r="H31" i="3"/>
  <c r="Q114" i="3"/>
  <c r="G32" i="14" s="1"/>
  <c r="I82" i="3"/>
  <c r="D6" i="14"/>
  <c r="I170" i="3"/>
  <c r="I193" i="3" s="1"/>
  <c r="J10" i="12"/>
  <c r="K10" i="12" s="1"/>
  <c r="G33" i="14"/>
  <c r="K233" i="4"/>
  <c r="M125" i="3" l="1"/>
  <c r="E10" i="12"/>
  <c r="F10" i="12" s="1"/>
  <c r="J14" i="12"/>
  <c r="K14" i="12" s="1"/>
  <c r="J8" i="12"/>
  <c r="K8" i="12" s="1"/>
  <c r="I23" i="3"/>
  <c r="E14" i="12"/>
  <c r="F14" i="12" s="1"/>
  <c r="D35" i="14"/>
  <c r="M194" i="3"/>
  <c r="J227" i="4"/>
  <c r="K227" i="4" l="1"/>
  <c r="L232" i="4" s="1"/>
  <c r="L233" i="4" s="1"/>
  <c r="G36" i="2"/>
  <c r="D22" i="7" l="1"/>
  <c r="M100" i="7" l="1"/>
  <c r="L100" i="7"/>
  <c r="K100" i="7"/>
  <c r="J100" i="7"/>
  <c r="I100" i="7"/>
  <c r="H100" i="7"/>
  <c r="G100" i="7"/>
  <c r="F100" i="7"/>
  <c r="E100" i="7"/>
  <c r="C100" i="7"/>
  <c r="M70" i="7"/>
  <c r="L70" i="7"/>
  <c r="K70" i="7"/>
  <c r="J70" i="7"/>
  <c r="I70" i="7"/>
  <c r="H70" i="7"/>
  <c r="G70" i="7"/>
  <c r="F70" i="7"/>
  <c r="E70" i="7"/>
  <c r="D70" i="7"/>
  <c r="C70" i="7"/>
  <c r="M11" i="7"/>
  <c r="L11" i="7"/>
  <c r="M84" i="7"/>
  <c r="L84" i="7"/>
  <c r="M45" i="7"/>
  <c r="L45" i="7"/>
  <c r="M22" i="7"/>
  <c r="L22" i="7"/>
  <c r="G71" i="7" l="1"/>
  <c r="F79" i="3"/>
  <c r="F28" i="2" s="1"/>
  <c r="G28" i="2" s="1"/>
  <c r="D90" i="7"/>
  <c r="D89" i="7"/>
  <c r="C88" i="7"/>
  <c r="L90" i="7"/>
  <c r="M90" i="7"/>
  <c r="G79" i="3" l="1"/>
  <c r="H71" i="7"/>
  <c r="I71" i="7" s="1"/>
  <c r="J71" i="7" s="1"/>
  <c r="K71" i="7" s="1"/>
  <c r="L71" i="7" s="1"/>
  <c r="M71" i="7" s="1"/>
  <c r="F76" i="2"/>
  <c r="G76" i="2" s="1"/>
  <c r="F75" i="2"/>
  <c r="F73" i="2" l="1"/>
  <c r="G73" i="2" s="1"/>
  <c r="G75" i="2"/>
  <c r="K11" i="7" l="1"/>
  <c r="J11" i="7"/>
  <c r="I11" i="7"/>
  <c r="H11" i="7"/>
  <c r="G11" i="7"/>
  <c r="F11" i="7"/>
  <c r="E11" i="7"/>
  <c r="D11" i="7"/>
  <c r="C11" i="7"/>
  <c r="D12" i="7" l="1"/>
  <c r="F74" i="3"/>
  <c r="E12" i="7"/>
  <c r="F12" i="7" s="1"/>
  <c r="G12" i="7" s="1"/>
  <c r="H12" i="7" s="1"/>
  <c r="I12" i="7" s="1"/>
  <c r="J12" i="7" s="1"/>
  <c r="K12" i="7" s="1"/>
  <c r="L12" i="7" s="1"/>
  <c r="M12" i="7" s="1"/>
  <c r="K84" i="7"/>
  <c r="J84" i="7"/>
  <c r="I84" i="7"/>
  <c r="H84" i="7"/>
  <c r="G84" i="7"/>
  <c r="F84" i="7"/>
  <c r="F80" i="3" s="1"/>
  <c r="F29" i="2" s="1"/>
  <c r="G29" i="2" s="1"/>
  <c r="E84" i="7"/>
  <c r="D84" i="7"/>
  <c r="C84" i="7"/>
  <c r="G74" i="3" l="1"/>
  <c r="F23" i="2"/>
  <c r="K45" i="7"/>
  <c r="J45" i="7"/>
  <c r="I45" i="7"/>
  <c r="H45" i="7"/>
  <c r="G45" i="7"/>
  <c r="F45" i="7"/>
  <c r="F77" i="3" s="1"/>
  <c r="F26" i="2" s="1"/>
  <c r="E45" i="7"/>
  <c r="D45" i="7"/>
  <c r="C45" i="7"/>
  <c r="D46" i="7" l="1"/>
  <c r="E85" i="7"/>
  <c r="K22" i="7"/>
  <c r="K90" i="7" s="1"/>
  <c r="J22" i="7"/>
  <c r="J90" i="7" s="1"/>
  <c r="I22" i="7"/>
  <c r="I90" i="7" s="1"/>
  <c r="H22" i="7"/>
  <c r="H90" i="7" s="1"/>
  <c r="G22" i="7"/>
  <c r="G90" i="7" s="1"/>
  <c r="F22" i="7"/>
  <c r="E22" i="7"/>
  <c r="C22" i="7"/>
  <c r="D23" i="7" s="1"/>
  <c r="F90" i="7" l="1"/>
  <c r="F75" i="3"/>
  <c r="E90" i="7"/>
  <c r="E46" i="7"/>
  <c r="F85" i="7"/>
  <c r="I73" i="3" l="1"/>
  <c r="D27" i="14" s="1"/>
  <c r="F24" i="2"/>
  <c r="F21" i="2" s="1"/>
  <c r="F9" i="2" s="1"/>
  <c r="E23" i="7"/>
  <c r="E89" i="7" s="1"/>
  <c r="F46" i="7"/>
  <c r="G85" i="7"/>
  <c r="G21" i="2" l="1"/>
  <c r="G46" i="7"/>
  <c r="F23" i="7"/>
  <c r="F89" i="7" s="1"/>
  <c r="H85" i="7"/>
  <c r="H46" i="7" l="1"/>
  <c r="G23" i="7"/>
  <c r="G89" i="7" s="1"/>
  <c r="I85" i="7"/>
  <c r="I46" i="7" l="1"/>
  <c r="H23" i="7"/>
  <c r="H89" i="7" s="1"/>
  <c r="J85" i="7"/>
  <c r="J46" i="7" l="1"/>
  <c r="I23" i="7"/>
  <c r="I89" i="7" s="1"/>
  <c r="K85" i="7"/>
  <c r="L85" i="7" s="1"/>
  <c r="M85" i="7" s="1"/>
  <c r="K46" i="7" l="1"/>
  <c r="J23" i="7"/>
  <c r="J89" i="7" s="1"/>
  <c r="L46" i="7" l="1"/>
  <c r="K23" i="7"/>
  <c r="K89" i="7" s="1"/>
  <c r="Q134" i="3"/>
  <c r="O134" i="3" l="1"/>
  <c r="H9" i="2"/>
  <c r="O22" i="2"/>
  <c r="J11" i="11" s="1"/>
  <c r="K11" i="11" s="1"/>
  <c r="M13" i="2"/>
  <c r="M46" i="7"/>
  <c r="L23" i="7"/>
  <c r="L89" i="7" s="1"/>
  <c r="G31" i="2" l="1"/>
  <c r="G9" i="2" s="1"/>
  <c r="G44" i="2"/>
  <c r="F59" i="2"/>
  <c r="F57" i="2" s="1"/>
  <c r="F47" i="2" s="1"/>
  <c r="O18" i="3"/>
  <c r="N7" i="2"/>
  <c r="G92" i="3"/>
  <c r="O20" i="3"/>
  <c r="O12" i="3"/>
  <c r="O16" i="3"/>
  <c r="G68" i="3"/>
  <c r="O19" i="3"/>
  <c r="I129" i="3"/>
  <c r="I139" i="3" s="1"/>
  <c r="I105" i="3"/>
  <c r="I114" i="3" s="1"/>
  <c r="D32" i="14" s="1"/>
  <c r="G70" i="3"/>
  <c r="G69" i="3"/>
  <c r="G71" i="3"/>
  <c r="M23" i="7"/>
  <c r="M89" i="7" s="1"/>
  <c r="G80" i="3"/>
  <c r="H47" i="2" l="1"/>
  <c r="E9" i="11" s="1"/>
  <c r="F86" i="2"/>
  <c r="E12" i="12"/>
  <c r="F12" i="12" s="1"/>
  <c r="D34" i="14"/>
  <c r="E7" i="11"/>
  <c r="F7" i="11" s="1"/>
  <c r="G57" i="2"/>
  <c r="G47" i="2" s="1"/>
  <c r="G86" i="2" s="1"/>
  <c r="M115" i="3"/>
  <c r="E8" i="12"/>
  <c r="F8" i="12" s="1"/>
  <c r="Q99" i="3"/>
  <c r="J6" i="12" s="1"/>
  <c r="G83" i="3"/>
  <c r="D28" i="14"/>
  <c r="I66" i="3"/>
  <c r="G67" i="3"/>
  <c r="G93" i="3"/>
  <c r="G88" i="3"/>
  <c r="N27" i="2"/>
  <c r="G105" i="3"/>
  <c r="G129" i="3"/>
  <c r="N13" i="2"/>
  <c r="G75" i="3"/>
  <c r="G77" i="3"/>
  <c r="O15" i="3"/>
  <c r="Q129" i="3"/>
  <c r="O11" i="3"/>
  <c r="G60" i="2"/>
  <c r="D25" i="14" l="1"/>
  <c r="H86" i="2"/>
  <c r="F91" i="2" s="1"/>
  <c r="G92" i="2" s="1"/>
  <c r="G91" i="2"/>
  <c r="K6" i="12"/>
  <c r="O131" i="3"/>
  <c r="Q131" i="3"/>
  <c r="Q139" i="3" s="1"/>
  <c r="Q195" i="3" s="1"/>
  <c r="I87" i="3"/>
  <c r="D29" i="14" s="1"/>
  <c r="F9" i="11"/>
  <c r="F21" i="11" s="1"/>
  <c r="E21" i="11"/>
  <c r="F22" i="11" s="1"/>
  <c r="E17" i="11"/>
  <c r="G59" i="2"/>
  <c r="O129" i="3"/>
  <c r="G26" i="2"/>
  <c r="G24" i="2"/>
  <c r="I99" i="3" l="1"/>
  <c r="I195" i="3" s="1"/>
  <c r="Q196" i="3" s="1"/>
  <c r="I5" i="3"/>
  <c r="G34" i="14"/>
  <c r="G37" i="14" s="1"/>
  <c r="M140" i="3"/>
  <c r="F23" i="11"/>
  <c r="G93" i="2"/>
  <c r="G40" i="14"/>
  <c r="J12" i="12"/>
  <c r="J18" i="12" s="1"/>
  <c r="O10" i="3"/>
  <c r="M36" i="2"/>
  <c r="O35" i="2" s="1"/>
  <c r="J13" i="11" s="1"/>
  <c r="K13" i="11" s="1"/>
  <c r="G23" i="2"/>
  <c r="G41" i="14" l="1"/>
  <c r="K12" i="12"/>
  <c r="K18" i="12" s="1"/>
  <c r="N36" i="2"/>
  <c r="D14" i="14" l="1"/>
  <c r="N26" i="2"/>
  <c r="D37" i="14" l="1"/>
  <c r="D38" i="14" s="1"/>
  <c r="M100" i="3" l="1"/>
  <c r="E6" i="12"/>
  <c r="M12" i="2"/>
  <c r="O11" i="2" s="1"/>
  <c r="F232" i="4"/>
  <c r="Q198" i="3" l="1"/>
  <c r="D40" i="14"/>
  <c r="D41" i="14" s="1"/>
  <c r="J7" i="11"/>
  <c r="K7" i="11" s="1"/>
  <c r="F6" i="12"/>
  <c r="F18" i="12" s="1"/>
  <c r="E18" i="12"/>
  <c r="N12" i="2"/>
  <c r="N6" i="2"/>
  <c r="N202" i="3" l="1"/>
  <c r="N204" i="3" s="1"/>
  <c r="Q12" i="2"/>
  <c r="M8" i="2" s="1"/>
  <c r="J20" i="12"/>
  <c r="J22" i="12" s="1"/>
  <c r="O5" i="2" l="1"/>
  <c r="Q10" i="2" s="1"/>
  <c r="M91" i="2"/>
  <c r="N92" i="2" s="1"/>
  <c r="N203" i="3"/>
  <c r="N8" i="2"/>
  <c r="N91" i="2" s="1"/>
  <c r="M92" i="2" l="1"/>
  <c r="N93" i="2"/>
  <c r="J5" i="11"/>
  <c r="J21" i="11" s="1"/>
  <c r="O86" i="2"/>
  <c r="O89" i="2" s="1"/>
  <c r="J17" i="11" l="1"/>
  <c r="K5" i="11"/>
  <c r="K21" i="11" s="1"/>
  <c r="K22" i="11" l="1"/>
  <c r="K23" i="11" s="1"/>
  <c r="J22" i="11"/>
</calcChain>
</file>

<file path=xl/comments1.xml><?xml version="1.0" encoding="utf-8"?>
<comments xmlns="http://schemas.openxmlformats.org/spreadsheetml/2006/main">
  <authors>
    <author>Giovanni</author>
  </authors>
  <commentList>
    <comment ref="I5" authorId="0" shapeId="0">
      <text>
        <r>
          <rPr>
            <b/>
            <sz val="9"/>
            <color indexed="81"/>
            <rFont val="Tahoma"/>
            <family val="2"/>
          </rPr>
          <t>Giovanni:</t>
        </r>
        <r>
          <rPr>
            <sz val="9"/>
            <color indexed="81"/>
            <rFont val="Tahoma"/>
            <family val="2"/>
          </rPr>
          <t xml:space="preserve">
23.910,28 valore corretto ma sono già stati tolti 3€ del CarigeonDemand di dicembre 2021</t>
        </r>
      </text>
    </comment>
  </commentList>
</comments>
</file>

<file path=xl/sharedStrings.xml><?xml version="1.0" encoding="utf-8"?>
<sst xmlns="http://schemas.openxmlformats.org/spreadsheetml/2006/main" count="3088" uniqueCount="874">
  <si>
    <t>ATTIVITA'</t>
  </si>
  <si>
    <t>PASSIVITA'</t>
  </si>
  <si>
    <t>I</t>
  </si>
  <si>
    <t>IMMOBILIZZAZIONI</t>
  </si>
  <si>
    <t>A</t>
  </si>
  <si>
    <t>PATRIMONIO NETTO</t>
  </si>
  <si>
    <t>II</t>
  </si>
  <si>
    <t>B</t>
  </si>
  <si>
    <t>III</t>
  </si>
  <si>
    <t>C</t>
  </si>
  <si>
    <t>DISPONIBILITA' LIQUIDE</t>
  </si>
  <si>
    <t>D</t>
  </si>
  <si>
    <t>DEBITI</t>
  </si>
  <si>
    <t>RATEI E RISCONTI ATTIVI</t>
  </si>
  <si>
    <t>E</t>
  </si>
  <si>
    <t>FONDO TFR</t>
  </si>
  <si>
    <t>RATEI E RISCONTI PASSIVI</t>
  </si>
  <si>
    <t>Totale Attività</t>
  </si>
  <si>
    <t>Totale Passività</t>
  </si>
  <si>
    <t>ONERI</t>
  </si>
  <si>
    <t>Totali</t>
  </si>
  <si>
    <t>PROVENTI</t>
  </si>
  <si>
    <t>1.1</t>
  </si>
  <si>
    <t>1.2</t>
  </si>
  <si>
    <t>1.3</t>
  </si>
  <si>
    <t>TOTALE ONERI</t>
  </si>
  <si>
    <t>TOTALE PROVENTI</t>
  </si>
  <si>
    <t>Fabbricati</t>
  </si>
  <si>
    <t>Impianti</t>
  </si>
  <si>
    <t>Arredi</t>
  </si>
  <si>
    <t>Debito Vs. Fornitori</t>
  </si>
  <si>
    <t>Debito Vs. Personale</t>
  </si>
  <si>
    <t>Cassa contante</t>
  </si>
  <si>
    <t>Ferie maturate e non godute</t>
  </si>
  <si>
    <t>Inail</t>
  </si>
  <si>
    <t>Patrimonio netto</t>
  </si>
  <si>
    <t>La differenza tra il patrimonio netto dell'anno precedente con quello dell'anno in corso dà il valore dell'avanzo o disavanzo di gestione</t>
  </si>
  <si>
    <t>Energia elettrica</t>
  </si>
  <si>
    <t>Acqua</t>
  </si>
  <si>
    <t>Gas</t>
  </si>
  <si>
    <t>Telefoniche e fax</t>
  </si>
  <si>
    <t>Postali</t>
  </si>
  <si>
    <t>Spese condominiali</t>
  </si>
  <si>
    <t>Retribuzioni</t>
  </si>
  <si>
    <t>Contributi previdenziali</t>
  </si>
  <si>
    <t>Accantonamento fondo TFR</t>
  </si>
  <si>
    <t>Altro</t>
  </si>
  <si>
    <t>DIFFERENZA ONERI/PROVENTI</t>
  </si>
  <si>
    <t>ID</t>
  </si>
  <si>
    <t>Gruppi</t>
  </si>
  <si>
    <t>Data</t>
  </si>
  <si>
    <t>Descrizione operazione</t>
  </si>
  <si>
    <t>Dettaglio costi 1</t>
  </si>
  <si>
    <t>Dettaglio costi 2</t>
  </si>
  <si>
    <t>CASSA</t>
  </si>
  <si>
    <t>FERIE MAT. NON GODUTE (PASSIVITA')</t>
  </si>
  <si>
    <t>INAIL (PASSIVITA')</t>
  </si>
  <si>
    <t>Gruppo</t>
  </si>
  <si>
    <t>Delta segnatura</t>
  </si>
  <si>
    <t>Memo 1</t>
  </si>
  <si>
    <t xml:space="preserve">Nelle righe del Libro giornale il valore tra parentesi es."(10.000,00)" significa un'uscita di cassa o di banca mentre la sua contropartita sulle colonne della destinazione di Bilancio è positiva. Questo quando si tratta di movimenti ordinari che indicano un costo. Quando invece va indicata un'entrata di banca o cassa questa va indicata positivamente sulle colonne 1 o 2 e negativamente sulle colonne dei proventi </t>
  </si>
  <si>
    <t>Memo 2</t>
  </si>
  <si>
    <t>Nella colonna "Dettaglio costi" vanno indicati i valori già scritti sulla destra (nelle colonne 1 e 2) sempre in positivo.</t>
  </si>
  <si>
    <t>Memo 3</t>
  </si>
  <si>
    <t>I valori che vengono inseriti a fine anno che vanno a comporre i vari debiti di gestione vanno indicati negativamente (con le parentesi) quando lo si considera un Debito. Lo stesso valore deve essere indicato con segno positivo nella riga successiva e abbinarlo al relativo costo.</t>
  </si>
  <si>
    <t>Numero</t>
  </si>
  <si>
    <t>Descrizione</t>
  </si>
  <si>
    <t>Valore</t>
  </si>
  <si>
    <t>Totale</t>
  </si>
  <si>
    <t>Allegato “A” - Tabella di ammortamento</t>
  </si>
  <si>
    <t>Totale ammortamento annuo</t>
  </si>
  <si>
    <t>Totale ammortamento cumulato</t>
  </si>
  <si>
    <t>Valutazione terreno sottostante il fabbricato (20%)</t>
  </si>
  <si>
    <t>Totale annuo ammortamento</t>
  </si>
  <si>
    <t>Valore a costo degli ammortamenti annuo</t>
  </si>
  <si>
    <t>Totale complessivo</t>
  </si>
  <si>
    <t>Somma di Dettaglio costi 1</t>
  </si>
  <si>
    <t>Totale inizio anno</t>
  </si>
  <si>
    <t>Totale fine anno</t>
  </si>
  <si>
    <t>(Tutto)</t>
  </si>
  <si>
    <t>(vuoto)</t>
  </si>
  <si>
    <t>CONTO UNICREDIT</t>
  </si>
  <si>
    <t>Altri Beni</t>
  </si>
  <si>
    <t>CREDITI V/S CLIENTI</t>
  </si>
  <si>
    <t xml:space="preserve">Valutazione di mercato storico via </t>
  </si>
  <si>
    <t>Utile (Perdita) portati a nuovo</t>
  </si>
  <si>
    <t>Patrimonio</t>
  </si>
  <si>
    <t>Altri beni materiali</t>
  </si>
  <si>
    <t>Complesso beni per videoconferenza (2014)</t>
  </si>
  <si>
    <t>Stampante multifunzionale (2014)</t>
  </si>
  <si>
    <t>Supporti e attrezzature videoconferenza (2014)</t>
  </si>
  <si>
    <t>Configurazione sistema di videoconferenza (2014)</t>
  </si>
  <si>
    <t>Immobilizzazioni Finanziarie</t>
  </si>
  <si>
    <t>EMO Servizi quote di partecipazione (2016)</t>
  </si>
  <si>
    <t>Fondo 395619 Arca Strategia GL. Crescita Carige (2014)</t>
  </si>
  <si>
    <t>No ammortamento</t>
  </si>
  <si>
    <t>Altri titoli (Fondi Carige)</t>
  </si>
  <si>
    <t>Quota fondo amm.to Altri Beni</t>
  </si>
  <si>
    <t>BANCA CARIGE</t>
  </si>
  <si>
    <t>BANCA UNICREDIT</t>
  </si>
  <si>
    <t>Crediti da Altri</t>
  </si>
  <si>
    <t>DEBITO VS. FORNITORI</t>
  </si>
  <si>
    <t>DEBITO VS. PERSONALE</t>
  </si>
  <si>
    <t>DEBITO VS. CONSULENZE FISCALI</t>
  </si>
  <si>
    <t>Assicurazioni</t>
  </si>
  <si>
    <t>Consulta Giovani</t>
  </si>
  <si>
    <t>Avis Imperia</t>
  </si>
  <si>
    <t>Rimborso spese Sedi</t>
  </si>
  <si>
    <t>Spese Assemblea Nazionale</t>
  </si>
  <si>
    <t>Spese Assemblea Regionale</t>
  </si>
  <si>
    <t>LIBERO</t>
  </si>
  <si>
    <t>ANNO PREC.</t>
  </si>
  <si>
    <t>ANNO IN CORSO</t>
  </si>
  <si>
    <t>Sopravvenienze Attive</t>
  </si>
  <si>
    <t>REGISTRAZIONI FINE ANNO</t>
  </si>
  <si>
    <t>LIBRO GIORNALE AVIS REGIONALE LIGURIA</t>
  </si>
  <si>
    <t>Entrate</t>
  </si>
  <si>
    <t>Uscite</t>
  </si>
  <si>
    <t>UTILE PORTATO A NUOVO</t>
  </si>
  <si>
    <t>Donatore 2.0</t>
  </si>
  <si>
    <t>(Disavanzo di gestione)</t>
  </si>
  <si>
    <t>Patrimonio netto totale anno precedente</t>
  </si>
  <si>
    <t>(che deve essere uguale al utile o perdita anno in corso)</t>
  </si>
  <si>
    <t>Totale conto</t>
  </si>
  <si>
    <t>Crediti da Soci Avis</t>
  </si>
  <si>
    <t>Reg.ne</t>
  </si>
  <si>
    <t>Cassa Contante</t>
  </si>
  <si>
    <t>Banca Carige</t>
  </si>
  <si>
    <t>Banca Unicredit</t>
  </si>
  <si>
    <t>Totale disponibilità liquide</t>
  </si>
  <si>
    <t>Titoli di Stato - BTP 0000127851 (2017) Carige</t>
  </si>
  <si>
    <t>Rivalutazione Fondi o Attività (Titolo di Stato BTO 127851)</t>
  </si>
  <si>
    <t>Rivalutazione Fondi o Attività (Fondi Comuni Arca 395619)</t>
  </si>
  <si>
    <t>Differenza con  anno pr.</t>
  </si>
  <si>
    <t>UTILE(PERDITA) ESERCIZIO</t>
  </si>
  <si>
    <t>Diritti di custodia dep. 26358111/104</t>
  </si>
  <si>
    <t>Automezzi</t>
  </si>
  <si>
    <t>Autoemoteca Savona Targa (Acconto 16/11/20)</t>
  </si>
  <si>
    <t>Autoemoteca La Spezia Targa (Acconto 16/11/20)</t>
  </si>
  <si>
    <t>Autoemoteca Genova Targa (Acconto 16/11/20)</t>
  </si>
  <si>
    <t>FABBRICATI</t>
  </si>
  <si>
    <t>IMPIANTI</t>
  </si>
  <si>
    <t>ARREDI</t>
  </si>
  <si>
    <t>AUTOMEZZI</t>
  </si>
  <si>
    <t>ALTRI BENI</t>
  </si>
  <si>
    <t>IMMOBILIZZAZIONI MATERIALI</t>
  </si>
  <si>
    <t>Se l'avanzo è inserito come fondo rischio non risulta avanzo</t>
  </si>
  <si>
    <t>Importo</t>
  </si>
  <si>
    <t>Fondo altro</t>
  </si>
  <si>
    <t>Dettaglio</t>
  </si>
  <si>
    <t>QUOTE ASSOCIATIVE</t>
  </si>
  <si>
    <t>FONDO RISCHI</t>
  </si>
  <si>
    <t>ATTIVO CIRCOLANTE</t>
  </si>
  <si>
    <t>Costi e oneri da attività di interesse generale</t>
  </si>
  <si>
    <t xml:space="preserve">Ricavi, rendite e proventi da attività di interesse generale </t>
  </si>
  <si>
    <t>Costi e oneri da attività diverse</t>
  </si>
  <si>
    <t xml:space="preserve">Ricavi, rendite e proventi da attività diverse </t>
  </si>
  <si>
    <t>Costi e oneri da attività di raccolta fondi</t>
  </si>
  <si>
    <t>Ricavi, rendite e proventi da attività di raccolta fondi</t>
  </si>
  <si>
    <t>Costi e oneri da attività finanziarie e patrimoniali</t>
  </si>
  <si>
    <t>Ricavi, rendite e proventi da attività finanziarie e patrimoniali</t>
  </si>
  <si>
    <t>Costi e oneri di supporto generale</t>
  </si>
  <si>
    <t>Proventi di supporto generale</t>
  </si>
  <si>
    <t>DA ATTIVITA' INTERESSE GENERALE</t>
  </si>
  <si>
    <t>DA ATTIVITA' DIVERSE</t>
  </si>
  <si>
    <t>Valore di partenza</t>
  </si>
  <si>
    <t>QUOTE ASSOCIATIVE O APPORTI ANCORA DOVUTI</t>
  </si>
  <si>
    <t>IMMOBILIZZAZIONI IMMATERIALI</t>
  </si>
  <si>
    <t>1)</t>
  </si>
  <si>
    <t>Costi di impianto e di ampliamento</t>
  </si>
  <si>
    <t>2)</t>
  </si>
  <si>
    <t>Costi di sviluppo</t>
  </si>
  <si>
    <t>3)</t>
  </si>
  <si>
    <t>Diritti di brevetto industriale e diritti di utilizzazione delle opere dell'ingegno</t>
  </si>
  <si>
    <t>4)</t>
  </si>
  <si>
    <t>Concessioni, licenze, marchi e diritti simili</t>
  </si>
  <si>
    <t>5)</t>
  </si>
  <si>
    <t>Avviamento</t>
  </si>
  <si>
    <t>6)</t>
  </si>
  <si>
    <t>Immobilizzazioni in corso e acconti</t>
  </si>
  <si>
    <t>7)</t>
  </si>
  <si>
    <t>Altre</t>
  </si>
  <si>
    <t>Attrezzatura</t>
  </si>
  <si>
    <t>Macchine Elettriche</t>
  </si>
  <si>
    <t>IMMOBILIZZAZIONI FINANZIARIE (anche oltre l'anno successivo)</t>
  </si>
  <si>
    <t>Partecipazioni I.F.</t>
  </si>
  <si>
    <t>a)</t>
  </si>
  <si>
    <t>Partecipazioni in imprese controllate</t>
  </si>
  <si>
    <t>b)</t>
  </si>
  <si>
    <t xml:space="preserve">Partecipazioni in imprese collegate </t>
  </si>
  <si>
    <t>c)</t>
  </si>
  <si>
    <t>Crediti I.F.</t>
  </si>
  <si>
    <t>Crediti verso  imprese controllate</t>
  </si>
  <si>
    <t>Crediti verso  imprese collegate</t>
  </si>
  <si>
    <t>Crediti verso altri enti del Terzo Settore</t>
  </si>
  <si>
    <t>d)</t>
  </si>
  <si>
    <t>Crediti verso altri</t>
  </si>
  <si>
    <t>Partecipazioni in altre imprese (Emoservizi)</t>
  </si>
  <si>
    <t>Rimanenze</t>
  </si>
  <si>
    <t>Materie prime, sussidiarie e di consumo</t>
  </si>
  <si>
    <t>Prodotti in corso di lavorazione e semilavorati</t>
  </si>
  <si>
    <t>Lavori in corso su ordinazione</t>
  </si>
  <si>
    <t>Prodotti finiti e merci</t>
  </si>
  <si>
    <t>Acconti</t>
  </si>
  <si>
    <t>CREDITI (anche oltre l'anno successivo)</t>
  </si>
  <si>
    <t>ATTIVITA' FINANZIARIE (che non costituiscono immobilizzazioni)</t>
  </si>
  <si>
    <t>Partecipazioni in imprese collegate</t>
  </si>
  <si>
    <t>IV</t>
  </si>
  <si>
    <t>Crediti da</t>
  </si>
  <si>
    <t>Ratei e Risconti Attivi</t>
  </si>
  <si>
    <r>
      <t>Utile (</t>
    </r>
    <r>
      <rPr>
        <sz val="10"/>
        <color rgb="FFFF0000"/>
        <rFont val="Arial"/>
        <family val="2"/>
      </rPr>
      <t>Perdita</t>
    </r>
    <r>
      <rPr>
        <sz val="10"/>
        <rFont val="Arial"/>
        <family val="2"/>
      </rPr>
      <t>) portati a nuovo</t>
    </r>
  </si>
  <si>
    <r>
      <t>Utile (</t>
    </r>
    <r>
      <rPr>
        <sz val="10"/>
        <color rgb="FFFF0000"/>
        <rFont val="Arial"/>
        <family val="2"/>
      </rPr>
      <t>Perdita</t>
    </r>
    <r>
      <rPr>
        <sz val="10"/>
        <rFont val="Arial"/>
        <family val="2"/>
      </rPr>
      <t>) esercizio</t>
    </r>
  </si>
  <si>
    <t>Fondo Accantonamento TFR</t>
  </si>
  <si>
    <t>Ferie Maturate e non Godute</t>
  </si>
  <si>
    <t>Debito Vs. Professionisti</t>
  </si>
  <si>
    <t>Debito Vs. Diversi</t>
  </si>
  <si>
    <t>Debito Vs. Istituti Previdenziali</t>
  </si>
  <si>
    <t>Debito Vs. Erario</t>
  </si>
  <si>
    <t>8)</t>
  </si>
  <si>
    <t>Debito Vs. Imposte/Tasse</t>
  </si>
  <si>
    <t>9)</t>
  </si>
  <si>
    <t>Debito Vs. altro</t>
  </si>
  <si>
    <t>Ratei e Risconti Passivi</t>
  </si>
  <si>
    <t>Dal 2021 gli ammortamenti sono direttamente sottratti all'attivo patrimoniale</t>
  </si>
  <si>
    <t>Delta</t>
  </si>
  <si>
    <t>Avanzo/disavanzo d'esercizio prima delle imposte</t>
  </si>
  <si>
    <t>IMPOSTE</t>
  </si>
  <si>
    <t>AVANZO/DISAVANZO D'ESERCIZIO</t>
  </si>
  <si>
    <t>COSTI E RICAVI FIGURATIVI</t>
  </si>
  <si>
    <t>Subtotale</t>
  </si>
  <si>
    <t>Ricavi, rendite e proventi da attività di interesse generale</t>
  </si>
  <si>
    <t>Materie prime, sussidiarie, di consumo e di merci (acquisti)</t>
  </si>
  <si>
    <t>Proventi da quote associative e apporti dei fondatori</t>
  </si>
  <si>
    <t>Materie prime, sussidiarie, di consumo e di merci area Disciplinare A (promozione della donazione del sangue)</t>
  </si>
  <si>
    <t>1.1.1</t>
  </si>
  <si>
    <t>Ricavi per prestazioni e cessioni ad associati e fondatori</t>
  </si>
  <si>
    <t>Proventi del 5x1000</t>
  </si>
  <si>
    <t>Contributi da soggetti privati</t>
  </si>
  <si>
    <t>Ricavi per prestazioni e cessioni a terzi</t>
  </si>
  <si>
    <t>1.1.2</t>
  </si>
  <si>
    <t>1.1.3</t>
  </si>
  <si>
    <t>1.1.4</t>
  </si>
  <si>
    <t>Acquisti di materiale per l'utilizzo e gestione dei flussi informativi</t>
  </si>
  <si>
    <t xml:space="preserve">Altri ricavi, rendite e proventi </t>
  </si>
  <si>
    <t>Rimanenze finali</t>
  </si>
  <si>
    <t>1.2.1</t>
  </si>
  <si>
    <t>Acquisti di materiali relativi ai costi generali</t>
  </si>
  <si>
    <t>Contributi da Progetti</t>
  </si>
  <si>
    <t>Recupero - Rimborso Spese Anticipate</t>
  </si>
  <si>
    <t>Arrotondamenti e abbuoni attivi</t>
  </si>
  <si>
    <t>Acquisti Vari</t>
  </si>
  <si>
    <t>1.2.2</t>
  </si>
  <si>
    <t>Acquisti di materiali per i servizi forniti al donatore</t>
  </si>
  <si>
    <t>1.2.3</t>
  </si>
  <si>
    <t>Acquisti di materiali per il personale impegnato nella raccolta</t>
  </si>
  <si>
    <t>1.2.4</t>
  </si>
  <si>
    <t>Servizi</t>
  </si>
  <si>
    <t>2.1</t>
  </si>
  <si>
    <t>Servizi attività area Disciplinare A (promozione della donazione di sangue)</t>
  </si>
  <si>
    <t>2.1.1</t>
  </si>
  <si>
    <t>Servizi per la promozione del dono</t>
  </si>
  <si>
    <t>2.1.2</t>
  </si>
  <si>
    <t>2.1.3</t>
  </si>
  <si>
    <t>2.1.4</t>
  </si>
  <si>
    <t>Servizi per l'utilizzo e gestione dei flussi informativi</t>
  </si>
  <si>
    <t>2.1.5</t>
  </si>
  <si>
    <t>2.2</t>
  </si>
  <si>
    <t>2.2.1</t>
  </si>
  <si>
    <t>2.2.2</t>
  </si>
  <si>
    <t>2.2.2.2</t>
  </si>
  <si>
    <t>2.2.2.3</t>
  </si>
  <si>
    <t>Sicurezza</t>
  </si>
  <si>
    <t>2.2.2.4</t>
  </si>
  <si>
    <t>2.2.3</t>
  </si>
  <si>
    <t>Servizi relativi al personale impegnato nella raccolta</t>
  </si>
  <si>
    <t>2.2.4</t>
  </si>
  <si>
    <t xml:space="preserve">Servizi relativi alla manutenzione o acquisto delle attrezzature </t>
  </si>
  <si>
    <t>2.2.5</t>
  </si>
  <si>
    <t>2.2.6</t>
  </si>
  <si>
    <t>2.3</t>
  </si>
  <si>
    <t>Altri servizi</t>
  </si>
  <si>
    <t>2.3.1</t>
  </si>
  <si>
    <t>2.3.2</t>
  </si>
  <si>
    <t>2.3.3</t>
  </si>
  <si>
    <t>Spese Rimborso Volontari</t>
  </si>
  <si>
    <t>2.3.4</t>
  </si>
  <si>
    <t>2.3.5</t>
  </si>
  <si>
    <t>2.3.6</t>
  </si>
  <si>
    <t>Spese Assembleari e/o Consigliari</t>
  </si>
  <si>
    <t>2.3.8</t>
  </si>
  <si>
    <t>2.3.9</t>
  </si>
  <si>
    <t>Godimento beni di terzi</t>
  </si>
  <si>
    <t>3.1</t>
  </si>
  <si>
    <t>3.2</t>
  </si>
  <si>
    <t>3.3</t>
  </si>
  <si>
    <t>Personale</t>
  </si>
  <si>
    <t>4.1</t>
  </si>
  <si>
    <t>4.2</t>
  </si>
  <si>
    <t>4.3</t>
  </si>
  <si>
    <t>4.4</t>
  </si>
  <si>
    <t>4.5</t>
  </si>
  <si>
    <t>Ammortamenti</t>
  </si>
  <si>
    <t>5.1</t>
  </si>
  <si>
    <t>Quota fondo amm.to Fabbricati</t>
  </si>
  <si>
    <t>5.2</t>
  </si>
  <si>
    <t>Quota fondo amm.to Impianti</t>
  </si>
  <si>
    <t>5.3</t>
  </si>
  <si>
    <t>Quota fondo amm.to Attrezzatura</t>
  </si>
  <si>
    <t>5.4</t>
  </si>
  <si>
    <t>Quota fondo amm.to Arredi</t>
  </si>
  <si>
    <t>5.5</t>
  </si>
  <si>
    <t>5.6</t>
  </si>
  <si>
    <t>Quota fondo amm.to Automezzi</t>
  </si>
  <si>
    <t>5.7</t>
  </si>
  <si>
    <t>Accantonamenti per rischi ed oneri</t>
  </si>
  <si>
    <t>6.1</t>
  </si>
  <si>
    <t>6.2</t>
  </si>
  <si>
    <t>Oneri diversi di gestione</t>
  </si>
  <si>
    <t>7.1</t>
  </si>
  <si>
    <t>Tasse e Tributi</t>
  </si>
  <si>
    <t>7.2</t>
  </si>
  <si>
    <t>Sanzioni e Ammende</t>
  </si>
  <si>
    <t>7.3</t>
  </si>
  <si>
    <t>Arrotondamenti e abbuoni passivi</t>
  </si>
  <si>
    <t>7.4</t>
  </si>
  <si>
    <t>Regolarizzazioni Fiscali</t>
  </si>
  <si>
    <t>7.5</t>
  </si>
  <si>
    <t>7.6</t>
  </si>
  <si>
    <t>Sopravvenienze passive</t>
  </si>
  <si>
    <t>Rimanenze iniziali</t>
  </si>
  <si>
    <t>8.1</t>
  </si>
  <si>
    <t>TOTALE COSTI "A"</t>
  </si>
  <si>
    <t>TOTALE RICAVI "A"</t>
  </si>
  <si>
    <t>Avanzo/disavanzo attività di interesse generale</t>
  </si>
  <si>
    <t>Ricavi, rendite e proventi da attività diverse</t>
  </si>
  <si>
    <t>Contributi da sogggetti privati</t>
  </si>
  <si>
    <t>Contributi da enti pubblici</t>
  </si>
  <si>
    <t>Proventi da contratti con enti pubblici</t>
  </si>
  <si>
    <t>TOTALE COSTI "B"</t>
  </si>
  <si>
    <t>TOTALE RICAVI "B"</t>
  </si>
  <si>
    <t>Avanzo/disavanzo attività diverse</t>
  </si>
  <si>
    <t>Oneri per raccolte fondi abituali</t>
  </si>
  <si>
    <t>Proventi da raccolta fondi abituali</t>
  </si>
  <si>
    <t>Oneri per raccolte fondi occasionali</t>
  </si>
  <si>
    <t>Proventi da raccolta fondi occasionali</t>
  </si>
  <si>
    <t>Altri oneri</t>
  </si>
  <si>
    <t>Altri proventi</t>
  </si>
  <si>
    <t>TOTALE COSTI "C"</t>
  </si>
  <si>
    <t>TOTALE RICAVI "C"</t>
  </si>
  <si>
    <t>Avanzo/disavanzo attività di raccolta fondi</t>
  </si>
  <si>
    <t>Su rapporti bancari</t>
  </si>
  <si>
    <t>Da rapporti bancari</t>
  </si>
  <si>
    <t>Su rapporti postali</t>
  </si>
  <si>
    <t>Da rapporti postali</t>
  </si>
  <si>
    <t>Su prestiti</t>
  </si>
  <si>
    <t>Su patrimonio edilizio</t>
  </si>
  <si>
    <t>Da patrimonio edilizio</t>
  </si>
  <si>
    <t>Su altri beni patrimoniali</t>
  </si>
  <si>
    <t>Accantonamenti per rischi e oneri</t>
  </si>
  <si>
    <t>Da conto TFR</t>
  </si>
  <si>
    <t>TOTALE COSTI "D"</t>
  </si>
  <si>
    <t>TOTALE RICAVI "D"</t>
  </si>
  <si>
    <t>Avanzo/disavanzo attività finanziarie e patrimoniali</t>
  </si>
  <si>
    <t>Proventi da distacco del personale</t>
  </si>
  <si>
    <t>Acquisto materiale cancelleria e stampati</t>
  </si>
  <si>
    <t>Altri proventi di supporto generale</t>
  </si>
  <si>
    <t>Acquisto materiale di consumo</t>
  </si>
  <si>
    <t>Proventi diversi</t>
  </si>
  <si>
    <t>Spese per consulenze fiscali, legali e di consulenza del lavoro</t>
  </si>
  <si>
    <t>Spese per prestazioni occasionali</t>
  </si>
  <si>
    <t>Spese per utenze</t>
  </si>
  <si>
    <t>2.4</t>
  </si>
  <si>
    <t>Manutenzione e riparazione su beni di proprietà</t>
  </si>
  <si>
    <t>2.5</t>
  </si>
  <si>
    <t>Spese per carburante e gestione autoveicoli</t>
  </si>
  <si>
    <t>2.6</t>
  </si>
  <si>
    <t>2.7</t>
  </si>
  <si>
    <t>Canoni di locazione ed oneri accessori</t>
  </si>
  <si>
    <t>Ammortamenti immobilizzazioni immateriali</t>
  </si>
  <si>
    <t>5.1.1</t>
  </si>
  <si>
    <t>Ammort. Software</t>
  </si>
  <si>
    <t>5.1.2</t>
  </si>
  <si>
    <t>Ammortamenti immobilizzazioni materiali</t>
  </si>
  <si>
    <t>5.2.1</t>
  </si>
  <si>
    <t>Ammort. beni immobili</t>
  </si>
  <si>
    <t>5.2.2</t>
  </si>
  <si>
    <t>Ammort. Mobili e arredi</t>
  </si>
  <si>
    <t>5.2.3</t>
  </si>
  <si>
    <t>Ammort. Macchine uff. elettrom. e elettron.</t>
  </si>
  <si>
    <t>5.2.4</t>
  </si>
  <si>
    <t>Ammort. Impianti generici</t>
  </si>
  <si>
    <t>5.2.5</t>
  </si>
  <si>
    <t>Ammort. Impianti specifici</t>
  </si>
  <si>
    <t>5.2.6</t>
  </si>
  <si>
    <t>Ammort. Automezzi</t>
  </si>
  <si>
    <t>5.2.7</t>
  </si>
  <si>
    <t>Ammort. Telefonia mobile e impianti</t>
  </si>
  <si>
    <t>7.1.1</t>
  </si>
  <si>
    <t>7.1.2</t>
  </si>
  <si>
    <t>7.1.3</t>
  </si>
  <si>
    <t>TOTALE COSTI "E"</t>
  </si>
  <si>
    <t>TOTALE RICAVI "E"</t>
  </si>
  <si>
    <t>Avanzo/disavanzo attività di supporto generale</t>
  </si>
  <si>
    <t>TOTALE ONERI E COSTI</t>
  </si>
  <si>
    <t>TOTALE PROVENTI E RICAVI</t>
  </si>
  <si>
    <t>AVANZO/DISAVANZO D'ESERCIZIO DOPO LE IMPOSTE</t>
  </si>
  <si>
    <t>Utile esercizio</t>
  </si>
  <si>
    <t>Autoemoteca</t>
  </si>
  <si>
    <t>Sistema Qualità</t>
  </si>
  <si>
    <t xml:space="preserve">Quote Sociali Strutture Superiori </t>
  </si>
  <si>
    <t>Spese per consulenze</t>
  </si>
  <si>
    <t>Spese Forum Terzo Settore</t>
  </si>
  <si>
    <t>2.3.10</t>
  </si>
  <si>
    <t>2.3.11</t>
  </si>
  <si>
    <t>2.3.12</t>
  </si>
  <si>
    <t>ONERI - B</t>
  </si>
  <si>
    <t>Erogazioni liberali (oblazioni)</t>
  </si>
  <si>
    <t>Quote Associative Avis Provinciali</t>
  </si>
  <si>
    <t>Proventi da contratti con enti pubblici (Convenzione e/o Asl1)</t>
  </si>
  <si>
    <t>GRUPPO</t>
  </si>
  <si>
    <t>VUOTO</t>
  </si>
  <si>
    <t>ATTREZZATURA</t>
  </si>
  <si>
    <t>MACCHINE ELETTRICHE</t>
  </si>
  <si>
    <t>%</t>
  </si>
  <si>
    <t>Quota fondo amm.to Macchine Elettriche</t>
  </si>
  <si>
    <t>Partecipazioni altre</t>
  </si>
  <si>
    <t>IMMOBILIZZAZIONI FINANZIARIE</t>
  </si>
  <si>
    <t>CREDITI DA SOCI AVIS</t>
  </si>
  <si>
    <t>CREDITI DA ALTRI</t>
  </si>
  <si>
    <t>Debito Vs. Consulenze fiscali</t>
  </si>
  <si>
    <t>DEBITO VS. PROFESSIONISTI</t>
  </si>
  <si>
    <t>DEBITO VS. DIVERSI</t>
  </si>
  <si>
    <t>DEBITO VS. ISTITUTI PREVIDENZIALI</t>
  </si>
  <si>
    <t>DEBITO VS.ERARIO</t>
  </si>
  <si>
    <t>DEBITO VS. IMPOSTE/TASSE</t>
  </si>
  <si>
    <t>DEBITO VS. ALTRO</t>
  </si>
  <si>
    <t>ONERI-A</t>
  </si>
  <si>
    <t>ONERI-B</t>
  </si>
  <si>
    <t>Oneri diversi di gestione altro</t>
  </si>
  <si>
    <t>ONERI - C</t>
  </si>
  <si>
    <t>ONERI - D</t>
  </si>
  <si>
    <t>ONERI - E</t>
  </si>
  <si>
    <t>Altro servizi 1</t>
  </si>
  <si>
    <t>Altro servizi 2</t>
  </si>
  <si>
    <t>Altro GBT 1</t>
  </si>
  <si>
    <t>Ammort. Software altro</t>
  </si>
  <si>
    <t>Oneri diversi di gestione 1</t>
  </si>
  <si>
    <t>Oneri diversi di gestione 2</t>
  </si>
  <si>
    <t>Oneri diversi di gestione 3</t>
  </si>
  <si>
    <t>PROVENTI - A</t>
  </si>
  <si>
    <t>Proventi dagli associati per attività mutuali</t>
  </si>
  <si>
    <t>PROVENTI - B</t>
  </si>
  <si>
    <t>PROVENTI - C</t>
  </si>
  <si>
    <t>PROVENTI - D</t>
  </si>
  <si>
    <t>Da altri investimenti finanziari (CEDOLE SEMESTRALI DEPOSITI TITOLI BTP)</t>
  </si>
  <si>
    <t>Da altri beni patrimoniali ALTRI TITOLI (FONDI CARIGE)</t>
  </si>
  <si>
    <t>DA RIVALUTAZIONE FONDI O ATTIVITA'</t>
  </si>
  <si>
    <t>Proventi altri</t>
  </si>
  <si>
    <t>PROVENTI - E</t>
  </si>
  <si>
    <t>Bonifico x Ft. Sterilboost 120 x autoemoteca futura</t>
  </si>
  <si>
    <t>Competenze Unicredit</t>
  </si>
  <si>
    <t>A-Autoemoteca</t>
  </si>
  <si>
    <t>A-Sistema Qualità</t>
  </si>
  <si>
    <t>A-Sicurezza</t>
  </si>
  <si>
    <t>A-BEST CHOISE</t>
  </si>
  <si>
    <t>A-DONATORE 2.0</t>
  </si>
  <si>
    <t xml:space="preserve">A-Quote Sociali Strutture Superiori </t>
  </si>
  <si>
    <t>A-ASSICURAZIONI</t>
  </si>
  <si>
    <t>A-Spese Rimborso Volontari</t>
  </si>
  <si>
    <t>A-AVIS IMPERIA</t>
  </si>
  <si>
    <t>A-SPESE ASSEMBLEA NAZIONALE</t>
  </si>
  <si>
    <t>A-SPESE ASSEMBLEA REGIONALE</t>
  </si>
  <si>
    <t>A-SPESE ASSEMBLEARI CONSIGLIARI</t>
  </si>
  <si>
    <t>A-Spese per consulenze</t>
  </si>
  <si>
    <t>A-SPESE DI RAPPRESENTANZA</t>
  </si>
  <si>
    <t>A-FORUM 3° SETTORE</t>
  </si>
  <si>
    <t>A-CONSULTA GIOVANI</t>
  </si>
  <si>
    <t>A-RIMBORSO SPESE SEDI</t>
  </si>
  <si>
    <t>A-ENERGIA ELETTRICA</t>
  </si>
  <si>
    <t>A-ACQUA</t>
  </si>
  <si>
    <t>A-GAS</t>
  </si>
  <si>
    <t>A-TELEFONO</t>
  </si>
  <si>
    <t>A-POSTALI</t>
  </si>
  <si>
    <t>A-CANONI ASSISTENZA</t>
  </si>
  <si>
    <t>A-SPESE CONDOMINI</t>
  </si>
  <si>
    <t>A-RETRIBUZIONE</t>
  </si>
  <si>
    <t>A-CONTRIBUTI PREVIDENZIALI</t>
  </si>
  <si>
    <t>A-FERIE MAT. NON GODUTE (ONERI)</t>
  </si>
  <si>
    <t>A-INAIL (ONERI)</t>
  </si>
  <si>
    <t>A-ACC.TO TFR</t>
  </si>
  <si>
    <t>A-Tasse e Tributi</t>
  </si>
  <si>
    <t>A-Sanzioni e Ammende</t>
  </si>
  <si>
    <t>A-Arrotondamenti e abbuoni passivi</t>
  </si>
  <si>
    <t>A-Regolarizzazioni Fiscali</t>
  </si>
  <si>
    <t>A-SOPRAVVENIENZE PASSIVE (ONERI)</t>
  </si>
  <si>
    <t>A-ALTRO (ONERI)</t>
  </si>
  <si>
    <t>A-Rimanenze iniziali</t>
  </si>
  <si>
    <t>B-Materie prime, sussidiarie, di consumo e di merci (acquisti)</t>
  </si>
  <si>
    <t>B-Servizi</t>
  </si>
  <si>
    <t>B-Godimento beni di terzi</t>
  </si>
  <si>
    <t>B-Personale</t>
  </si>
  <si>
    <t>B-Ammortamenti</t>
  </si>
  <si>
    <t>B-Accantonamenti per rischi ed oneri</t>
  </si>
  <si>
    <t>B-Oneri diversi di gestione</t>
  </si>
  <si>
    <t>B-Rimanenze iniziali</t>
  </si>
  <si>
    <t>C-Oneri per raccolte fondi abituali</t>
  </si>
  <si>
    <t>C-Oneri per raccolte fondi occasionali</t>
  </si>
  <si>
    <t>C-Altri oneri</t>
  </si>
  <si>
    <t>D-SPESE C.C. BANCARIO</t>
  </si>
  <si>
    <t>D-Su rapporti postali</t>
  </si>
  <si>
    <t>D-Su prestiti</t>
  </si>
  <si>
    <t>D-Su patrimonio edilizio</t>
  </si>
  <si>
    <t>D-Su altri beni patrimoniali</t>
  </si>
  <si>
    <t>D-Accantonamenti per rischi e oneri</t>
  </si>
  <si>
    <t>D-Altri oneri</t>
  </si>
  <si>
    <t>E-Acquisto materiale cancelleria e stampati</t>
  </si>
  <si>
    <t>E-Acquisti Vari</t>
  </si>
  <si>
    <t>E-Acquisto materiale di consumo</t>
  </si>
  <si>
    <t>E-Spese per consulenze fiscali, legali e di consulenza del lavoro</t>
  </si>
  <si>
    <t>E-Spese per prestazioni occasionali</t>
  </si>
  <si>
    <t>E-Spese per utenze</t>
  </si>
  <si>
    <t>E-Manutenzione e riparazione su beni di proprietà</t>
  </si>
  <si>
    <t>E-Spese per carburante e gestione autoveicoli</t>
  </si>
  <si>
    <t>E-Altro servizi 1</t>
  </si>
  <si>
    <t>E-Altro servizi 2</t>
  </si>
  <si>
    <t>E-Canoni di locazione ed oneri accessori</t>
  </si>
  <si>
    <t>E-Spese condominiali</t>
  </si>
  <si>
    <t>E-Altro GBT 1</t>
  </si>
  <si>
    <t>E-Retribuzioni</t>
  </si>
  <si>
    <t>E-Contributi previdenziali</t>
  </si>
  <si>
    <t>E-Ferie maturate e non godute</t>
  </si>
  <si>
    <t>E-Inail</t>
  </si>
  <si>
    <t>E-Accantonamento fondo TFR</t>
  </si>
  <si>
    <t>E-Ammort. Software</t>
  </si>
  <si>
    <t>E-Ammort. Software altro</t>
  </si>
  <si>
    <t>E-Ammort. beni immobili</t>
  </si>
  <si>
    <t>E-Ammort. Mobili e arredi</t>
  </si>
  <si>
    <t>E-Ammort. Macchine uff. elettrom. e elettron.</t>
  </si>
  <si>
    <t>E-Ammort. Impianti generici</t>
  </si>
  <si>
    <t>E-Ammort. Impianti specifici</t>
  </si>
  <si>
    <t>E-Ammort. Automezzi</t>
  </si>
  <si>
    <t>E-Ammort. Telefonia mobile e impianti</t>
  </si>
  <si>
    <t>E-Accantonamenti per rischi ed oneri</t>
  </si>
  <si>
    <t>E-Oneri diversi di gestione 1</t>
  </si>
  <si>
    <t>E-Oneri diversi di gestione 2</t>
  </si>
  <si>
    <t>E-Oneri diversi di gestione 3</t>
  </si>
  <si>
    <t>A-Proventi da quote associative e apporti dei fondatori</t>
  </si>
  <si>
    <t>A-Proventi dagli associati per attività mutuali</t>
  </si>
  <si>
    <t>A-Ricavi per prestazioni e cessioni ad associati e fondatori</t>
  </si>
  <si>
    <t>A-OBLAZIONI / RACCOLTA FONDI</t>
  </si>
  <si>
    <t>A-EROGAZIONI LIBERALI 5 x 1000</t>
  </si>
  <si>
    <t>A-Contributi da soggetti privati</t>
  </si>
  <si>
    <t>A-LIBERALITA' 5x1000</t>
  </si>
  <si>
    <t>A-Ricavi per prestazioni e cessioni a terzi</t>
  </si>
  <si>
    <t>A-Contributi da enti pubblici</t>
  </si>
  <si>
    <t>A-Proventi da contratti con enti pubblici (Convenzione e/o Asl1)</t>
  </si>
  <si>
    <t>A-QUOTE SOCIALI AVIS PROVINCIALI</t>
  </si>
  <si>
    <t xml:space="preserve">A-Altri ricavi, rendite e proventi </t>
  </si>
  <si>
    <t>A-SOPRAVVENIENZE ATTIVE</t>
  </si>
  <si>
    <t>A-Recupero - Rimborso Spese Anticipate</t>
  </si>
  <si>
    <t>A-Contributi da Progetti</t>
  </si>
  <si>
    <t>A-Arrotondamenti e abbuoni attivi</t>
  </si>
  <si>
    <t>A-Rimanenze finali</t>
  </si>
  <si>
    <t>B-Proventi da quote associative e apporti dei fondatori</t>
  </si>
  <si>
    <t>B-Contributi da sogggetti privati</t>
  </si>
  <si>
    <t>B-Ricavi per prestazioni e cessioni a terzi</t>
  </si>
  <si>
    <t>B-Contributi da enti pubblici</t>
  </si>
  <si>
    <t>B-Proventi da contratti con enti pubblici</t>
  </si>
  <si>
    <t xml:space="preserve">B-Altri ricavi, rendite e proventi </t>
  </si>
  <si>
    <t>B-Rimanenze finali</t>
  </si>
  <si>
    <t>C-Proventi da raccolta fondi abituali</t>
  </si>
  <si>
    <t>C-Proventi da raccolta fondi occasionali</t>
  </si>
  <si>
    <t>C-Altri proventi</t>
  </si>
  <si>
    <t>D-Da rapporti bancari</t>
  </si>
  <si>
    <t>D-Da rapporti postali</t>
  </si>
  <si>
    <t>D-Da altri investimenti finanziari (CEDOLE SEMESTRALI DEPOSITI TITOLI BTP)</t>
  </si>
  <si>
    <t>D-Da patrimonio edilizio</t>
  </si>
  <si>
    <t>D-Da altri beni patrimoniali ALTRI TITOLI (FONDI CARIGE)</t>
  </si>
  <si>
    <t>D-DA RIVALUTAZIONE FONDI O ATTIVITA'</t>
  </si>
  <si>
    <t>D-Da conto TFR</t>
  </si>
  <si>
    <t>D-Altri proventi</t>
  </si>
  <si>
    <t>E-Proventi da distacco del personale</t>
  </si>
  <si>
    <t>E-Proventi diversi</t>
  </si>
  <si>
    <t>E-Proventi altri</t>
  </si>
  <si>
    <t>Addebito diritti di custodia dep. 26358111/104</t>
  </si>
  <si>
    <t>Carige</t>
  </si>
  <si>
    <t>Unicredit</t>
  </si>
  <si>
    <t>NUOVO</t>
  </si>
  <si>
    <t>COSTO</t>
  </si>
  <si>
    <t>2.3.13</t>
  </si>
  <si>
    <t>Canoni assistenza/noleggi</t>
  </si>
  <si>
    <t>Differenza Patrimonio netto anno nuovo meno anno precedente</t>
  </si>
  <si>
    <t>2.3.14</t>
  </si>
  <si>
    <t>2.3.15</t>
  </si>
  <si>
    <t>2.3.16</t>
  </si>
  <si>
    <t>2.3.17</t>
  </si>
  <si>
    <t>Sterilboost Ft. 3 del 11/06/21 x dispositivo autoemoteche</t>
  </si>
  <si>
    <t>2.1.6</t>
  </si>
  <si>
    <t>1.2.5</t>
  </si>
  <si>
    <t>1.2.6</t>
  </si>
  <si>
    <t>1.1.5</t>
  </si>
  <si>
    <t>1.1.6</t>
  </si>
  <si>
    <t>Acquisti di materiale per la promozione del dono</t>
  </si>
  <si>
    <t>Acquisti di materiale per la sensibilizzazione, informazione ed educazione del donatore e per la sua fidelizzazione</t>
  </si>
  <si>
    <t>Acquisti di materiale per la gestione della chiamata programmata e la prenotazione</t>
  </si>
  <si>
    <t>Acquisti di materiale per la formazione ed aggiornamento dei volontari</t>
  </si>
  <si>
    <t xml:space="preserve">Acquisti di materiale per la manutenzione o acquisto delle attrezzature </t>
  </si>
  <si>
    <t>Servizi per la sensibilizzazione, informazione ed educazione del donatore e per la sua fidelizzazione</t>
  </si>
  <si>
    <t>Servizi per la gestione della chiamata programmata e la prenotazione</t>
  </si>
  <si>
    <t>Servizi per la formazione ed aggiornamento dei volontari</t>
  </si>
  <si>
    <t>Servizi per altre finalità di interesse generale</t>
  </si>
  <si>
    <t>A-Acquisti di materiali per i servizi forniti al donatore DB</t>
  </si>
  <si>
    <t>A-Acquisti di materiali per il personale impegnato nella raccolta DB</t>
  </si>
  <si>
    <t>A-Acquisti di materiali per la manutenzione o acquisto delle attrezzature DB</t>
  </si>
  <si>
    <t>A-Acquisti di materiale per la promozione del dono (propaganda, altro) DA</t>
  </si>
  <si>
    <t>A-Acquisti di materiale per la sensibilizzazione, informazione ed educazione del donatore DA</t>
  </si>
  <si>
    <t>A-Acquisti di materiale per la gestione della chiamata programmata DA</t>
  </si>
  <si>
    <t>A-Acquisti di materiale per l'utilizzo e gestione dei flussi informativi DA</t>
  </si>
  <si>
    <t>A-Acquisti di materiale per la formazione ed aggiornamento dei volontari DA</t>
  </si>
  <si>
    <t>A-Acquisti di materiale per altre finalità di interesse generale DA</t>
  </si>
  <si>
    <t>A-Acquisti di materiale per altre finalità di interesse generale DB</t>
  </si>
  <si>
    <t>A-Acquisti di materiale per la formazione ed aggiornamento dei volontari DB</t>
  </si>
  <si>
    <t>A-Servizi per la promozione del dono DA</t>
  </si>
  <si>
    <t>A-Servizi per la sensibilizzazione, informazione ed educazione del donatore DA</t>
  </si>
  <si>
    <t>A-Servizi per la gestione della chiamata programmata DA</t>
  </si>
  <si>
    <t>A-Servizi per l'utilizzo e gestione dei flussi informativi DA</t>
  </si>
  <si>
    <t>A-Servizi per la formazione ed aggiornamento dei volontari DA</t>
  </si>
  <si>
    <t>A-Servizi per altre finalità di interesse generale DA</t>
  </si>
  <si>
    <t>A-Servizi relativi al personale impegnato nella raccolta DB</t>
  </si>
  <si>
    <t>A-Servizi relativi alla manutenzione o acquisto delle attrezzature DB</t>
  </si>
  <si>
    <t>A-Servizi per altre finalità di interesse generale DB</t>
  </si>
  <si>
    <t>A-Servizi per la formazione ed aggiornamento dei volontari DB</t>
  </si>
  <si>
    <t>Origine Oneri</t>
  </si>
  <si>
    <t>Oneri</t>
  </si>
  <si>
    <t>Costi</t>
  </si>
  <si>
    <t>Proventi</t>
  </si>
  <si>
    <t>GRUPPO A - USCITE DA ATTIVITA' DI INTERESSE GENERALE</t>
  </si>
  <si>
    <t>GRUPPO A - ENTRATE DA ATTIVITA' DI INTERESSE GENERALE</t>
  </si>
  <si>
    <t>Disciplinare A</t>
  </si>
  <si>
    <t>(1.1.1+2.1.1)</t>
  </si>
  <si>
    <t>Costi per la promozione del dono</t>
  </si>
  <si>
    <t>(1.1.2+2.1.2)</t>
  </si>
  <si>
    <t>Costi per la sensibilizzazione, informazione ed educazione del donatore e per la sua fidelizzazione</t>
  </si>
  <si>
    <t>(1.1.3+2.1.3)</t>
  </si>
  <si>
    <t>Costi per la gestione della chiamata programmata e la prenotazione</t>
  </si>
  <si>
    <t>(1.1.4+2.1.4)</t>
  </si>
  <si>
    <t>Costi per l'utilizzo e gestione dei flussi informativi</t>
  </si>
  <si>
    <t>(1.1.5+2.1.5)</t>
  </si>
  <si>
    <t>Costi per la formazione ed aggiornamento dei volontari</t>
  </si>
  <si>
    <t>(1.1.6+2.1.6)</t>
  </si>
  <si>
    <t>Costi per altre finalità di interesse generale</t>
  </si>
  <si>
    <t>Disciplinare B</t>
  </si>
  <si>
    <t>(1.2.1+2.2.1)</t>
  </si>
  <si>
    <t xml:space="preserve">Costi generali </t>
  </si>
  <si>
    <t>(1.2.2+2.2.2)</t>
  </si>
  <si>
    <t>Costi per i servizi forniti al donatore</t>
  </si>
  <si>
    <t>(1.2.3+2.2.3)</t>
  </si>
  <si>
    <t>Costi per il personale impegnato nella raccolta</t>
  </si>
  <si>
    <t>(1.2.4+2.2.4)</t>
  </si>
  <si>
    <t xml:space="preserve">Costi per la manutenzione o acquisto delle attrezzature </t>
  </si>
  <si>
    <t>(1.2.5+2.2.5)</t>
  </si>
  <si>
    <t>(1.2.6+2.2.6)</t>
  </si>
  <si>
    <t>Altri Servizi</t>
  </si>
  <si>
    <t>5RC</t>
  </si>
  <si>
    <t>Uscite diverse di gestione</t>
  </si>
  <si>
    <t>5RG</t>
  </si>
  <si>
    <t>Totale B</t>
  </si>
  <si>
    <t>GRUPPO B - USCITE DA ATTIVITA' DIVERSE</t>
  </si>
  <si>
    <t>GRUPPO B - ENTRATE DA ATTIVITA' DIVERSE</t>
  </si>
  <si>
    <t>Totale C</t>
  </si>
  <si>
    <t>GRUPPO C - USCITE DA ATTIVITA' DI RACCOLTA FONDI</t>
  </si>
  <si>
    <t>GRUPPO C - ENTRATE DA ATTIVITA' DI RACCOLTA FONDI</t>
  </si>
  <si>
    <t>Totale D</t>
  </si>
  <si>
    <t>GRUPPO D - USCITE DA ATTIVITA' FINANZIARIE E PATRIMONIALI</t>
  </si>
  <si>
    <t>GRUPPO D - ENTRATE DA ATTIVITA' FINANZIARIE E PATRIMONIALI</t>
  </si>
  <si>
    <t>Totale E</t>
  </si>
  <si>
    <t>GRUPPO E - USCITE DI SUPPORTO GENERALE</t>
  </si>
  <si>
    <t>GRUPPO E - ENTRATE DI SUPPORTO GENERALE</t>
  </si>
  <si>
    <t>TOT</t>
  </si>
  <si>
    <t>Avis Regionale Liguria</t>
  </si>
  <si>
    <t>2.3.18</t>
  </si>
  <si>
    <t>2.3.19</t>
  </si>
  <si>
    <t>Autoemoteca Savona Targa GF826VA</t>
  </si>
  <si>
    <t>Autoemoteca La Spezia Targa GF832VA</t>
  </si>
  <si>
    <t>Autoemoteca Genova Targa GF825VA</t>
  </si>
  <si>
    <t>Netto</t>
  </si>
  <si>
    <t>2.3.20</t>
  </si>
  <si>
    <t>Materie prime, sussidiarie, di consumo e di merci area Disciplinare B (attività di  raccolta)</t>
  </si>
  <si>
    <t>Acquisti di materiale per altre finalità di interesse generale (cancelleria, mat.consumo,altro)</t>
  </si>
  <si>
    <t>A-Acquisti di materiali relativi ai costi generali DB</t>
  </si>
  <si>
    <t>A-Servizi relativi ai costi generali DB</t>
  </si>
  <si>
    <t>Servizi relativi ai costi generali (Pulizia sede, Autovettura, Elab.dati, Ass.informatica, altro)</t>
  </si>
  <si>
    <t>Spese Rappresentanza</t>
  </si>
  <si>
    <t>Servizi forniti al donatore (Avis Imperia, altro)</t>
  </si>
  <si>
    <t>Servizi per la formazione ed aggiornamento dei volontari (SCU, altro)</t>
  </si>
  <si>
    <t>Acquisti di materiale per altre finalità di interesse generale (cancelleria, mat. consumo, altro)</t>
  </si>
  <si>
    <t>Servizi attività area Disciplinare B (attività di raccolta)</t>
  </si>
  <si>
    <t>Immobilizzazioni Materiali -Automezzi</t>
  </si>
  <si>
    <t>Disponibilità liquida</t>
  </si>
  <si>
    <t>Situazione anno precedente</t>
  </si>
  <si>
    <t>Materie prime, sussidiarie, di consumo e di merci area Disciplinare A (promozione donazione sangue)</t>
  </si>
  <si>
    <t>Fondo Personalità Giuridica</t>
  </si>
  <si>
    <t>Fondo Personalità Giuridica (ONERI)</t>
  </si>
  <si>
    <t>Fondo Altro (Best Choise, Materiale Propaganda) (ONERI)</t>
  </si>
  <si>
    <t>FONDO PERSONALITA' GIURIDICA (PASSIVITA')</t>
  </si>
  <si>
    <t>Rimborso spese Montano Giovanni Avis Imperia</t>
  </si>
  <si>
    <t xml:space="preserve">Da Rendiconto Gestionale </t>
  </si>
  <si>
    <t>Avanzo/Disavanzo di gestione</t>
  </si>
  <si>
    <t>Debiti verso Fornitori</t>
  </si>
  <si>
    <t>Debiti verso Altri</t>
  </si>
  <si>
    <t>Fondo x Scuola Formazione/Convegni</t>
  </si>
  <si>
    <t>6.3</t>
  </si>
  <si>
    <t>Fondo Altro (Best Choise, Materiale Propaganda) (PASSIVITA')</t>
  </si>
  <si>
    <t>Fondo x Scuola Formazione Convegni (PASSIVITA')</t>
  </si>
  <si>
    <t>Fondo x Scuola Formazione Convegni (ONERI)</t>
  </si>
  <si>
    <r>
      <t>Risultato gestionale avanzo/</t>
    </r>
    <r>
      <rPr>
        <sz val="10"/>
        <color rgb="FFFF0000"/>
        <rFont val="Arial"/>
        <family val="2"/>
      </rPr>
      <t>(disavanzo)</t>
    </r>
    <r>
      <rPr>
        <sz val="10"/>
        <rFont val="Arial"/>
        <family val="2"/>
      </rPr>
      <t xml:space="preserve"> di gestione</t>
    </r>
  </si>
  <si>
    <t>Da Fondo x Scuola Formazione/Convegni</t>
  </si>
  <si>
    <t>Fondo Altro (Best Choice, Materiale Propaganda)</t>
  </si>
  <si>
    <t>Best Choice</t>
  </si>
  <si>
    <t>BILANCIO DI PREVISIONE 2023</t>
  </si>
  <si>
    <t>Delta importi (2022-2021)</t>
  </si>
  <si>
    <t>STATO PATRIMONIALE AL 31/12/2022</t>
  </si>
  <si>
    <t>RENDICONTO GESTIONALE AL 31/12/2022</t>
  </si>
  <si>
    <t>Delta     (2022-2021)</t>
  </si>
  <si>
    <t>Situazione al 01/01/2022</t>
  </si>
  <si>
    <t>Situazione al 31/12/2022</t>
  </si>
  <si>
    <t>Rendiconto di gestione anno 2022</t>
  </si>
  <si>
    <t>Numero regist.ne _/2022</t>
  </si>
  <si>
    <t xml:space="preserve">Carta Nexi </t>
  </si>
  <si>
    <t xml:space="preserve">Canone Carige Stile </t>
  </si>
  <si>
    <t>Viacard commissione annuale</t>
  </si>
  <si>
    <t xml:space="preserve">Ft. Ligurgraf Snc n. 21 27/12/21 </t>
  </si>
  <si>
    <t>Commissione Carige</t>
  </si>
  <si>
    <t>Pagobancomat Carige commissione annuale</t>
  </si>
  <si>
    <t>Costo CarigeonDemand 01/2022</t>
  </si>
  <si>
    <t>Polizze 102789899 e 102790168 Infortuni e RC</t>
  </si>
  <si>
    <t xml:space="preserve">SDD Autostrade </t>
  </si>
  <si>
    <t>Costo CarigeonDemand 02/2022</t>
  </si>
  <si>
    <t>Carta di credito Unicredit</t>
  </si>
  <si>
    <t>Imprendo Universo Non Profit Light Unicredit</t>
  </si>
  <si>
    <t>Commissioni Unicredit</t>
  </si>
  <si>
    <t>Rimborso spese Avis Imperia 2021</t>
  </si>
  <si>
    <t>Rimborso spese Montano Giovanni 2021</t>
  </si>
  <si>
    <t>Costo CarigeonDemand 12/2021</t>
  </si>
  <si>
    <t>Rimborso spese Donzellini Giovanni</t>
  </si>
  <si>
    <t>Imprendo Universo Non Profit Light Unicredit 01/22</t>
  </si>
  <si>
    <t>Prenotazione alberghi Assemblea Avis Nazionale Perugia</t>
  </si>
  <si>
    <t>Imprendo Universo Non Profit Light Unicredit 02/22</t>
  </si>
  <si>
    <t xml:space="preserve">Commissione Telepass </t>
  </si>
  <si>
    <t>Telepass</t>
  </si>
  <si>
    <t>Commissione Unicredit</t>
  </si>
  <si>
    <t>Consulta Giovani 19-20 marzo</t>
  </si>
  <si>
    <t>Rimborso Pietro Mazzi Consulta Giovani</t>
  </si>
  <si>
    <t>Quote Associative Avis Provinciale La Spezia</t>
  </si>
  <si>
    <t>Quote Associative Avis Provinciale Savona</t>
  </si>
  <si>
    <t>Imprendo Universo Non Profit Light Unicredit 03/22</t>
  </si>
  <si>
    <t>Quote Associative Avis Provinciale Genova</t>
  </si>
  <si>
    <t>Ft. TecnoFly2008 Srl n. 3 boe nautiche gialle</t>
  </si>
  <si>
    <t>Rimborso spese Musetti Federica consulta giovani Reggio Calabria</t>
  </si>
  <si>
    <t>Ft. Ligurgraf Snc n. 22 31/01/22 personalizzazione autoemoteche</t>
  </si>
  <si>
    <t>CSV Polis bonifico x stampe Avis</t>
  </si>
  <si>
    <t>Ft. Il Ristoro nell'Aia n. 18 10/04/22 Pranzo assemblea regionale</t>
  </si>
  <si>
    <t>Utilizzo carta di credito: Biglietto aereo Consulta Giovani</t>
  </si>
  <si>
    <t>Quote Avis Nazionale</t>
  </si>
  <si>
    <t>Integrazione prenotazione albergo assemblea nazionale Perugia</t>
  </si>
  <si>
    <t>Imprendo Universo Non Profit Light Unicredit 04/22</t>
  </si>
  <si>
    <t>Rimborso Daniele Fui x partecipazione Assemblea Regionale</t>
  </si>
  <si>
    <t>Rimborso Regazzoni Maurizio x partecipazione Assemblea Regionale</t>
  </si>
  <si>
    <t>Saldo prenotazione albergo a Perugia per Assemblea Nazionale</t>
  </si>
  <si>
    <t>Ft. I Glaciali n.4 del 04/05/22 sponsorizzazione eventi</t>
  </si>
  <si>
    <t>Imprendo Universo Non Profit Light Unicredit 05/22</t>
  </si>
  <si>
    <t>Da Asl1 rimborso sacche 2021 nostra ND 04/2022</t>
  </si>
  <si>
    <t>Rimborso Pietro Mazzi per partecipazione Meeting Giovani Avis a Latina</t>
  </si>
  <si>
    <t>Pagamento polizza AO659 Mansutti</t>
  </si>
  <si>
    <t>Saldo ND 42 08/06/22 Avis Provinciale La Spezia x Avis Nazionale</t>
  </si>
  <si>
    <t>Bonifico da CTN per eccedenze Assemblea Nazionale Albergo Perugia</t>
  </si>
  <si>
    <t>Bonifico da CTN per eccedenze Assemblea Nazionale Albergo Perugia (arrivato doppio)</t>
  </si>
  <si>
    <t>Pagamento F24 x CU2022 Casale Serena</t>
  </si>
  <si>
    <t>Pagamento F24 x CU2022 Pesce Davide</t>
  </si>
  <si>
    <t>Pagamento F24 x CU2022 Muscaridola Angelo</t>
  </si>
  <si>
    <t>Spese CC - Pranzo Open Water Tour Genova</t>
  </si>
  <si>
    <t>Spese CC - Trenitalia Avis Nazionale</t>
  </si>
  <si>
    <t>Spese CC - Cena delegazione Avis Nazionale</t>
  </si>
  <si>
    <t>Spese CC - Materiale di consumo Avis Nazionale</t>
  </si>
  <si>
    <t>Restiruzione a CTN eccedenza doppia albergo Perugia Avis Nazionale</t>
  </si>
  <si>
    <t>Saldo ND 09/2022 08/06/22 Avis Santa Margherita Ligure presenza osservatori Avis Nazionale</t>
  </si>
  <si>
    <t>Rimborso Avis Comunale La Spezia x formazione formatori generali SCU</t>
  </si>
  <si>
    <t>Restituzione a Avis Regionale Veneto progetto Best Choice</t>
  </si>
  <si>
    <t>Saldo Ft. 4 12/05/22 Bormioli x trofeo Open Wate Tour</t>
  </si>
  <si>
    <t>Imprendo Universo Non Profit Light Unicredit 06/22</t>
  </si>
  <si>
    <t>Rimborso spese Donzellini Giovanni x cancelleria</t>
  </si>
  <si>
    <t>Imprendo Universo Non Profit Light Unicredit 07/22</t>
  </si>
  <si>
    <t>Telepass - Rientro Assemblea Nazionale Perugia</t>
  </si>
  <si>
    <t>Saldo ND 05/2022 08/06/22 Avis Rapallo presenza osservatori Avis Nazionale</t>
  </si>
  <si>
    <t>Saldo ND 07/2022 08/06/22 Avis Provinciale La Spezia presenza osservatori Avis Nazionale</t>
  </si>
  <si>
    <t>Imprendo Universo Non Profit Light Unicredit 08/22</t>
  </si>
  <si>
    <t>Saldo ND 06/2022 08/06/22 Avis Provinciale Savona presenza osservatori Avis Nazionale</t>
  </si>
  <si>
    <t>Ft. Soffieria Bormioli 11 31/08/22</t>
  </si>
  <si>
    <t>Pagamento a Avis Nazionale x Meeting Giovani "Obiettivo Futuro" Bologna 01 e 02 ottobre 2022 Savona</t>
  </si>
  <si>
    <t>Pagamento a Avis Nazionale x Meeting Giovani "Obiettivo Futuro" Bologna 01 e 02 ottobre 2022 La Spezia</t>
  </si>
  <si>
    <t>63a</t>
  </si>
  <si>
    <t>72a</t>
  </si>
  <si>
    <t>72b</t>
  </si>
  <si>
    <t>Costo CarigeonDemand 03/2022</t>
  </si>
  <si>
    <t>Costo CarigeonDemand 04/2022</t>
  </si>
  <si>
    <t>74a</t>
  </si>
  <si>
    <t>75a</t>
  </si>
  <si>
    <t>91a</t>
  </si>
  <si>
    <t xml:space="preserve">Costo carta Nexi </t>
  </si>
  <si>
    <t>Costo CarigeonDemand 05/2022</t>
  </si>
  <si>
    <t>Costo CarigeonDemand 06/2022</t>
  </si>
  <si>
    <t>Accredito Cedola semestrale BTP 5,25% Dep.26358111/104</t>
  </si>
  <si>
    <t>Costo CarigeonDemand 07/2022</t>
  </si>
  <si>
    <t>Addebito CC Nexi</t>
  </si>
  <si>
    <t>Costo CarigeonDemand 08/2022</t>
  </si>
  <si>
    <t>Rimborso Montano Giovanni x giornata donazione Sanremo</t>
  </si>
  <si>
    <t>Pagamento Ft. Bormioli n. 11 31/08/22</t>
  </si>
  <si>
    <t>Ammortamento 2021</t>
  </si>
  <si>
    <t>Situazione debitoria 2021</t>
  </si>
  <si>
    <t>Costo CarigeonDemand 09/2022</t>
  </si>
  <si>
    <t>REGISTRAZIONI FINE ANNO / PARTITE DOPPIE</t>
  </si>
  <si>
    <t>Imprendo Universo Non Profit Light Unicredit 09/22</t>
  </si>
  <si>
    <t>Rimborso spese Ginevra Curini Meeting Nazionale Giovani Bologna</t>
  </si>
  <si>
    <t>Imprendo Universo Non Profit Light Unicredit 10/22</t>
  </si>
  <si>
    <t>Ft. Sanguinetti Industria Grafica Srl n. 157 del 29/09/22 Calendari 2023</t>
  </si>
  <si>
    <t>Carta di credito: Partecipazione 50° Finale Ligure (SV)</t>
  </si>
  <si>
    <t>CC: Spese inaugurazione Autoemoteche</t>
  </si>
  <si>
    <t>CC: Spese Pasticceria Cellini x rinfresco inaugurazione Autoemoteche</t>
  </si>
  <si>
    <t xml:space="preserve">Carta di credito 10/22: suo utilizzo </t>
  </si>
  <si>
    <t>Recupero spese x calendari 2023 Provinciale Genova</t>
  </si>
  <si>
    <t>Rimborso spese Comunale La Spezia SCU</t>
  </si>
  <si>
    <t>Pagamento ND 20 09/09/22 partecipazione spese sede regionale  Avis Provinciale Genova</t>
  </si>
  <si>
    <t>Pagamento NC 03 12/09/22 partecipazione spese sede regionale  Avis Provinciale Savona</t>
  </si>
  <si>
    <t>Pagamento NC 04 12/09/22 partecipazione spese sede regionale  Avis Provinciale La Spezia</t>
  </si>
  <si>
    <t>ND Avis Nazionale per sostegno Formazione Generale SCU</t>
  </si>
  <si>
    <t>Da Avis Nazionale per sostegno Formazione Generale SCU</t>
  </si>
  <si>
    <t>COSTI FIGURATIVI 2023</t>
  </si>
  <si>
    <t>Contributo Avis Nazionale per il Progetto "A Scuola con classe". Accettazione 11/11/2022</t>
  </si>
  <si>
    <t>A "Fondo Altro" (propaganda) per incremento fondo</t>
  </si>
  <si>
    <t>Da "Debito vs. altro" per incremento Fondo Altro" (propaganda)</t>
  </si>
  <si>
    <t>Contributo da Ministero del Lavoro e delle Politiche Sociali a seguito domanda per acquisto ambulanze, beni strumentali e altri beni (Autoemoteche).</t>
  </si>
  <si>
    <t>Imprendo Universo Non Profit Light Unicredit 11/22</t>
  </si>
  <si>
    <t>CONTO CARIGE BPER</t>
  </si>
  <si>
    <t>Banca Carige Genova - BPER</t>
  </si>
  <si>
    <t>Banca Unicredit La Spezia</t>
  </si>
  <si>
    <t>Saldo ND 25/2022 del 15/12/22 rimborso spese evento Open Water Tour del 11/09/22</t>
  </si>
  <si>
    <t>ND 10 09/11/22 Rimborso spese calendari 2023</t>
  </si>
  <si>
    <t>Borea Alberto ft.58 22/12/22 Relazione stima patrimoniale</t>
  </si>
  <si>
    <t>R.A. Borea Alberto ft.58 22/12/22 Relazione stima patrimoniale</t>
  </si>
  <si>
    <t>Bonifico da Avis Provinciale La Spezia ND 12/2022 09/12/22 Calendari</t>
  </si>
  <si>
    <t>Rimborso spese periodo 04/22 a 12/22 Sergio Bertelli</t>
  </si>
  <si>
    <t>Ritiro Bancomat *5462 Sergio Bertelli</t>
  </si>
  <si>
    <t>Somma x storno da "crediti da altri" rimborso spese Sergio Bertelli</t>
  </si>
  <si>
    <t>Bancomat Spese x consiglio regionale 23/12/22 Cena consiglio</t>
  </si>
  <si>
    <t>Imprendo Universo Non Profit Light Unicredit 12/22</t>
  </si>
  <si>
    <t>Fondo Altro (Progetti, Materiale Propaganda)</t>
  </si>
  <si>
    <t>Rimborso sacche 2022 Asl1</t>
  </si>
  <si>
    <t>Rimborso spese a Avis Regionale per raccolte sangue Imperia 2022</t>
  </si>
  <si>
    <t>Ripristino Fondo Altro</t>
  </si>
  <si>
    <t>Proforma Notaio Nicolini n.4 06/02/2023 verbale assemblea e relazione di stima Associazione 2022</t>
  </si>
  <si>
    <t>Debiti verso Erario</t>
  </si>
  <si>
    <t>R.A. Borea Alberto ft.58 22/12/22 Relazione stima patrimoniale 2022</t>
  </si>
  <si>
    <t>Fondo ammortamento anno 2022</t>
  </si>
  <si>
    <t>Fondo Altro (Materiale Propaganda)</t>
  </si>
  <si>
    <t>Rimborso spese a Avis Provinciale Savona per raccolte sangue Imperia 2022</t>
  </si>
  <si>
    <t>CONTO ECONOMICO AL 31/12/2022</t>
  </si>
  <si>
    <t>Costo CarigeonDemand 10/2022</t>
  </si>
  <si>
    <t xml:space="preserve">Rimborso parziale commissione bancomat </t>
  </si>
  <si>
    <t>Canone mensile c/c dicembre 2022</t>
  </si>
  <si>
    <t>Imposta di bollo 31/12/2022</t>
  </si>
  <si>
    <t xml:space="preserve">Imposta di bollo da ottobre a dicembre 2022 </t>
  </si>
  <si>
    <t>Nessuna operazione</t>
  </si>
  <si>
    <t>Incremento Fondo Altro (Best Choice, Materiale Propaganda)</t>
  </si>
  <si>
    <t>Incremento Fondo x Scuola Formazione/Convegni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</si>
</sst>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&quot;€ &quot;#,##0.00;[Red]&quot;€ (&quot;#,##0.00\)"/>
    <numFmt numFmtId="165" formatCode="&quot;€ &quot;#,##0.00;&quot;-€ &quot;#,##0.00"/>
    <numFmt numFmtId="166" formatCode="#,##0.00\ ;\-#,##0.00\ ;&quot; -&quot;#\ ;@\ "/>
    <numFmt numFmtId="167" formatCode="[$€-410]\ #,##0.00;[Red]\-[$€-410]\ #,##0.00"/>
    <numFmt numFmtId="168" formatCode="#,##0.00\ ;\(#,##0.00\)"/>
    <numFmt numFmtId="169" formatCode="dd/mm/yy;@"/>
    <numFmt numFmtId="170" formatCode="0\ ;\-0\ "/>
    <numFmt numFmtId="171" formatCode="0.0%"/>
    <numFmt numFmtId="172" formatCode="#,##0.00;[Red]\(#,##0.00\)"/>
    <numFmt numFmtId="173" formatCode="#,##0.00;[Red]#,##0.00"/>
    <numFmt numFmtId="174" formatCode="#,##0.00\ ;[Red]\(#,##0.00\)"/>
    <numFmt numFmtId="175" formatCode="#,##0.00_ ;\-#,##0.00\ "/>
    <numFmt numFmtId="176" formatCode="&quot;€&quot;\ #,##0.00"/>
  </numFmts>
  <fonts count="37" x14ac:knownFonts="1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0"/>
      <color indexed="8"/>
      <name val="Arial"/>
      <family val="2"/>
    </font>
    <font>
      <b/>
      <sz val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sz val="14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0"/>
      <name val="Arial"/>
      <family val="2"/>
    </font>
    <font>
      <u/>
      <sz val="10"/>
      <name val="Arial"/>
      <family val="2"/>
    </font>
    <font>
      <i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13"/>
        <bgColor indexed="34"/>
      </patternFill>
    </fill>
    <fill>
      <patternFill patternType="solid">
        <fgColor rgb="FFFFFF00"/>
        <bgColor indexed="64"/>
      </patternFill>
    </fill>
  </fills>
  <borders count="8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indexed="65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999999"/>
      </left>
      <right/>
      <top style="thin">
        <color indexed="65"/>
      </top>
      <bottom/>
      <diagonal/>
    </border>
  </borders>
  <cellStyleXfs count="51">
    <xf numFmtId="0" fontId="0" fillId="0" borderId="0"/>
    <xf numFmtId="166" fontId="26" fillId="0" borderId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6" fillId="0" borderId="0" applyNumberFormat="0" applyFill="0" applyBorder="0" applyAlignment="0" applyProtection="0"/>
    <xf numFmtId="0" fontId="3" fillId="16" borderId="1" applyNumberFormat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Protection="0">
      <alignment horizontal="left"/>
    </xf>
    <xf numFmtId="0" fontId="4" fillId="0" borderId="2" applyNumberFormat="0" applyFill="0" applyAlignment="0" applyProtection="0"/>
    <xf numFmtId="0" fontId="5" fillId="17" borderId="3" applyNumberFormat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6" fillId="7" borderId="1" applyNumberFormat="0" applyAlignment="0" applyProtection="0"/>
    <xf numFmtId="0" fontId="7" fillId="22" borderId="0" applyNumberFormat="0" applyBorder="0" applyAlignment="0" applyProtection="0"/>
    <xf numFmtId="0" fontId="26" fillId="23" borderId="4" applyNumberFormat="0" applyAlignment="0" applyProtection="0"/>
    <xf numFmtId="0" fontId="8" fillId="16" borderId="5" applyNumberFormat="0" applyAlignment="0" applyProtection="0"/>
    <xf numFmtId="0" fontId="26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26" fillId="0" borderId="0" applyNumberFormat="0" applyFill="0" applyBorder="0" applyProtection="0">
      <alignment horizontal="left"/>
    </xf>
    <xf numFmtId="0" fontId="15" fillId="0" borderId="9" applyNumberFormat="0" applyFill="0" applyAlignment="0" applyProtection="0"/>
    <xf numFmtId="0" fontId="16" fillId="3" borderId="0" applyNumberFormat="0" applyBorder="0" applyAlignment="0" applyProtection="0"/>
    <xf numFmtId="0" fontId="26" fillId="0" borderId="0" applyNumberFormat="0" applyFill="0" applyBorder="0" applyAlignment="0" applyProtection="0"/>
    <xf numFmtId="0" fontId="17" fillId="4" borderId="0" applyNumberFormat="0" applyBorder="0" applyAlignment="0" applyProtection="0"/>
    <xf numFmtId="9" fontId="26" fillId="0" borderId="0" applyFont="0" applyFill="0" applyBorder="0" applyAlignment="0" applyProtection="0"/>
    <xf numFmtId="0" fontId="26" fillId="0" borderId="0"/>
  </cellStyleXfs>
  <cellXfs count="603">
    <xf numFmtId="0" fontId="0" fillId="0" borderId="0" xfId="0"/>
    <xf numFmtId="0" fontId="19" fillId="0" borderId="10" xfId="0" applyFont="1" applyBorder="1" applyAlignment="1">
      <alignment horizontal="center" vertical="center" wrapText="1"/>
    </xf>
    <xf numFmtId="0" fontId="0" fillId="0" borderId="13" xfId="0" applyBorder="1"/>
    <xf numFmtId="0" fontId="0" fillId="0" borderId="13" xfId="0" applyFont="1" applyBorder="1"/>
    <xf numFmtId="0" fontId="0" fillId="0" borderId="11" xfId="0" applyFont="1" applyBorder="1"/>
    <xf numFmtId="0" fontId="0" fillId="0" borderId="11" xfId="0" applyBorder="1"/>
    <xf numFmtId="0" fontId="0" fillId="0" borderId="14" xfId="0" applyFont="1" applyBorder="1" applyAlignment="1">
      <alignment horizontal="center"/>
    </xf>
    <xf numFmtId="0" fontId="0" fillId="0" borderId="0" xfId="0" applyFont="1" applyBorder="1"/>
    <xf numFmtId="0" fontId="0" fillId="0" borderId="0" xfId="0" applyBorder="1"/>
    <xf numFmtId="0" fontId="0" fillId="0" borderId="15" xfId="0" applyBorder="1"/>
    <xf numFmtId="0" fontId="18" fillId="0" borderId="0" xfId="0" applyFont="1" applyBorder="1" applyAlignment="1">
      <alignment horizontal="center"/>
    </xf>
    <xf numFmtId="165" fontId="0" fillId="0" borderId="0" xfId="0" applyNumberFormat="1" applyBorder="1"/>
    <xf numFmtId="165" fontId="0" fillId="0" borderId="0" xfId="0" applyNumberFormat="1"/>
    <xf numFmtId="166" fontId="0" fillId="0" borderId="0" xfId="1" applyFont="1" applyFill="1" applyBorder="1" applyAlignment="1" applyProtection="1"/>
    <xf numFmtId="0" fontId="0" fillId="0" borderId="16" xfId="0" applyBorder="1"/>
    <xf numFmtId="0" fontId="19" fillId="0" borderId="18" xfId="0" applyFont="1" applyBorder="1" applyAlignment="1"/>
    <xf numFmtId="166" fontId="19" fillId="0" borderId="19" xfId="1" applyFont="1" applyFill="1" applyBorder="1" applyAlignment="1" applyProtection="1">
      <alignment horizontal="center"/>
    </xf>
    <xf numFmtId="0" fontId="0" fillId="0" borderId="12" xfId="0" applyFont="1" applyBorder="1" applyAlignment="1">
      <alignment horizontal="center"/>
    </xf>
    <xf numFmtId="0" fontId="0" fillId="0" borderId="13" xfId="0" applyFont="1" applyBorder="1" applyAlignment="1"/>
    <xf numFmtId="0" fontId="18" fillId="0" borderId="0" xfId="0" applyFont="1" applyBorder="1"/>
    <xf numFmtId="0" fontId="18" fillId="0" borderId="22" xfId="0" applyFont="1" applyBorder="1"/>
    <xf numFmtId="0" fontId="0" fillId="0" borderId="22" xfId="0" applyBorder="1"/>
    <xf numFmtId="0" fontId="0" fillId="0" borderId="0" xfId="0" applyAlignment="1">
      <alignment horizontal="center"/>
    </xf>
    <xf numFmtId="166" fontId="0" fillId="0" borderId="0" xfId="1" applyNumberFormat="1" applyFont="1" applyFill="1" applyBorder="1" applyAlignment="1" applyProtection="1"/>
    <xf numFmtId="164" fontId="0" fillId="0" borderId="21" xfId="1" applyNumberFormat="1" applyFont="1" applyFill="1" applyBorder="1" applyAlignment="1" applyProtection="1"/>
    <xf numFmtId="164" fontId="0" fillId="0" borderId="15" xfId="1" applyNumberFormat="1" applyFont="1" applyFill="1" applyBorder="1" applyAlignment="1" applyProtection="1"/>
    <xf numFmtId="167" fontId="0" fillId="0" borderId="0" xfId="0" applyNumberFormat="1"/>
    <xf numFmtId="0" fontId="0" fillId="0" borderId="0" xfId="0" applyFont="1" applyFill="1" applyBorder="1"/>
    <xf numFmtId="0" fontId="0" fillId="0" borderId="0" xfId="0" applyFont="1" applyBorder="1" applyAlignment="1">
      <alignment horizontal="center"/>
    </xf>
    <xf numFmtId="4" fontId="0" fillId="0" borderId="0" xfId="0" applyNumberFormat="1"/>
    <xf numFmtId="0" fontId="18" fillId="0" borderId="0" xfId="0" applyFont="1" applyAlignment="1">
      <alignment horizontal="center"/>
    </xf>
    <xf numFmtId="0" fontId="18" fillId="0" borderId="0" xfId="0" applyFont="1"/>
    <xf numFmtId="0" fontId="20" fillId="0" borderId="0" xfId="0" applyFont="1"/>
    <xf numFmtId="0" fontId="22" fillId="0" borderId="0" xfId="0" applyFont="1"/>
    <xf numFmtId="0" fontId="18" fillId="0" borderId="12" xfId="0" applyFont="1" applyBorder="1" applyAlignment="1">
      <alignment horizontal="center"/>
    </xf>
    <xf numFmtId="0" fontId="18" fillId="0" borderId="13" xfId="0" applyFont="1" applyBorder="1" applyAlignment="1"/>
    <xf numFmtId="166" fontId="18" fillId="0" borderId="12" xfId="1" applyNumberFormat="1" applyFont="1" applyFill="1" applyBorder="1" applyAlignment="1" applyProtection="1">
      <alignment horizontal="center"/>
    </xf>
    <xf numFmtId="0" fontId="18" fillId="0" borderId="13" xfId="0" applyFont="1" applyBorder="1" applyAlignment="1">
      <alignment horizontal="center"/>
    </xf>
    <xf numFmtId="168" fontId="23" fillId="0" borderId="0" xfId="0" applyNumberFormat="1" applyFont="1"/>
    <xf numFmtId="169" fontId="0" fillId="0" borderId="0" xfId="0" applyNumberFormat="1" applyAlignment="1">
      <alignment horizontal="center"/>
    </xf>
    <xf numFmtId="166" fontId="26" fillId="0" borderId="0" xfId="1" applyFill="1" applyBorder="1" applyAlignment="1" applyProtection="1"/>
    <xf numFmtId="0" fontId="0" fillId="0" borderId="0" xfId="0" applyBorder="1" applyAlignment="1">
      <alignment horizontal="center"/>
    </xf>
    <xf numFmtId="169" fontId="0" fillId="0" borderId="0" xfId="0" applyNumberFormat="1" applyBorder="1" applyAlignment="1">
      <alignment horizontal="center"/>
    </xf>
    <xf numFmtId="0" fontId="21" fillId="0" borderId="10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16" xfId="0" applyFont="1" applyFill="1" applyBorder="1" applyAlignment="1">
      <alignment horizontal="center" vertical="center" wrapText="1"/>
    </xf>
    <xf numFmtId="166" fontId="26" fillId="0" borderId="0" xfId="1" applyFill="1" applyBorder="1" applyAlignment="1" applyProtection="1">
      <alignment horizontal="center"/>
    </xf>
    <xf numFmtId="0" fontId="0" fillId="0" borderId="0" xfId="0" applyAlignment="1">
      <alignment vertical="center"/>
    </xf>
    <xf numFmtId="169" fontId="0" fillId="0" borderId="17" xfId="0" applyNumberFormat="1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168" fontId="26" fillId="0" borderId="0" xfId="1" applyNumberFormat="1" applyFill="1" applyBorder="1" applyAlignment="1" applyProtection="1"/>
    <xf numFmtId="168" fontId="26" fillId="0" borderId="25" xfId="1" applyNumberFormat="1" applyFill="1" applyBorder="1" applyAlignment="1" applyProtection="1"/>
    <xf numFmtId="168" fontId="0" fillId="0" borderId="0" xfId="0" applyNumberFormat="1"/>
    <xf numFmtId="168" fontId="18" fillId="0" borderId="0" xfId="0" applyNumberFormat="1" applyFont="1"/>
    <xf numFmtId="0" fontId="18" fillId="0" borderId="0" xfId="0" applyFont="1" applyAlignment="1">
      <alignment horizontal="right"/>
    </xf>
    <xf numFmtId="169" fontId="18" fillId="0" borderId="0" xfId="0" applyNumberFormat="1" applyFont="1" applyAlignment="1">
      <alignment horizontal="center"/>
    </xf>
    <xf numFmtId="0" fontId="0" fillId="0" borderId="10" xfId="0" applyFont="1" applyBorder="1" applyAlignment="1">
      <alignment horizontal="center"/>
    </xf>
    <xf numFmtId="168" fontId="18" fillId="0" borderId="10" xfId="0" applyNumberFormat="1" applyFont="1" applyBorder="1"/>
    <xf numFmtId="169" fontId="18" fillId="0" borderId="0" xfId="0" applyNumberFormat="1" applyFont="1" applyAlignment="1">
      <alignment horizontal="center" vertical="top"/>
    </xf>
    <xf numFmtId="0" fontId="0" fillId="0" borderId="0" xfId="0" applyFont="1"/>
    <xf numFmtId="0" fontId="18" fillId="0" borderId="10" xfId="0" applyFont="1" applyBorder="1"/>
    <xf numFmtId="9" fontId="18" fillId="0" borderId="10" xfId="0" applyNumberFormat="1" applyFont="1" applyBorder="1" applyAlignment="1">
      <alignment horizontal="center" vertical="center"/>
    </xf>
    <xf numFmtId="170" fontId="18" fillId="0" borderId="10" xfId="1" applyNumberFormat="1" applyFont="1" applyFill="1" applyBorder="1" applyAlignment="1" applyProtection="1">
      <alignment horizontal="center" vertical="center"/>
    </xf>
    <xf numFmtId="168" fontId="25" fillId="0" borderId="0" xfId="0" applyNumberFormat="1" applyFont="1"/>
    <xf numFmtId="0" fontId="0" fillId="0" borderId="22" xfId="0" applyFont="1" applyFill="1" applyBorder="1"/>
    <xf numFmtId="0" fontId="0" fillId="0" borderId="22" xfId="0" applyFont="1" applyBorder="1"/>
    <xf numFmtId="0" fontId="0" fillId="0" borderId="0" xfId="0" applyFont="1" applyAlignment="1">
      <alignment vertical="center"/>
    </xf>
    <xf numFmtId="0" fontId="18" fillId="0" borderId="0" xfId="0" applyFont="1" applyFill="1" applyBorder="1" applyAlignment="1">
      <alignment vertical="center"/>
    </xf>
    <xf numFmtId="168" fontId="23" fillId="0" borderId="0" xfId="0" applyNumberFormat="1" applyFont="1" applyAlignment="1">
      <alignment vertical="center"/>
    </xf>
    <xf numFmtId="168" fontId="25" fillId="0" borderId="0" xfId="0" applyNumberFormat="1" applyFont="1" applyAlignment="1">
      <alignment vertical="center"/>
    </xf>
    <xf numFmtId="0" fontId="18" fillId="0" borderId="0" xfId="0" applyFont="1" applyFill="1" applyBorder="1"/>
    <xf numFmtId="168" fontId="0" fillId="0" borderId="0" xfId="0" applyNumberFormat="1" applyFont="1"/>
    <xf numFmtId="168" fontId="25" fillId="0" borderId="0" xfId="0" applyNumberFormat="1" applyFont="1" applyBorder="1"/>
    <xf numFmtId="166" fontId="26" fillId="0" borderId="22" xfId="1" applyFill="1" applyBorder="1" applyAlignment="1" applyProtection="1"/>
    <xf numFmtId="0" fontId="0" fillId="0" borderId="10" xfId="0" applyFont="1" applyBorder="1" applyAlignment="1">
      <alignment horizontal="center" vertical="center"/>
    </xf>
    <xf numFmtId="0" fontId="25" fillId="0" borderId="0" xfId="0" applyFont="1"/>
    <xf numFmtId="4" fontId="18" fillId="0" borderId="0" xfId="0" applyNumberFormat="1" applyFont="1"/>
    <xf numFmtId="0" fontId="18" fillId="0" borderId="28" xfId="0" applyFont="1" applyBorder="1" applyAlignment="1">
      <alignment horizontal="center"/>
    </xf>
    <xf numFmtId="0" fontId="0" fillId="24" borderId="27" xfId="0" applyFont="1" applyFill="1" applyBorder="1" applyAlignment="1">
      <alignment horizontal="center" vertical="center" wrapText="1"/>
    </xf>
    <xf numFmtId="0" fontId="24" fillId="0" borderId="27" xfId="0" applyFont="1" applyBorder="1" applyAlignment="1">
      <alignment horizontal="center" vertical="center" wrapText="1"/>
    </xf>
    <xf numFmtId="166" fontId="18" fillId="0" borderId="11" xfId="1" applyNumberFormat="1" applyFont="1" applyFill="1" applyBorder="1" applyAlignment="1" applyProtection="1">
      <alignment horizontal="center" vertical="center" wrapText="1"/>
    </xf>
    <xf numFmtId="170" fontId="26" fillId="0" borderId="10" xfId="1" applyNumberFormat="1" applyFont="1" applyFill="1" applyBorder="1" applyAlignment="1" applyProtection="1">
      <alignment horizontal="center" vertical="center"/>
    </xf>
    <xf numFmtId="0" fontId="0" fillId="0" borderId="34" xfId="0" applyBorder="1" applyAlignment="1">
      <alignment horizontal="center"/>
    </xf>
    <xf numFmtId="0" fontId="0" fillId="0" borderId="35" xfId="0" applyBorder="1"/>
    <xf numFmtId="0" fontId="0" fillId="0" borderId="36" xfId="0" applyBorder="1" applyAlignment="1">
      <alignment horizontal="center"/>
    </xf>
    <xf numFmtId="0" fontId="0" fillId="0" borderId="37" xfId="0" applyBorder="1"/>
    <xf numFmtId="0" fontId="0" fillId="0" borderId="38" xfId="0" applyBorder="1"/>
    <xf numFmtId="0" fontId="0" fillId="0" borderId="32" xfId="0" applyBorder="1" applyAlignment="1">
      <alignment horizontal="center"/>
    </xf>
    <xf numFmtId="168" fontId="26" fillId="0" borderId="27" xfId="1" applyNumberFormat="1" applyFill="1" applyBorder="1" applyAlignment="1" applyProtection="1"/>
    <xf numFmtId="0" fontId="19" fillId="0" borderId="10" xfId="0" applyFont="1" applyBorder="1" applyAlignment="1">
      <alignment horizontal="center" vertical="center" wrapText="1"/>
    </xf>
    <xf numFmtId="168" fontId="0" fillId="0" borderId="0" xfId="1" applyNumberFormat="1" applyFont="1" applyFill="1" applyBorder="1" applyAlignment="1" applyProtection="1"/>
    <xf numFmtId="168" fontId="25" fillId="0" borderId="0" xfId="0" applyNumberFormat="1" applyFont="1"/>
    <xf numFmtId="0" fontId="0" fillId="0" borderId="0" xfId="0" applyFill="1" applyBorder="1"/>
    <xf numFmtId="0" fontId="0" fillId="0" borderId="0" xfId="0"/>
    <xf numFmtId="0" fontId="0" fillId="0" borderId="0" xfId="0" applyFont="1"/>
    <xf numFmtId="168" fontId="25" fillId="0" borderId="0" xfId="0" applyNumberFormat="1" applyFont="1"/>
    <xf numFmtId="168" fontId="25" fillId="0" borderId="0" xfId="0" applyNumberFormat="1" applyFont="1" applyBorder="1"/>
    <xf numFmtId="0" fontId="0" fillId="0" borderId="0" xfId="0" applyFill="1" applyBorder="1"/>
    <xf numFmtId="166" fontId="18" fillId="0" borderId="20" xfId="1" applyNumberFormat="1" applyFont="1" applyFill="1" applyBorder="1" applyAlignment="1" applyProtection="1">
      <alignment horizontal="center"/>
    </xf>
    <xf numFmtId="0" fontId="0" fillId="0" borderId="29" xfId="0" applyBorder="1"/>
    <xf numFmtId="164" fontId="0" fillId="0" borderId="30" xfId="1" applyNumberFormat="1" applyFont="1" applyFill="1" applyBorder="1" applyAlignment="1" applyProtection="1"/>
    <xf numFmtId="0" fontId="0" fillId="0" borderId="31" xfId="0" applyBorder="1"/>
    <xf numFmtId="171" fontId="0" fillId="0" borderId="0" xfId="49" applyNumberFormat="1" applyFont="1"/>
    <xf numFmtId="0" fontId="0" fillId="0" borderId="26" xfId="0" applyBorder="1" applyAlignment="1">
      <alignment horizontal="center" vertical="center"/>
    </xf>
    <xf numFmtId="168" fontId="18" fillId="0" borderId="19" xfId="1" applyNumberFormat="1" applyFont="1" applyFill="1" applyBorder="1" applyAlignment="1" applyProtection="1">
      <alignment vertical="center"/>
    </xf>
    <xf numFmtId="0" fontId="0" fillId="0" borderId="27" xfId="0" applyBorder="1" applyAlignment="1">
      <alignment horizontal="center" vertical="center"/>
    </xf>
    <xf numFmtId="168" fontId="18" fillId="0" borderId="27" xfId="0" applyNumberFormat="1" applyFont="1" applyBorder="1" applyAlignment="1">
      <alignment vertical="center"/>
    </xf>
    <xf numFmtId="169" fontId="0" fillId="0" borderId="27" xfId="0" applyNumberFormat="1" applyFont="1" applyBorder="1" applyAlignment="1">
      <alignment horizontal="center" vertical="center" wrapText="1"/>
    </xf>
    <xf numFmtId="0" fontId="0" fillId="0" borderId="27" xfId="0" applyFont="1" applyBorder="1" applyAlignment="1">
      <alignment horizontal="center" vertical="center" wrapText="1"/>
    </xf>
    <xf numFmtId="166" fontId="0" fillId="0" borderId="27" xfId="1" applyFont="1" applyFill="1" applyBorder="1" applyAlignment="1" applyProtection="1">
      <alignment horizontal="center" vertical="center" wrapText="1"/>
    </xf>
    <xf numFmtId="0" fontId="0" fillId="0" borderId="33" xfId="0" applyBorder="1"/>
    <xf numFmtId="0" fontId="0" fillId="0" borderId="34" xfId="0" applyBorder="1"/>
    <xf numFmtId="0" fontId="0" fillId="0" borderId="32" xfId="0" applyFont="1" applyBorder="1" applyAlignment="1">
      <alignment horizontal="center"/>
    </xf>
    <xf numFmtId="0" fontId="0" fillId="0" borderId="36" xfId="0" applyBorder="1"/>
    <xf numFmtId="4" fontId="0" fillId="0" borderId="0" xfId="0" applyNumberFormat="1" applyAlignment="1">
      <alignment horizontal="center"/>
    </xf>
    <xf numFmtId="0" fontId="18" fillId="0" borderId="0" xfId="0" applyFont="1" applyAlignment="1"/>
    <xf numFmtId="172" fontId="18" fillId="0" borderId="10" xfId="0" applyNumberFormat="1" applyFont="1" applyBorder="1"/>
    <xf numFmtId="166" fontId="26" fillId="0" borderId="0" xfId="1"/>
    <xf numFmtId="166" fontId="26" fillId="0" borderId="0" xfId="1" applyFont="1" applyFill="1" applyBorder="1" applyAlignment="1" applyProtection="1"/>
    <xf numFmtId="9" fontId="0" fillId="0" borderId="0" xfId="49" applyFont="1"/>
    <xf numFmtId="0" fontId="19" fillId="0" borderId="10" xfId="0" applyFont="1" applyBorder="1" applyAlignment="1">
      <alignment horizontal="center" vertical="center" wrapText="1"/>
    </xf>
    <xf numFmtId="0" fontId="0" fillId="0" borderId="30" xfId="0" applyBorder="1"/>
    <xf numFmtId="0" fontId="18" fillId="0" borderId="10" xfId="0" applyFont="1" applyBorder="1" applyAlignment="1">
      <alignment horizontal="center" vertical="center"/>
    </xf>
    <xf numFmtId="0" fontId="0" fillId="0" borderId="33" xfId="0" applyFont="1" applyBorder="1"/>
    <xf numFmtId="0" fontId="0" fillId="0" borderId="34" xfId="0" applyFont="1" applyBorder="1" applyAlignment="1">
      <alignment horizontal="center"/>
    </xf>
    <xf numFmtId="0" fontId="0" fillId="0" borderId="35" xfId="0" applyFont="1" applyBorder="1"/>
    <xf numFmtId="0" fontId="19" fillId="0" borderId="10" xfId="0" applyFont="1" applyBorder="1" applyAlignment="1">
      <alignment horizontal="center" vertical="center" wrapText="1"/>
    </xf>
    <xf numFmtId="9" fontId="18" fillId="0" borderId="10" xfId="0" applyNumberFormat="1" applyFont="1" applyBorder="1" applyAlignment="1">
      <alignment horizontal="center"/>
    </xf>
    <xf numFmtId="0" fontId="23" fillId="0" borderId="0" xfId="0" applyFont="1"/>
    <xf numFmtId="0" fontId="19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/>
    </xf>
    <xf numFmtId="0" fontId="27" fillId="0" borderId="27" xfId="0" applyFont="1" applyBorder="1" applyAlignment="1">
      <alignment horizontal="left" vertical="center" wrapText="1"/>
    </xf>
    <xf numFmtId="0" fontId="18" fillId="0" borderId="47" xfId="0" applyFont="1" applyBorder="1" applyAlignment="1">
      <alignment horizontal="center" vertical="center"/>
    </xf>
    <xf numFmtId="0" fontId="0" fillId="0" borderId="48" xfId="0" applyBorder="1" applyAlignment="1">
      <alignment horizontal="center"/>
    </xf>
    <xf numFmtId="0" fontId="0" fillId="0" borderId="49" xfId="0" applyBorder="1" applyAlignment="1">
      <alignment horizontal="center"/>
    </xf>
    <xf numFmtId="165" fontId="0" fillId="0" borderId="35" xfId="0" applyNumberFormat="1" applyBorder="1"/>
    <xf numFmtId="166" fontId="0" fillId="0" borderId="37" xfId="1" applyNumberFormat="1" applyFont="1" applyFill="1" applyBorder="1" applyAlignment="1" applyProtection="1"/>
    <xf numFmtId="0" fontId="0" fillId="0" borderId="37" xfId="0" applyBorder="1" applyAlignment="1">
      <alignment horizontal="center"/>
    </xf>
    <xf numFmtId="166" fontId="0" fillId="0" borderId="37" xfId="1" applyFont="1" applyFill="1" applyBorder="1" applyAlignment="1" applyProtection="1"/>
    <xf numFmtId="165" fontId="0" fillId="0" borderId="33" xfId="0" applyNumberFormat="1" applyBorder="1"/>
    <xf numFmtId="164" fontId="0" fillId="0" borderId="33" xfId="1" applyNumberFormat="1" applyFont="1" applyFill="1" applyBorder="1" applyAlignment="1" applyProtection="1"/>
    <xf numFmtId="164" fontId="0" fillId="0" borderId="35" xfId="1" applyNumberFormat="1" applyFont="1" applyFill="1" applyBorder="1" applyAlignment="1" applyProtection="1"/>
    <xf numFmtId="166" fontId="0" fillId="0" borderId="35" xfId="1" applyFont="1" applyFill="1" applyBorder="1" applyAlignment="1" applyProtection="1"/>
    <xf numFmtId="164" fontId="0" fillId="0" borderId="38" xfId="1" applyNumberFormat="1" applyFont="1" applyFill="1" applyBorder="1" applyAlignment="1" applyProtection="1"/>
    <xf numFmtId="0" fontId="0" fillId="0" borderId="32" xfId="0" applyFont="1" applyBorder="1"/>
    <xf numFmtId="164" fontId="0" fillId="0" borderId="34" xfId="1" applyNumberFormat="1" applyFont="1" applyFill="1" applyBorder="1" applyAlignment="1" applyProtection="1"/>
    <xf numFmtId="164" fontId="0" fillId="0" borderId="32" xfId="1" applyNumberFormat="1" applyFont="1" applyFill="1" applyBorder="1" applyAlignment="1" applyProtection="1"/>
    <xf numFmtId="164" fontId="0" fillId="0" borderId="36" xfId="1" applyNumberFormat="1" applyFont="1" applyFill="1" applyBorder="1" applyAlignment="1" applyProtection="1"/>
    <xf numFmtId="169" fontId="0" fillId="0" borderId="27" xfId="0" applyNumberFormat="1" applyBorder="1" applyAlignment="1">
      <alignment horizontal="center" vertical="center" wrapText="1"/>
    </xf>
    <xf numFmtId="0" fontId="0" fillId="0" borderId="0" xfId="23" applyFont="1" applyBorder="1" applyAlignment="1">
      <alignment horizontal="center"/>
    </xf>
    <xf numFmtId="1" fontId="0" fillId="0" borderId="0" xfId="23" quotePrefix="1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  <xf numFmtId="0" fontId="0" fillId="0" borderId="50" xfId="0" applyBorder="1"/>
    <xf numFmtId="168" fontId="0" fillId="0" borderId="52" xfId="0" applyNumberFormat="1" applyBorder="1"/>
    <xf numFmtId="168" fontId="0" fillId="0" borderId="55" xfId="0" applyNumberFormat="1" applyBorder="1"/>
    <xf numFmtId="0" fontId="0" fillId="0" borderId="55" xfId="0" pivotButton="1" applyBorder="1" applyAlignment="1">
      <alignment horizontal="center"/>
    </xf>
    <xf numFmtId="0" fontId="0" fillId="0" borderId="55" xfId="0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50" xfId="0" pivotButton="1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18" fillId="0" borderId="50" xfId="0" pivotButton="1" applyFont="1" applyBorder="1" applyAlignment="1">
      <alignment horizontal="center" vertical="center"/>
    </xf>
    <xf numFmtId="169" fontId="18" fillId="0" borderId="50" xfId="0" pivotButton="1" applyNumberFormat="1" applyFont="1" applyBorder="1" applyAlignment="1">
      <alignment horizontal="center" vertical="center"/>
    </xf>
    <xf numFmtId="0" fontId="19" fillId="0" borderId="0" xfId="0" applyFont="1" applyAlignment="1">
      <alignment horizontal="center"/>
    </xf>
    <xf numFmtId="168" fontId="26" fillId="0" borderId="0" xfId="1" applyNumberFormat="1"/>
    <xf numFmtId="168" fontId="18" fillId="0" borderId="0" xfId="1" applyNumberFormat="1" applyFont="1"/>
    <xf numFmtId="0" fontId="19" fillId="0" borderId="57" xfId="0" applyFont="1" applyBorder="1" applyAlignment="1">
      <alignment horizontal="center" vertical="center"/>
    </xf>
    <xf numFmtId="166" fontId="26" fillId="0" borderId="57" xfId="1" applyBorder="1" applyAlignment="1">
      <alignment horizontal="center" vertical="center"/>
    </xf>
    <xf numFmtId="168" fontId="26" fillId="0" borderId="58" xfId="1" applyNumberFormat="1" applyBorder="1" applyAlignment="1">
      <alignment horizontal="center" vertical="center"/>
    </xf>
    <xf numFmtId="166" fontId="26" fillId="0" borderId="37" xfId="1" applyBorder="1"/>
    <xf numFmtId="168" fontId="26" fillId="0" borderId="37" xfId="1" applyNumberFormat="1" applyBorder="1"/>
    <xf numFmtId="169" fontId="0" fillId="0" borderId="0" xfId="0" applyNumberFormat="1" applyAlignment="1">
      <alignment horizontal="center" vertical="center"/>
    </xf>
    <xf numFmtId="169" fontId="19" fillId="0" borderId="56" xfId="0" applyNumberFormat="1" applyFont="1" applyBorder="1" applyAlignment="1">
      <alignment horizontal="center" vertical="center"/>
    </xf>
    <xf numFmtId="0" fontId="18" fillId="0" borderId="29" xfId="0" applyFont="1" applyBorder="1" applyAlignment="1"/>
    <xf numFmtId="166" fontId="18" fillId="0" borderId="29" xfId="1" applyFont="1" applyFill="1" applyBorder="1" applyAlignment="1" applyProtection="1">
      <alignment horizontal="center"/>
    </xf>
    <xf numFmtId="166" fontId="0" fillId="0" borderId="31" xfId="1" applyFont="1" applyFill="1" applyBorder="1" applyAlignment="1" applyProtection="1"/>
    <xf numFmtId="0" fontId="18" fillId="0" borderId="27" xfId="0" applyFont="1" applyBorder="1" applyAlignment="1"/>
    <xf numFmtId="0" fontId="18" fillId="0" borderId="39" xfId="0" applyFont="1" applyBorder="1" applyAlignment="1"/>
    <xf numFmtId="0" fontId="18" fillId="0" borderId="40" xfId="0" applyFont="1" applyBorder="1" applyAlignment="1"/>
    <xf numFmtId="0" fontId="18" fillId="0" borderId="41" xfId="0" applyFont="1" applyBorder="1" applyAlignment="1"/>
    <xf numFmtId="0" fontId="18" fillId="0" borderId="27" xfId="0" applyFont="1" applyBorder="1" applyAlignment="1">
      <alignment horizontal="center"/>
    </xf>
    <xf numFmtId="173" fontId="0" fillId="0" borderId="0" xfId="0" applyNumberFormat="1"/>
    <xf numFmtId="4" fontId="18" fillId="0" borderId="41" xfId="0" applyNumberFormat="1" applyFont="1" applyBorder="1" applyAlignment="1">
      <alignment horizontal="center"/>
    </xf>
    <xf numFmtId="0" fontId="0" fillId="0" borderId="30" xfId="23" applyFont="1" applyBorder="1">
      <alignment horizontal="left"/>
    </xf>
    <xf numFmtId="0" fontId="0" fillId="0" borderId="30" xfId="0" applyFont="1" applyBorder="1" applyAlignment="1">
      <alignment horizontal="right"/>
    </xf>
    <xf numFmtId="0" fontId="0" fillId="0" borderId="29" xfId="0" applyFont="1" applyBorder="1" applyAlignment="1">
      <alignment horizontal="right"/>
    </xf>
    <xf numFmtId="0" fontId="0" fillId="0" borderId="30" xfId="0" applyBorder="1" applyAlignment="1">
      <alignment horizontal="right"/>
    </xf>
    <xf numFmtId="174" fontId="26" fillId="0" borderId="35" xfId="1" applyNumberFormat="1" applyBorder="1"/>
    <xf numFmtId="174" fontId="26" fillId="0" borderId="33" xfId="1" applyNumberFormat="1" applyBorder="1"/>
    <xf numFmtId="14" fontId="0" fillId="0" borderId="32" xfId="0" applyNumberFormat="1" applyBorder="1" applyAlignment="1">
      <alignment horizontal="center"/>
    </xf>
    <xf numFmtId="14" fontId="26" fillId="0" borderId="34" xfId="23" applyNumberFormat="1" applyBorder="1" applyAlignment="1">
      <alignment horizontal="center"/>
    </xf>
    <xf numFmtId="14" fontId="0" fillId="0" borderId="34" xfId="0" applyNumberFormat="1" applyBorder="1" applyAlignment="1">
      <alignment horizontal="center"/>
    </xf>
    <xf numFmtId="0" fontId="26" fillId="0" borderId="34" xfId="23" applyNumberFormat="1" applyBorder="1" applyAlignment="1">
      <alignment horizontal="center"/>
    </xf>
    <xf numFmtId="0" fontId="0" fillId="0" borderId="34" xfId="0" applyNumberFormat="1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30" xfId="23" applyFont="1" applyBorder="1" applyAlignment="1">
      <alignment horizontal="left"/>
    </xf>
    <xf numFmtId="0" fontId="0" fillId="0" borderId="30" xfId="0" applyFont="1" applyBorder="1" applyAlignment="1">
      <alignment horizontal="left"/>
    </xf>
    <xf numFmtId="0" fontId="0" fillId="0" borderId="30" xfId="0" applyBorder="1" applyAlignment="1">
      <alignment horizontal="left"/>
    </xf>
    <xf numFmtId="0" fontId="18" fillId="0" borderId="30" xfId="23" applyFont="1" applyBorder="1" applyAlignment="1">
      <alignment horizontal="left"/>
    </xf>
    <xf numFmtId="14" fontId="0" fillId="0" borderId="36" xfId="0" applyNumberFormat="1" applyBorder="1" applyAlignment="1">
      <alignment horizontal="center"/>
    </xf>
    <xf numFmtId="174" fontId="26" fillId="0" borderId="38" xfId="1" applyNumberFormat="1" applyBorder="1"/>
    <xf numFmtId="0" fontId="26" fillId="0" borderId="30" xfId="23" applyFont="1" applyBorder="1" applyAlignment="1">
      <alignment horizontal="left"/>
    </xf>
    <xf numFmtId="0" fontId="18" fillId="0" borderId="30" xfId="23" applyFont="1" applyBorder="1">
      <alignment horizontal="left"/>
    </xf>
    <xf numFmtId="14" fontId="26" fillId="0" borderId="36" xfId="23" applyNumberFormat="1" applyBorder="1" applyAlignment="1">
      <alignment horizontal="center"/>
    </xf>
    <xf numFmtId="0" fontId="0" fillId="0" borderId="31" xfId="23" applyFont="1" applyBorder="1">
      <alignment horizontal="left"/>
    </xf>
    <xf numFmtId="0" fontId="0" fillId="0" borderId="30" xfId="23" applyFont="1" applyBorder="1" applyAlignment="1"/>
    <xf numFmtId="0" fontId="0" fillId="0" borderId="30" xfId="0" applyFont="1" applyBorder="1" applyAlignment="1"/>
    <xf numFmtId="0" fontId="0" fillId="0" borderId="30" xfId="0" applyBorder="1" applyAlignment="1"/>
    <xf numFmtId="166" fontId="18" fillId="0" borderId="59" xfId="1" applyFont="1" applyFill="1" applyBorder="1" applyAlignment="1" applyProtection="1">
      <alignment horizontal="center"/>
    </xf>
    <xf numFmtId="0" fontId="18" fillId="0" borderId="33" xfId="0" applyFont="1" applyBorder="1" applyAlignment="1">
      <alignment horizontal="center"/>
    </xf>
    <xf numFmtId="4" fontId="0" fillId="0" borderId="0" xfId="0" applyNumberFormat="1" applyFont="1"/>
    <xf numFmtId="0" fontId="0" fillId="0" borderId="37" xfId="0" applyFont="1" applyBorder="1"/>
    <xf numFmtId="174" fontId="18" fillId="0" borderId="35" xfId="1" applyNumberFormat="1" applyFont="1" applyBorder="1"/>
    <xf numFmtId="175" fontId="0" fillId="0" borderId="0" xfId="0" applyNumberFormat="1" applyFont="1"/>
    <xf numFmtId="166" fontId="18" fillId="0" borderId="0" xfId="1" applyFont="1"/>
    <xf numFmtId="0" fontId="18" fillId="0" borderId="39" xfId="0" applyFont="1" applyBorder="1" applyAlignment="1">
      <alignment horizontal="center"/>
    </xf>
    <xf numFmtId="174" fontId="26" fillId="0" borderId="35" xfId="1" applyNumberFormat="1" applyFont="1" applyBorder="1"/>
    <xf numFmtId="0" fontId="0" fillId="0" borderId="30" xfId="0" applyFont="1" applyBorder="1" applyAlignment="1">
      <alignment horizontal="left" vertical="center" wrapText="1"/>
    </xf>
    <xf numFmtId="166" fontId="0" fillId="0" borderId="38" xfId="1" applyFont="1" applyFill="1" applyBorder="1" applyAlignment="1" applyProtection="1"/>
    <xf numFmtId="0" fontId="18" fillId="0" borderId="0" xfId="0" applyFont="1" applyBorder="1" applyAlignment="1"/>
    <xf numFmtId="166" fontId="18" fillId="0" borderId="30" xfId="1" applyNumberFormat="1" applyFont="1" applyFill="1" applyBorder="1" applyAlignment="1" applyProtection="1">
      <alignment horizontal="center"/>
    </xf>
    <xf numFmtId="166" fontId="0" fillId="0" borderId="30" xfId="1" applyNumberFormat="1" applyFont="1" applyFill="1" applyBorder="1" applyAlignment="1" applyProtection="1"/>
    <xf numFmtId="166" fontId="0" fillId="0" borderId="31" xfId="1" applyNumberFormat="1" applyFont="1" applyFill="1" applyBorder="1" applyAlignment="1" applyProtection="1"/>
    <xf numFmtId="0" fontId="18" fillId="0" borderId="32" xfId="0" applyFont="1" applyBorder="1" applyAlignment="1">
      <alignment horizontal="center"/>
    </xf>
    <xf numFmtId="0" fontId="18" fillId="0" borderId="59" xfId="0" applyFont="1" applyBorder="1"/>
    <xf numFmtId="0" fontId="0" fillId="0" borderId="29" xfId="0" applyFont="1" applyBorder="1"/>
    <xf numFmtId="0" fontId="0" fillId="0" borderId="59" xfId="0" applyFont="1" applyBorder="1" applyAlignment="1">
      <alignment horizontal="center"/>
    </xf>
    <xf numFmtId="0" fontId="0" fillId="0" borderId="59" xfId="0" applyBorder="1"/>
    <xf numFmtId="0" fontId="18" fillId="0" borderId="34" xfId="0" applyFont="1" applyBorder="1" applyAlignment="1">
      <alignment horizontal="center"/>
    </xf>
    <xf numFmtId="0" fontId="18" fillId="0" borderId="36" xfId="0" applyFont="1" applyBorder="1" applyAlignment="1">
      <alignment horizontal="center"/>
    </xf>
    <xf numFmtId="0" fontId="18" fillId="0" borderId="37" xfId="0" applyFont="1" applyBorder="1"/>
    <xf numFmtId="0" fontId="0" fillId="0" borderId="30" xfId="23" applyFont="1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14" fontId="26" fillId="0" borderId="34" xfId="23" applyNumberFormat="1" applyBorder="1" applyAlignment="1">
      <alignment horizontal="center" vertical="center"/>
    </xf>
    <xf numFmtId="14" fontId="0" fillId="0" borderId="34" xfId="0" applyNumberFormat="1" applyBorder="1" applyAlignment="1">
      <alignment horizontal="center" vertical="center"/>
    </xf>
    <xf numFmtId="0" fontId="26" fillId="0" borderId="34" xfId="23" applyNumberFormat="1" applyBorder="1" applyAlignment="1">
      <alignment horizontal="center" vertical="center"/>
    </xf>
    <xf numFmtId="0" fontId="18" fillId="0" borderId="39" xfId="0" applyNumberFormat="1" applyFont="1" applyBorder="1" applyAlignment="1">
      <alignment horizontal="center" vertical="center"/>
    </xf>
    <xf numFmtId="0" fontId="0" fillId="0" borderId="32" xfId="0" applyNumberFormat="1" applyBorder="1" applyAlignment="1">
      <alignment horizontal="center" vertical="center"/>
    </xf>
    <xf numFmtId="0" fontId="0" fillId="0" borderId="34" xfId="0" applyNumberFormat="1" applyBorder="1" applyAlignment="1">
      <alignment horizontal="center" vertical="center"/>
    </xf>
    <xf numFmtId="0" fontId="0" fillId="0" borderId="36" xfId="0" applyNumberFormat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26" fillId="0" borderId="32" xfId="23" applyNumberFormat="1" applyBorder="1" applyAlignment="1">
      <alignment horizontal="center" vertical="center"/>
    </xf>
    <xf numFmtId="0" fontId="26" fillId="0" borderId="36" xfId="23" applyNumberFormat="1" applyBorder="1" applyAlignment="1">
      <alignment horizontal="center" vertical="center"/>
    </xf>
    <xf numFmtId="14" fontId="18" fillId="0" borderId="39" xfId="0" applyNumberFormat="1" applyFont="1" applyBorder="1" applyAlignment="1">
      <alignment horizontal="center" vertical="center"/>
    </xf>
    <xf numFmtId="14" fontId="0" fillId="0" borderId="32" xfId="0" applyNumberFormat="1" applyBorder="1" applyAlignment="1">
      <alignment horizontal="center" vertical="center"/>
    </xf>
    <xf numFmtId="14" fontId="0" fillId="0" borderId="36" xfId="0" applyNumberForma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29" xfId="0" applyNumberFormat="1" applyBorder="1" applyAlignment="1">
      <alignment horizontal="center" vertical="center"/>
    </xf>
    <xf numFmtId="14" fontId="0" fillId="0" borderId="30" xfId="0" applyNumberFormat="1" applyBorder="1" applyAlignment="1">
      <alignment horizontal="center" vertical="center"/>
    </xf>
    <xf numFmtId="14" fontId="0" fillId="0" borderId="31" xfId="0" applyNumberForma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4" fontId="18" fillId="0" borderId="41" xfId="0" applyNumberFormat="1" applyFont="1" applyBorder="1" applyAlignment="1">
      <alignment horizontal="center" vertical="center"/>
    </xf>
    <xf numFmtId="0" fontId="0" fillId="0" borderId="30" xfId="23" applyFont="1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30" xfId="0" applyFont="1" applyBorder="1" applyAlignment="1">
      <alignment horizontal="right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0" fillId="0" borderId="32" xfId="0" applyBorder="1"/>
    <xf numFmtId="174" fontId="26" fillId="0" borderId="30" xfId="1" applyNumberFormat="1" applyFont="1" applyFill="1" applyBorder="1" applyAlignment="1" applyProtection="1"/>
    <xf numFmtId="0" fontId="18" fillId="0" borderId="35" xfId="0" applyFont="1" applyBorder="1" applyAlignment="1">
      <alignment horizontal="center"/>
    </xf>
    <xf numFmtId="0" fontId="0" fillId="0" borderId="36" xfId="0" applyFont="1" applyBorder="1" applyAlignment="1">
      <alignment horizontal="center"/>
    </xf>
    <xf numFmtId="166" fontId="26" fillId="0" borderId="31" xfId="1" applyBorder="1"/>
    <xf numFmtId="166" fontId="26" fillId="0" borderId="16" xfId="1" applyBorder="1"/>
    <xf numFmtId="166" fontId="26" fillId="0" borderId="14" xfId="1" applyBorder="1" applyAlignment="1">
      <alignment horizontal="center"/>
    </xf>
    <xf numFmtId="166" fontId="26" fillId="0" borderId="19" xfId="1" applyBorder="1" applyAlignment="1">
      <alignment horizontal="center"/>
    </xf>
    <xf numFmtId="166" fontId="26" fillId="0" borderId="29" xfId="1" applyBorder="1" applyAlignment="1">
      <alignment horizontal="center"/>
    </xf>
    <xf numFmtId="166" fontId="26" fillId="0" borderId="11" xfId="1" applyBorder="1" applyAlignment="1">
      <alignment horizontal="center"/>
    </xf>
    <xf numFmtId="0" fontId="0" fillId="0" borderId="0" xfId="0" applyFont="1" applyBorder="1" applyAlignment="1"/>
    <xf numFmtId="0" fontId="0" fillId="0" borderId="59" xfId="0" applyFont="1" applyBorder="1"/>
    <xf numFmtId="174" fontId="26" fillId="0" borderId="29" xfId="1" applyNumberFormat="1" applyFont="1" applyFill="1" applyBorder="1" applyAlignment="1" applyProtection="1"/>
    <xf numFmtId="0" fontId="0" fillId="0" borderId="61" xfId="0" applyBorder="1"/>
    <xf numFmtId="0" fontId="0" fillId="0" borderId="59" xfId="0" applyFont="1" applyBorder="1" applyAlignment="1"/>
    <xf numFmtId="0" fontId="0" fillId="0" borderId="29" xfId="0" applyFont="1" applyBorder="1" applyAlignment="1"/>
    <xf numFmtId="0" fontId="0" fillId="0" borderId="3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174" fontId="26" fillId="0" borderId="30" xfId="1" applyNumberFormat="1" applyFont="1" applyFill="1" applyBorder="1" applyAlignment="1" applyProtection="1">
      <alignment vertical="center"/>
    </xf>
    <xf numFmtId="0" fontId="0" fillId="0" borderId="31" xfId="0" applyFont="1" applyBorder="1"/>
    <xf numFmtId="0" fontId="19" fillId="0" borderId="0" xfId="0" applyFont="1" applyBorder="1" applyAlignment="1"/>
    <xf numFmtId="0" fontId="19" fillId="0" borderId="30" xfId="0" applyFont="1" applyBorder="1" applyAlignment="1">
      <alignment horizontal="center"/>
    </xf>
    <xf numFmtId="166" fontId="19" fillId="0" borderId="0" xfId="1" applyFont="1" applyFill="1" applyBorder="1" applyAlignment="1" applyProtection="1">
      <alignment horizontal="center"/>
    </xf>
    <xf numFmtId="0" fontId="19" fillId="0" borderId="39" xfId="0" applyFont="1" applyBorder="1" applyAlignment="1"/>
    <xf numFmtId="0" fontId="19" fillId="0" borderId="41" xfId="0" applyFont="1" applyBorder="1" applyAlignment="1">
      <alignment horizontal="center"/>
    </xf>
    <xf numFmtId="0" fontId="0" fillId="0" borderId="34" xfId="0" applyFont="1" applyBorder="1"/>
    <xf numFmtId="174" fontId="26" fillId="0" borderId="15" xfId="1" applyNumberFormat="1" applyFont="1" applyFill="1" applyBorder="1" applyAlignment="1" applyProtection="1"/>
    <xf numFmtId="0" fontId="22" fillId="0" borderId="14" xfId="0" applyFont="1" applyBorder="1" applyAlignment="1">
      <alignment horizontal="center" vertical="center"/>
    </xf>
    <xf numFmtId="173" fontId="0" fillId="0" borderId="15" xfId="0" applyNumberFormat="1" applyBorder="1"/>
    <xf numFmtId="166" fontId="0" fillId="0" borderId="15" xfId="1" applyNumberFormat="1" applyFont="1" applyFill="1" applyBorder="1" applyAlignment="1" applyProtection="1"/>
    <xf numFmtId="174" fontId="26" fillId="0" borderId="0" xfId="1" applyNumberFormat="1" applyFont="1" applyFill="1" applyBorder="1" applyAlignment="1" applyProtection="1"/>
    <xf numFmtId="0" fontId="0" fillId="0" borderId="0" xfId="0" applyAlignment="1">
      <alignment horizontal="center" vertical="center"/>
    </xf>
    <xf numFmtId="0" fontId="0" fillId="0" borderId="0" xfId="0" applyFont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0" fillId="0" borderId="0" xfId="0" applyBorder="1" applyAlignment="1">
      <alignment horizontal="center" vertical="center"/>
    </xf>
    <xf numFmtId="166" fontId="0" fillId="0" borderId="15" xfId="1" applyFont="1" applyFill="1" applyBorder="1" applyAlignment="1" applyProtection="1"/>
    <xf numFmtId="174" fontId="18" fillId="0" borderId="15" xfId="1" applyNumberFormat="1" applyFont="1" applyFill="1" applyBorder="1" applyAlignment="1" applyProtection="1"/>
    <xf numFmtId="174" fontId="0" fillId="0" borderId="15" xfId="0" applyNumberFormat="1" applyBorder="1"/>
    <xf numFmtId="0" fontId="22" fillId="0" borderId="0" xfId="0" applyFont="1" applyBorder="1" applyAlignment="1">
      <alignment horizontal="center"/>
    </xf>
    <xf numFmtId="0" fontId="0" fillId="0" borderId="0" xfId="0" applyBorder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Fill="1" applyBorder="1" applyAlignment="1">
      <alignment horizontal="center" vertical="center"/>
    </xf>
    <xf numFmtId="0" fontId="18" fillId="0" borderId="11" xfId="1" applyNumberFormat="1" applyFont="1" applyFill="1" applyBorder="1" applyAlignment="1" applyProtection="1">
      <alignment horizontal="center" vertical="center"/>
    </xf>
    <xf numFmtId="0" fontId="18" fillId="0" borderId="10" xfId="1" applyNumberFormat="1" applyFont="1" applyFill="1" applyBorder="1" applyAlignment="1" applyProtection="1">
      <alignment horizontal="center" vertical="center" wrapText="1"/>
    </xf>
    <xf numFmtId="0" fontId="18" fillId="0" borderId="11" xfId="1" applyNumberFormat="1" applyFont="1" applyFill="1" applyBorder="1" applyAlignment="1" applyProtection="1">
      <alignment horizontal="center" vertical="center" wrapText="1"/>
    </xf>
    <xf numFmtId="166" fontId="0" fillId="0" borderId="13" xfId="1" applyFont="1" applyFill="1" applyBorder="1" applyAlignment="1" applyProtection="1"/>
    <xf numFmtId="166" fontId="0" fillId="0" borderId="12" xfId="1" applyFont="1" applyFill="1" applyBorder="1" applyAlignment="1" applyProtection="1"/>
    <xf numFmtId="166" fontId="0" fillId="0" borderId="59" xfId="1" applyFont="1" applyFill="1" applyBorder="1" applyAlignment="1" applyProtection="1"/>
    <xf numFmtId="166" fontId="0" fillId="0" borderId="29" xfId="1" applyFont="1" applyFill="1" applyBorder="1" applyAlignment="1" applyProtection="1"/>
    <xf numFmtId="174" fontId="26" fillId="0" borderId="34" xfId="1" applyNumberFormat="1" applyFont="1" applyFill="1" applyBorder="1" applyAlignment="1" applyProtection="1"/>
    <xf numFmtId="166" fontId="26" fillId="0" borderId="15" xfId="1" applyFont="1" applyFill="1" applyBorder="1" applyAlignment="1" applyProtection="1"/>
    <xf numFmtId="166" fontId="0" fillId="0" borderId="14" xfId="1" applyFont="1" applyFill="1" applyBorder="1" applyAlignment="1" applyProtection="1"/>
    <xf numFmtId="166" fontId="0" fillId="0" borderId="30" xfId="1" applyFont="1" applyFill="1" applyBorder="1" applyAlignment="1" applyProtection="1"/>
    <xf numFmtId="166" fontId="0" fillId="0" borderId="29" xfId="1" applyNumberFormat="1" applyFont="1" applyFill="1" applyBorder="1" applyAlignment="1" applyProtection="1"/>
    <xf numFmtId="166" fontId="0" fillId="0" borderId="32" xfId="1" applyNumberFormat="1" applyFont="1" applyFill="1" applyBorder="1" applyAlignment="1" applyProtection="1"/>
    <xf numFmtId="176" fontId="26" fillId="0" borderId="15" xfId="1" applyNumberFormat="1" applyBorder="1"/>
    <xf numFmtId="166" fontId="0" fillId="0" borderId="36" xfId="1" applyNumberFormat="1" applyFont="1" applyFill="1" applyBorder="1" applyAlignment="1" applyProtection="1"/>
    <xf numFmtId="174" fontId="26" fillId="0" borderId="32" xfId="1" applyNumberFormat="1" applyFont="1" applyFill="1" applyBorder="1" applyAlignment="1" applyProtection="1"/>
    <xf numFmtId="174" fontId="26" fillId="0" borderId="36" xfId="1" applyNumberFormat="1" applyFont="1" applyFill="1" applyBorder="1" applyAlignment="1" applyProtection="1"/>
    <xf numFmtId="174" fontId="26" fillId="0" borderId="31" xfId="1" applyNumberFormat="1" applyFont="1" applyFill="1" applyBorder="1" applyAlignment="1" applyProtection="1"/>
    <xf numFmtId="0" fontId="18" fillId="0" borderId="10" xfId="0" applyFont="1" applyBorder="1" applyAlignment="1">
      <alignment horizontal="center" vertical="center"/>
    </xf>
    <xf numFmtId="0" fontId="18" fillId="0" borderId="39" xfId="0" applyFont="1" applyBorder="1" applyAlignment="1">
      <alignment horizontal="center" vertical="center"/>
    </xf>
    <xf numFmtId="0" fontId="0" fillId="0" borderId="0" xfId="0" applyFont="1" applyBorder="1" applyAlignment="1">
      <alignment horizontal="right" vertical="center"/>
    </xf>
    <xf numFmtId="0" fontId="0" fillId="0" borderId="35" xfId="0" applyFont="1" applyBorder="1" applyAlignment="1">
      <alignment horizontal="left" vertical="center" wrapText="1"/>
    </xf>
    <xf numFmtId="0" fontId="0" fillId="0" borderId="0" xfId="0" applyFont="1" applyFill="1" applyBorder="1" applyAlignment="1">
      <alignment horizontal="right" vertical="center"/>
    </xf>
    <xf numFmtId="174" fontId="26" fillId="0" borderId="27" xfId="1" applyNumberFormat="1" applyFont="1" applyFill="1" applyBorder="1" applyAlignment="1" applyProtection="1"/>
    <xf numFmtId="0" fontId="0" fillId="0" borderId="0" xfId="0" applyAlignment="1">
      <alignment horizontal="right"/>
    </xf>
    <xf numFmtId="174" fontId="0" fillId="0" borderId="0" xfId="0" applyNumberFormat="1"/>
    <xf numFmtId="0" fontId="18" fillId="0" borderId="17" xfId="1" applyNumberFormat="1" applyFont="1" applyFill="1" applyBorder="1" applyAlignment="1" applyProtection="1">
      <alignment horizontal="center" vertical="center" wrapText="1"/>
    </xf>
    <xf numFmtId="166" fontId="18" fillId="0" borderId="29" xfId="1" applyNumberFormat="1" applyFont="1" applyFill="1" applyBorder="1" applyAlignment="1" applyProtection="1">
      <alignment horizontal="center" vertical="center" wrapText="1"/>
    </xf>
    <xf numFmtId="0" fontId="18" fillId="0" borderId="33" xfId="0" applyFont="1" applyBorder="1"/>
    <xf numFmtId="166" fontId="18" fillId="0" borderId="32" xfId="1" applyNumberFormat="1" applyFont="1" applyFill="1" applyBorder="1" applyAlignment="1" applyProtection="1">
      <alignment horizontal="center"/>
    </xf>
    <xf numFmtId="166" fontId="18" fillId="0" borderId="29" xfId="1" applyNumberFormat="1" applyFont="1" applyFill="1" applyBorder="1" applyAlignment="1" applyProtection="1">
      <alignment horizontal="center"/>
    </xf>
    <xf numFmtId="0" fontId="18" fillId="0" borderId="11" xfId="0" applyFont="1" applyBorder="1" applyAlignment="1"/>
    <xf numFmtId="166" fontId="18" fillId="0" borderId="13" xfId="1" applyFont="1" applyFill="1" applyBorder="1" applyAlignment="1" applyProtection="1">
      <alignment horizontal="center"/>
    </xf>
    <xf numFmtId="166" fontId="18" fillId="0" borderId="65" xfId="1" applyFont="1" applyFill="1" applyBorder="1" applyAlignment="1" applyProtection="1">
      <alignment horizontal="center"/>
    </xf>
    <xf numFmtId="0" fontId="18" fillId="0" borderId="35" xfId="0" applyFont="1" applyBorder="1"/>
    <xf numFmtId="166" fontId="26" fillId="0" borderId="34" xfId="1" applyFont="1" applyFill="1" applyBorder="1" applyAlignment="1" applyProtection="1"/>
    <xf numFmtId="166" fontId="0" fillId="0" borderId="34" xfId="1" applyFont="1" applyFill="1" applyBorder="1" applyAlignment="1" applyProtection="1"/>
    <xf numFmtId="166" fontId="0" fillId="0" borderId="34" xfId="1" applyNumberFormat="1" applyFont="1" applyFill="1" applyBorder="1" applyAlignment="1" applyProtection="1"/>
    <xf numFmtId="174" fontId="0" fillId="0" borderId="34" xfId="1" applyNumberFormat="1" applyFont="1" applyFill="1" applyBorder="1" applyAlignment="1" applyProtection="1"/>
    <xf numFmtId="0" fontId="18" fillId="0" borderId="38" xfId="0" applyFont="1" applyBorder="1"/>
    <xf numFmtId="166" fontId="0" fillId="0" borderId="36" xfId="1" applyFont="1" applyFill="1" applyBorder="1" applyAlignment="1" applyProtection="1"/>
    <xf numFmtId="0" fontId="18" fillId="0" borderId="44" xfId="0" applyFont="1" applyBorder="1"/>
    <xf numFmtId="0" fontId="0" fillId="0" borderId="37" xfId="0" applyFont="1" applyBorder="1" applyAlignment="1">
      <alignment horizontal="center"/>
    </xf>
    <xf numFmtId="166" fontId="0" fillId="0" borderId="66" xfId="1" applyFont="1" applyFill="1" applyBorder="1" applyAlignment="1" applyProtection="1"/>
    <xf numFmtId="0" fontId="0" fillId="0" borderId="32" xfId="0" applyBorder="1" applyAlignment="1">
      <alignment horizontal="center" vertical="center"/>
    </xf>
    <xf numFmtId="166" fontId="26" fillId="0" borderId="0" xfId="1" applyFont="1"/>
    <xf numFmtId="0" fontId="0" fillId="0" borderId="34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166" fontId="18" fillId="0" borderId="15" xfId="1" applyNumberFormat="1" applyFont="1" applyFill="1" applyBorder="1" applyAlignment="1" applyProtection="1">
      <alignment horizontal="center" vertical="center" wrapText="1"/>
    </xf>
    <xf numFmtId="166" fontId="18" fillId="0" borderId="30" xfId="1" applyNumberFormat="1" applyFont="1" applyFill="1" applyBorder="1" applyAlignment="1" applyProtection="1">
      <alignment horizontal="center" vertical="center" wrapText="1"/>
    </xf>
    <xf numFmtId="166" fontId="18" fillId="0" borderId="0" xfId="1" applyFont="1" applyFill="1" applyBorder="1" applyAlignment="1" applyProtection="1">
      <alignment horizontal="center"/>
    </xf>
    <xf numFmtId="166" fontId="18" fillId="0" borderId="30" xfId="1" applyFont="1" applyFill="1" applyBorder="1" applyAlignment="1" applyProtection="1">
      <alignment horizontal="center"/>
    </xf>
    <xf numFmtId="0" fontId="19" fillId="0" borderId="11" xfId="0" applyNumberFormat="1" applyFont="1" applyBorder="1" applyAlignment="1">
      <alignment horizontal="center" vertical="center" wrapText="1"/>
    </xf>
    <xf numFmtId="166" fontId="18" fillId="0" borderId="33" xfId="1" applyFont="1" applyFill="1" applyBorder="1" applyAlignment="1" applyProtection="1">
      <alignment horizontal="center"/>
    </xf>
    <xf numFmtId="0" fontId="29" fillId="0" borderId="14" xfId="0" applyFont="1" applyBorder="1" applyAlignment="1">
      <alignment horizontal="center" vertical="center"/>
    </xf>
    <xf numFmtId="0" fontId="29" fillId="0" borderId="0" xfId="0" applyFont="1" applyBorder="1" applyAlignment="1">
      <alignment horizontal="left" vertical="center"/>
    </xf>
    <xf numFmtId="0" fontId="29" fillId="0" borderId="0" xfId="0" applyFont="1" applyBorder="1" applyAlignment="1">
      <alignment horizontal="left" vertical="center" wrapText="1"/>
    </xf>
    <xf numFmtId="0" fontId="29" fillId="0" borderId="34" xfId="0" applyFont="1" applyBorder="1" applyAlignment="1">
      <alignment horizontal="center" vertical="center"/>
    </xf>
    <xf numFmtId="0" fontId="29" fillId="0" borderId="0" xfId="0" applyFont="1" applyBorder="1" applyAlignment="1"/>
    <xf numFmtId="0" fontId="29" fillId="0" borderId="35" xfId="0" applyFont="1" applyBorder="1" applyAlignment="1"/>
    <xf numFmtId="174" fontId="0" fillId="0" borderId="30" xfId="0" applyNumberFormat="1" applyFont="1" applyBorder="1" applyAlignment="1"/>
    <xf numFmtId="0" fontId="19" fillId="0" borderId="14" xfId="0" applyFont="1" applyBorder="1" applyAlignment="1">
      <alignment horizontal="center" vertical="center"/>
    </xf>
    <xf numFmtId="0" fontId="18" fillId="0" borderId="0" xfId="0" applyFont="1" applyBorder="1" applyAlignment="1">
      <alignment horizontal="left" vertical="center"/>
    </xf>
    <xf numFmtId="0" fontId="21" fillId="0" borderId="34" xfId="0" applyFont="1" applyBorder="1" applyAlignment="1">
      <alignment horizontal="center" vertical="center"/>
    </xf>
    <xf numFmtId="0" fontId="18" fillId="0" borderId="35" xfId="0" applyFont="1" applyBorder="1" applyAlignment="1"/>
    <xf numFmtId="0" fontId="18" fillId="0" borderId="30" xfId="0" applyFont="1" applyBorder="1" applyAlignment="1">
      <alignment horizontal="center"/>
    </xf>
    <xf numFmtId="0" fontId="21" fillId="0" borderId="14" xfId="0" applyFont="1" applyBorder="1" applyAlignment="1">
      <alignment horizontal="right" vertical="center"/>
    </xf>
    <xf numFmtId="0" fontId="21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20" fillId="0" borderId="35" xfId="0" applyFont="1" applyBorder="1" applyAlignment="1">
      <alignment horizontal="left" vertical="center" wrapText="1"/>
    </xf>
    <xf numFmtId="174" fontId="26" fillId="0" borderId="0" xfId="1" applyNumberFormat="1" applyFont="1" applyFill="1" applyBorder="1" applyAlignment="1" applyProtection="1">
      <alignment vertical="center"/>
    </xf>
    <xf numFmtId="0" fontId="18" fillId="0" borderId="0" xfId="0" applyFont="1" applyBorder="1" applyAlignment="1">
      <alignment horizontal="left" vertical="center" wrapText="1"/>
    </xf>
    <xf numFmtId="174" fontId="26" fillId="0" borderId="71" xfId="1" applyNumberFormat="1" applyFont="1" applyFill="1" applyBorder="1" applyAlignment="1" applyProtection="1"/>
    <xf numFmtId="174" fontId="26" fillId="0" borderId="74" xfId="1" applyNumberFormat="1" applyFont="1" applyFill="1" applyBorder="1" applyAlignment="1" applyProtection="1"/>
    <xf numFmtId="0" fontId="0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 wrapText="1"/>
    </xf>
    <xf numFmtId="0" fontId="2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74" fontId="18" fillId="0" borderId="34" xfId="1" applyNumberFormat="1" applyFont="1" applyFill="1" applyBorder="1" applyAlignment="1" applyProtection="1"/>
    <xf numFmtId="174" fontId="26" fillId="0" borderId="34" xfId="1" applyNumberFormat="1" applyFont="1" applyFill="1" applyBorder="1" applyAlignment="1" applyProtection="1">
      <alignment vertical="center"/>
    </xf>
    <xf numFmtId="0" fontId="20" fillId="0" borderId="0" xfId="0" applyFont="1" applyBorder="1" applyAlignment="1">
      <alignment horizontal="left" vertical="center" wrapText="1"/>
    </xf>
    <xf numFmtId="0" fontId="18" fillId="0" borderId="35" xfId="0" applyFont="1" applyBorder="1" applyAlignment="1">
      <alignment horizontal="left" vertical="center" wrapText="1"/>
    </xf>
    <xf numFmtId="0" fontId="21" fillId="0" borderId="0" xfId="0" applyFont="1" applyBorder="1"/>
    <xf numFmtId="0" fontId="30" fillId="0" borderId="0" xfId="0" applyFont="1" applyBorder="1" applyAlignment="1">
      <alignment wrapText="1"/>
    </xf>
    <xf numFmtId="0" fontId="26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wrapText="1"/>
    </xf>
    <xf numFmtId="0" fontId="26" fillId="0" borderId="68" xfId="0" applyFont="1" applyBorder="1" applyAlignment="1">
      <alignment horizontal="left" vertical="center" wrapText="1"/>
    </xf>
    <xf numFmtId="0" fontId="0" fillId="0" borderId="69" xfId="0" applyFont="1" applyBorder="1" applyAlignment="1">
      <alignment wrapText="1"/>
    </xf>
    <xf numFmtId="0" fontId="0" fillId="0" borderId="70" xfId="0" applyFont="1" applyBorder="1" applyAlignment="1">
      <alignment horizontal="left" vertical="center" wrapText="1"/>
    </xf>
    <xf numFmtId="0" fontId="0" fillId="0" borderId="72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right" vertical="center"/>
    </xf>
    <xf numFmtId="0" fontId="21" fillId="0" borderId="35" xfId="0" applyFont="1" applyBorder="1"/>
    <xf numFmtId="0" fontId="0" fillId="0" borderId="35" xfId="0" applyFont="1" applyFill="1" applyBorder="1"/>
    <xf numFmtId="0" fontId="21" fillId="0" borderId="14" xfId="0" applyFont="1" applyBorder="1" applyAlignment="1">
      <alignment horizontal="center" vertical="center"/>
    </xf>
    <xf numFmtId="174" fontId="0" fillId="0" borderId="67" xfId="0" applyNumberFormat="1" applyBorder="1"/>
    <xf numFmtId="0" fontId="0" fillId="0" borderId="67" xfId="0" applyBorder="1"/>
    <xf numFmtId="0" fontId="19" fillId="0" borderId="75" xfId="0" applyFont="1" applyBorder="1" applyAlignment="1">
      <alignment horizontal="center" vertical="center"/>
    </xf>
    <xf numFmtId="0" fontId="18" fillId="0" borderId="37" xfId="0" applyFont="1" applyBorder="1" applyAlignment="1">
      <alignment horizontal="left" vertical="center"/>
    </xf>
    <xf numFmtId="0" fontId="21" fillId="0" borderId="36" xfId="0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18" fillId="0" borderId="59" xfId="0" applyFont="1" applyBorder="1" applyAlignment="1">
      <alignment horizontal="left" vertical="center"/>
    </xf>
    <xf numFmtId="0" fontId="21" fillId="0" borderId="59" xfId="0" applyFont="1" applyBorder="1" applyAlignment="1">
      <alignment horizontal="center" vertical="center"/>
    </xf>
    <xf numFmtId="0" fontId="19" fillId="0" borderId="34" xfId="0" applyFont="1" applyBorder="1" applyAlignment="1">
      <alignment horizontal="center" vertical="center"/>
    </xf>
    <xf numFmtId="0" fontId="18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19" fillId="0" borderId="36" xfId="0" applyFont="1" applyBorder="1" applyAlignment="1">
      <alignment horizontal="center" vertical="center"/>
    </xf>
    <xf numFmtId="0" fontId="21" fillId="0" borderId="37" xfId="0" applyFont="1" applyBorder="1" applyAlignment="1">
      <alignment horizontal="center" vertical="center"/>
    </xf>
    <xf numFmtId="0" fontId="18" fillId="0" borderId="39" xfId="0" applyFont="1" applyBorder="1" applyAlignment="1">
      <alignment horizontal="right"/>
    </xf>
    <xf numFmtId="174" fontId="26" fillId="0" borderId="41" xfId="1" applyNumberFormat="1" applyFont="1" applyFill="1" applyBorder="1" applyAlignment="1" applyProtection="1">
      <alignment vertical="center"/>
    </xf>
    <xf numFmtId="0" fontId="21" fillId="0" borderId="0" xfId="0" applyFont="1" applyAlignment="1">
      <alignment horizontal="center" vertical="center"/>
    </xf>
    <xf numFmtId="166" fontId="0" fillId="0" borderId="32" xfId="1" applyFont="1" applyFill="1" applyBorder="1" applyAlignment="1" applyProtection="1"/>
    <xf numFmtId="0" fontId="29" fillId="0" borderId="0" xfId="0" applyFont="1" applyBorder="1"/>
    <xf numFmtId="0" fontId="29" fillId="0" borderId="0" xfId="0" applyFont="1" applyAlignment="1">
      <alignment horizontal="center" vertical="center"/>
    </xf>
    <xf numFmtId="0" fontId="29" fillId="0" borderId="0" xfId="0" applyFont="1"/>
    <xf numFmtId="0" fontId="20" fillId="0" borderId="0" xfId="0" applyFont="1" applyBorder="1"/>
    <xf numFmtId="0" fontId="18" fillId="0" borderId="0" xfId="0" applyFont="1" applyFill="1" applyBorder="1" applyAlignment="1">
      <alignment horizontal="right"/>
    </xf>
    <xf numFmtId="174" fontId="0" fillId="0" borderId="30" xfId="0" applyNumberFormat="1" applyBorder="1"/>
    <xf numFmtId="0" fontId="20" fillId="0" borderId="0" xfId="0" applyFont="1" applyFill="1" applyBorder="1"/>
    <xf numFmtId="0" fontId="29" fillId="0" borderId="0" xfId="0" applyFont="1" applyBorder="1" applyAlignment="1">
      <alignment horizontal="center" vertical="center"/>
    </xf>
    <xf numFmtId="166" fontId="18" fillId="0" borderId="34" xfId="1" applyNumberFormat="1" applyFont="1" applyFill="1" applyBorder="1" applyAlignment="1" applyProtection="1">
      <alignment horizontal="center"/>
    </xf>
    <xf numFmtId="0" fontId="20" fillId="0" borderId="14" xfId="0" applyFont="1" applyBorder="1" applyAlignment="1">
      <alignment horizontal="center" vertical="center"/>
    </xf>
    <xf numFmtId="0" fontId="22" fillId="0" borderId="75" xfId="0" applyFont="1" applyBorder="1" applyAlignment="1">
      <alignment horizontal="center" vertical="center"/>
    </xf>
    <xf numFmtId="0" fontId="0" fillId="0" borderId="37" xfId="0" applyFont="1" applyBorder="1" applyAlignment="1">
      <alignment horizontal="left" vertical="center"/>
    </xf>
    <xf numFmtId="0" fontId="26" fillId="0" borderId="40" xfId="0" applyFont="1" applyBorder="1" applyAlignment="1">
      <alignment horizontal="left" vertical="center"/>
    </xf>
    <xf numFmtId="0" fontId="18" fillId="0" borderId="41" xfId="0" applyFont="1" applyFill="1" applyBorder="1" applyAlignment="1">
      <alignment horizontal="right"/>
    </xf>
    <xf numFmtId="164" fontId="26" fillId="0" borderId="27" xfId="1" applyNumberFormat="1" applyFont="1" applyFill="1" applyBorder="1" applyAlignment="1" applyProtection="1"/>
    <xf numFmtId="164" fontId="0" fillId="0" borderId="76" xfId="1" applyNumberFormat="1" applyFont="1" applyFill="1" applyBorder="1" applyAlignment="1" applyProtection="1"/>
    <xf numFmtId="164" fontId="0" fillId="0" borderId="63" xfId="1" applyNumberFormat="1" applyFont="1" applyFill="1" applyBorder="1" applyAlignment="1" applyProtection="1"/>
    <xf numFmtId="164" fontId="0" fillId="0" borderId="40" xfId="1" applyNumberFormat="1" applyFont="1" applyFill="1" applyBorder="1" applyAlignment="1" applyProtection="1"/>
    <xf numFmtId="164" fontId="0" fillId="0" borderId="27" xfId="1" applyNumberFormat="1" applyFont="1" applyFill="1" applyBorder="1" applyAlignment="1" applyProtection="1"/>
    <xf numFmtId="164" fontId="0" fillId="0" borderId="41" xfId="1" applyNumberFormat="1" applyFont="1" applyFill="1" applyBorder="1" applyAlignment="1" applyProtection="1"/>
    <xf numFmtId="0" fontId="18" fillId="0" borderId="34" xfId="0" applyFont="1" applyBorder="1" applyAlignment="1">
      <alignment horizontal="center" vertical="center"/>
    </xf>
    <xf numFmtId="0" fontId="26" fillId="0" borderId="0" xfId="0" applyFont="1" applyBorder="1" applyAlignment="1">
      <alignment horizontal="left" vertical="center"/>
    </xf>
    <xf numFmtId="0" fontId="31" fillId="0" borderId="0" xfId="0" applyFont="1" applyBorder="1"/>
    <xf numFmtId="164" fontId="31" fillId="0" borderId="63" xfId="0" applyNumberFormat="1" applyFont="1" applyBorder="1"/>
    <xf numFmtId="0" fontId="0" fillId="0" borderId="27" xfId="0" applyFont="1" applyBorder="1"/>
    <xf numFmtId="166" fontId="0" fillId="0" borderId="27" xfId="1" applyFont="1" applyFill="1" applyBorder="1" applyAlignment="1" applyProtection="1"/>
    <xf numFmtId="0" fontId="0" fillId="0" borderId="41" xfId="0" applyFont="1" applyBorder="1"/>
    <xf numFmtId="164" fontId="0" fillId="0" borderId="63" xfId="0" applyNumberFormat="1" applyBorder="1"/>
    <xf numFmtId="0" fontId="31" fillId="0" borderId="41" xfId="0" applyFont="1" applyFill="1" applyBorder="1"/>
    <xf numFmtId="0" fontId="19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166" fontId="18" fillId="0" borderId="27" xfId="1" applyFont="1" applyFill="1" applyBorder="1" applyAlignment="1" applyProtection="1">
      <alignment horizontal="center" vertical="center" wrapText="1"/>
    </xf>
    <xf numFmtId="0" fontId="18" fillId="0" borderId="27" xfId="0" applyFont="1" applyBorder="1" applyAlignment="1">
      <alignment horizontal="center" vertical="center" wrapText="1"/>
    </xf>
    <xf numFmtId="172" fontId="18" fillId="0" borderId="16" xfId="0" applyNumberFormat="1" applyFont="1" applyBorder="1"/>
    <xf numFmtId="0" fontId="0" fillId="0" borderId="0" xfId="0" applyFill="1" applyBorder="1" applyAlignment="1">
      <alignment horizontal="left" vertical="center" wrapText="1"/>
    </xf>
    <xf numFmtId="0" fontId="0" fillId="0" borderId="0" xfId="0" applyFont="1" applyFill="1" applyBorder="1" applyAlignment="1">
      <alignment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166" fontId="0" fillId="25" borderId="27" xfId="1" applyFont="1" applyFill="1" applyBorder="1" applyAlignment="1" applyProtection="1">
      <alignment horizontal="center"/>
    </xf>
    <xf numFmtId="166" fontId="18" fillId="0" borderId="34" xfId="1" applyFont="1" applyFill="1" applyBorder="1" applyAlignment="1" applyProtection="1">
      <alignment horizontal="center"/>
    </xf>
    <xf numFmtId="166" fontId="18" fillId="0" borderId="0" xfId="1" applyFont="1" applyFill="1" applyBorder="1" applyAlignment="1" applyProtection="1"/>
    <xf numFmtId="166" fontId="0" fillId="0" borderId="27" xfId="1" applyFont="1" applyFill="1" applyBorder="1" applyAlignment="1" applyProtection="1">
      <alignment horizontal="center" vertical="center"/>
    </xf>
    <xf numFmtId="0" fontId="27" fillId="0" borderId="27" xfId="0" applyFont="1" applyBorder="1" applyAlignment="1">
      <alignment horizontal="center" vertical="center" wrapText="1"/>
    </xf>
    <xf numFmtId="168" fontId="23" fillId="0" borderId="0" xfId="0" applyNumberFormat="1" applyFont="1" applyBorder="1"/>
    <xf numFmtId="166" fontId="18" fillId="0" borderId="22" xfId="1" applyFont="1" applyFill="1" applyBorder="1" applyAlignment="1" applyProtection="1"/>
    <xf numFmtId="9" fontId="18" fillId="0" borderId="0" xfId="49" applyFont="1" applyAlignment="1">
      <alignment horizontal="center"/>
    </xf>
    <xf numFmtId="175" fontId="18" fillId="0" borderId="0" xfId="0" applyNumberFormat="1" applyFont="1"/>
    <xf numFmtId="166" fontId="18" fillId="0" borderId="0" xfId="0" applyNumberFormat="1" applyFont="1"/>
    <xf numFmtId="174" fontId="18" fillId="0" borderId="15" xfId="0" applyNumberFormat="1" applyFont="1" applyBorder="1"/>
    <xf numFmtId="166" fontId="26" fillId="0" borderId="27" xfId="1" applyFill="1" applyBorder="1" applyAlignment="1" applyProtection="1">
      <alignment horizontal="center" vertical="center"/>
    </xf>
    <xf numFmtId="174" fontId="26" fillId="0" borderId="78" xfId="1" applyNumberFormat="1" applyFont="1" applyFill="1" applyBorder="1" applyAlignment="1" applyProtection="1"/>
    <xf numFmtId="174" fontId="26" fillId="0" borderId="79" xfId="1" applyNumberFormat="1" applyFont="1" applyFill="1" applyBorder="1" applyAlignment="1" applyProtection="1"/>
    <xf numFmtId="174" fontId="26" fillId="0" borderId="80" xfId="1" applyNumberFormat="1" applyFont="1" applyFill="1" applyBorder="1" applyAlignment="1" applyProtection="1"/>
    <xf numFmtId="166" fontId="26" fillId="0" borderId="27" xfId="1" applyFont="1" applyFill="1" applyBorder="1" applyAlignment="1" applyProtection="1">
      <alignment horizontal="center" vertical="center"/>
    </xf>
    <xf numFmtId="169" fontId="0" fillId="0" borderId="25" xfId="0" applyNumberFormat="1" applyBorder="1" applyAlignment="1">
      <alignment horizontal="center" vertical="center"/>
    </xf>
    <xf numFmtId="0" fontId="0" fillId="0" borderId="52" xfId="0" applyBorder="1"/>
    <xf numFmtId="169" fontId="0" fillId="0" borderId="0" xfId="0" applyNumberFormat="1" applyFont="1" applyAlignment="1">
      <alignment horizontal="center"/>
    </xf>
    <xf numFmtId="166" fontId="0" fillId="0" borderId="0" xfId="0" applyNumberFormat="1" applyFont="1"/>
    <xf numFmtId="0" fontId="0" fillId="0" borderId="0" xfId="0" applyFont="1" applyAlignment="1">
      <alignment horizontal="right"/>
    </xf>
    <xf numFmtId="0" fontId="18" fillId="0" borderId="0" xfId="0" applyFont="1" applyAlignment="1">
      <alignment horizontal="left"/>
    </xf>
    <xf numFmtId="0" fontId="19" fillId="0" borderId="10" xfId="0" applyFont="1" applyBorder="1" applyAlignment="1">
      <alignment horizontal="center" vertical="center" wrapText="1"/>
    </xf>
    <xf numFmtId="3" fontId="26" fillId="0" borderId="0" xfId="50" applyNumberFormat="1" applyFont="1" applyAlignment="1">
      <alignment horizontal="center"/>
    </xf>
    <xf numFmtId="3" fontId="18" fillId="0" borderId="27" xfId="50" applyNumberFormat="1" applyFont="1" applyBorder="1" applyAlignment="1">
      <alignment horizontal="center"/>
    </xf>
    <xf numFmtId="4" fontId="18" fillId="0" borderId="27" xfId="50" applyNumberFormat="1" applyFont="1" applyBorder="1" applyAlignment="1">
      <alignment horizontal="center"/>
    </xf>
    <xf numFmtId="4" fontId="26" fillId="0" borderId="27" xfId="50" applyNumberFormat="1" applyFont="1" applyBorder="1" applyAlignment="1">
      <alignment horizontal="center"/>
    </xf>
    <xf numFmtId="3" fontId="26" fillId="0" borderId="30" xfId="50" applyNumberFormat="1" applyFont="1" applyBorder="1" applyAlignment="1">
      <alignment horizontal="left" vertical="center" wrapText="1"/>
    </xf>
    <xf numFmtId="3" fontId="18" fillId="0" borderId="0" xfId="50" applyNumberFormat="1" applyFont="1" applyBorder="1" applyAlignment="1">
      <alignment horizontal="center"/>
    </xf>
    <xf numFmtId="4" fontId="18" fillId="0" borderId="29" xfId="50" applyNumberFormat="1" applyFont="1" applyBorder="1" applyAlignment="1">
      <alignment horizontal="center"/>
    </xf>
    <xf numFmtId="4" fontId="26" fillId="0" borderId="0" xfId="50" applyNumberFormat="1" applyFont="1" applyBorder="1" applyAlignment="1">
      <alignment horizontal="center"/>
    </xf>
    <xf numFmtId="3" fontId="26" fillId="0" borderId="29" xfId="50" applyNumberFormat="1" applyFont="1" applyBorder="1" applyAlignment="1">
      <alignment horizontal="left" vertical="center" wrapText="1"/>
    </xf>
    <xf numFmtId="174" fontId="26" fillId="0" borderId="30" xfId="1" applyNumberFormat="1" applyFont="1" applyBorder="1" applyAlignment="1">
      <alignment horizontal="right"/>
    </xf>
    <xf numFmtId="4" fontId="33" fillId="0" borderId="0" xfId="50" applyNumberFormat="1" applyFont="1" applyBorder="1" applyAlignment="1">
      <alignment horizontal="center"/>
    </xf>
    <xf numFmtId="3" fontId="26" fillId="0" borderId="0" xfId="50" applyNumberFormat="1" applyFont="1" applyAlignment="1">
      <alignment horizontal="center" vertical="center"/>
    </xf>
    <xf numFmtId="174" fontId="26" fillId="0" borderId="0" xfId="1" applyNumberFormat="1" applyFont="1" applyAlignment="1">
      <alignment horizontal="right"/>
    </xf>
    <xf numFmtId="3" fontId="26" fillId="0" borderId="30" xfId="50" applyNumberFormat="1" applyFont="1" applyBorder="1" applyAlignment="1">
      <alignment horizontal="left"/>
    </xf>
    <xf numFmtId="174" fontId="26" fillId="0" borderId="30" xfId="50" applyNumberFormat="1" applyFont="1" applyBorder="1" applyAlignment="1">
      <alignment horizontal="center"/>
    </xf>
    <xf numFmtId="174" fontId="26" fillId="0" borderId="0" xfId="50" applyNumberFormat="1" applyFont="1" applyBorder="1" applyAlignment="1">
      <alignment horizontal="left" vertical="center" wrapText="1"/>
    </xf>
    <xf numFmtId="3" fontId="26" fillId="0" borderId="30" xfId="50" applyNumberFormat="1" applyFont="1" applyFill="1" applyBorder="1" applyAlignment="1">
      <alignment horizontal="left" vertical="center" wrapText="1"/>
    </xf>
    <xf numFmtId="174" fontId="26" fillId="0" borderId="0" xfId="50" applyNumberFormat="1" applyFont="1" applyFill="1" applyBorder="1" applyAlignment="1">
      <alignment horizontal="left" vertical="center" wrapText="1"/>
    </xf>
    <xf numFmtId="4" fontId="34" fillId="0" borderId="0" xfId="50" applyNumberFormat="1" applyFont="1" applyBorder="1" applyAlignment="1">
      <alignment horizontal="center"/>
    </xf>
    <xf numFmtId="174" fontId="26" fillId="0" borderId="35" xfId="1" applyNumberFormat="1" applyFont="1" applyBorder="1" applyAlignment="1">
      <alignment horizontal="right"/>
    </xf>
    <xf numFmtId="0" fontId="26" fillId="0" borderId="27" xfId="0" applyFont="1" applyBorder="1" applyAlignment="1">
      <alignment horizontal="center"/>
    </xf>
    <xf numFmtId="174" fontId="26" fillId="0" borderId="39" xfId="0" applyNumberFormat="1" applyFont="1" applyBorder="1" applyAlignment="1">
      <alignment horizontal="center"/>
    </xf>
    <xf numFmtId="174" fontId="26" fillId="0" borderId="29" xfId="50" applyNumberFormat="1" applyFont="1" applyBorder="1" applyAlignment="1">
      <alignment horizontal="right"/>
    </xf>
    <xf numFmtId="174" fontId="26" fillId="0" borderId="27" xfId="1" applyNumberFormat="1" applyFont="1" applyBorder="1" applyAlignment="1">
      <alignment horizontal="right"/>
    </xf>
    <xf numFmtId="0" fontId="26" fillId="0" borderId="0" xfId="0" applyFont="1"/>
    <xf numFmtId="174" fontId="26" fillId="0" borderId="27" xfId="0" applyNumberFormat="1" applyFont="1" applyBorder="1" applyAlignment="1">
      <alignment horizontal="center"/>
    </xf>
    <xf numFmtId="174" fontId="26" fillId="0" borderId="27" xfId="50" applyNumberFormat="1" applyFont="1" applyBorder="1" applyAlignment="1">
      <alignment horizontal="right"/>
    </xf>
    <xf numFmtId="4" fontId="26" fillId="0" borderId="37" xfId="50" applyNumberFormat="1" applyFont="1" applyBorder="1" applyAlignment="1">
      <alignment horizontal="center"/>
    </xf>
    <xf numFmtId="3" fontId="26" fillId="0" borderId="31" xfId="50" applyNumberFormat="1" applyFont="1" applyBorder="1" applyAlignment="1">
      <alignment horizontal="center"/>
    </xf>
    <xf numFmtId="174" fontId="26" fillId="0" borderId="27" xfId="50" applyNumberFormat="1" applyFont="1" applyBorder="1" applyAlignment="1">
      <alignment horizontal="center"/>
    </xf>
    <xf numFmtId="3" fontId="26" fillId="0" borderId="0" xfId="50" applyNumberFormat="1" applyFont="1" applyBorder="1" applyAlignment="1">
      <alignment horizontal="center"/>
    </xf>
    <xf numFmtId="4" fontId="26" fillId="0" borderId="0" xfId="50" applyNumberFormat="1" applyFont="1" applyAlignment="1">
      <alignment horizontal="center"/>
    </xf>
    <xf numFmtId="3" fontId="0" fillId="0" borderId="0" xfId="50" applyNumberFormat="1" applyFont="1" applyAlignment="1">
      <alignment horizontal="center"/>
    </xf>
    <xf numFmtId="3" fontId="26" fillId="25" borderId="30" xfId="50" applyNumberFormat="1" applyFont="1" applyFill="1" applyBorder="1" applyAlignment="1">
      <alignment horizontal="left" vertical="center" wrapText="1"/>
    </xf>
    <xf numFmtId="174" fontId="26" fillId="25" borderId="30" xfId="1" applyNumberFormat="1" applyFont="1" applyFill="1" applyBorder="1" applyAlignment="1">
      <alignment horizontal="right"/>
    </xf>
    <xf numFmtId="3" fontId="33" fillId="25" borderId="30" xfId="50" applyNumberFormat="1" applyFont="1" applyFill="1" applyBorder="1" applyAlignment="1"/>
    <xf numFmtId="174" fontId="33" fillId="25" borderId="0" xfId="50" applyNumberFormat="1" applyFont="1" applyFill="1" applyBorder="1" applyAlignment="1"/>
    <xf numFmtId="174" fontId="26" fillId="0" borderId="0" xfId="50" applyNumberFormat="1" applyFont="1" applyBorder="1" applyAlignment="1">
      <alignment horizontal="right"/>
    </xf>
    <xf numFmtId="174" fontId="26" fillId="0" borderId="0" xfId="1" applyNumberFormat="1" applyFont="1" applyBorder="1" applyAlignment="1">
      <alignment horizontal="right"/>
    </xf>
    <xf numFmtId="170" fontId="26" fillId="0" borderId="17" xfId="1" applyNumberFormat="1" applyFont="1" applyFill="1" applyBorder="1" applyAlignment="1" applyProtection="1">
      <alignment horizontal="center" vertical="center"/>
    </xf>
    <xf numFmtId="0" fontId="0" fillId="0" borderId="27" xfId="0" applyFont="1" applyBorder="1" applyAlignment="1">
      <alignment horizontal="center"/>
    </xf>
    <xf numFmtId="0" fontId="18" fillId="0" borderId="35" xfId="0" applyFont="1" applyBorder="1" applyAlignment="1">
      <alignment horizontal="left" wrapText="1"/>
    </xf>
    <xf numFmtId="0" fontId="18" fillId="0" borderId="0" xfId="0" applyFont="1" applyBorder="1" applyAlignment="1">
      <alignment horizontal="left" wrapText="1"/>
    </xf>
    <xf numFmtId="174" fontId="18" fillId="0" borderId="28" xfId="1" applyNumberFormat="1" applyFont="1" applyFill="1" applyBorder="1" applyAlignment="1" applyProtection="1"/>
    <xf numFmtId="0" fontId="18" fillId="0" borderId="39" xfId="0" applyFont="1" applyBorder="1" applyAlignment="1">
      <alignment horizontal="center"/>
    </xf>
    <xf numFmtId="0" fontId="0" fillId="0" borderId="73" xfId="0" applyFont="1" applyFill="1" applyBorder="1" applyAlignment="1">
      <alignment wrapText="1"/>
    </xf>
    <xf numFmtId="0" fontId="0" fillId="0" borderId="32" xfId="0" applyNumberFormat="1" applyBorder="1" applyAlignment="1">
      <alignment horizontal="center"/>
    </xf>
    <xf numFmtId="0" fontId="18" fillId="0" borderId="39" xfId="0" applyFont="1" applyBorder="1" applyAlignment="1">
      <alignment horizontal="center"/>
    </xf>
    <xf numFmtId="166" fontId="26" fillId="0" borderId="0" xfId="1" applyBorder="1" applyAlignment="1">
      <alignment horizontal="right"/>
    </xf>
    <xf numFmtId="166" fontId="26" fillId="0" borderId="0" xfId="1" applyAlignment="1">
      <alignment horizontal="center"/>
    </xf>
    <xf numFmtId="166" fontId="26" fillId="0" borderId="35" xfId="1" applyBorder="1"/>
    <xf numFmtId="166" fontId="26" fillId="0" borderId="30" xfId="1" applyBorder="1"/>
    <xf numFmtId="174" fontId="26" fillId="0" borderId="31" xfId="1" applyNumberFormat="1" applyBorder="1"/>
    <xf numFmtId="174" fontId="26" fillId="0" borderId="30" xfId="1" applyNumberFormat="1" applyBorder="1"/>
    <xf numFmtId="0" fontId="18" fillId="0" borderId="39" xfId="0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  <xf numFmtId="0" fontId="18" fillId="0" borderId="39" xfId="0" applyFont="1" applyBorder="1" applyAlignment="1">
      <alignment horizontal="center"/>
    </xf>
    <xf numFmtId="1" fontId="26" fillId="0" borderId="34" xfId="23" applyNumberFormat="1" applyBorder="1" applyAlignment="1">
      <alignment horizontal="center"/>
    </xf>
    <xf numFmtId="174" fontId="26" fillId="0" borderId="35" xfId="1" applyNumberFormat="1" applyBorder="1" applyAlignment="1">
      <alignment vertical="center"/>
    </xf>
    <xf numFmtId="0" fontId="0" fillId="0" borderId="0" xfId="0" applyFont="1" applyBorder="1" applyAlignment="1">
      <alignment horizontal="right"/>
    </xf>
    <xf numFmtId="9" fontId="18" fillId="0" borderId="0" xfId="49" applyFont="1"/>
    <xf numFmtId="168" fontId="18" fillId="0" borderId="0" xfId="1" applyNumberFormat="1" applyFont="1" applyFill="1" applyBorder="1" applyAlignment="1" applyProtection="1"/>
    <xf numFmtId="168" fontId="18" fillId="0" borderId="37" xfId="1" applyNumberFormat="1" applyFont="1" applyFill="1" applyBorder="1" applyAlignment="1" applyProtection="1"/>
    <xf numFmtId="168" fontId="26" fillId="0" borderId="29" xfId="1" applyNumberFormat="1" applyFill="1" applyBorder="1" applyAlignment="1" applyProtection="1"/>
    <xf numFmtId="168" fontId="26" fillId="0" borderId="31" xfId="1" applyNumberFormat="1" applyFill="1" applyBorder="1" applyAlignment="1" applyProtection="1"/>
    <xf numFmtId="0" fontId="0" fillId="0" borderId="0" xfId="0" applyFont="1" applyFill="1" applyBorder="1" applyAlignment="1">
      <alignment horizontal="left" vertical="center" wrapText="1"/>
    </xf>
    <xf numFmtId="0" fontId="0" fillId="0" borderId="50" xfId="0" pivotButton="1" applyBorder="1"/>
    <xf numFmtId="14" fontId="0" fillId="0" borderId="50" xfId="0" applyNumberFormat="1" applyBorder="1"/>
    <xf numFmtId="0" fontId="0" fillId="0" borderId="81" xfId="0" applyBorder="1"/>
    <xf numFmtId="168" fontId="0" fillId="0" borderId="29" xfId="1" applyNumberFormat="1" applyFont="1" applyFill="1" applyBorder="1" applyAlignment="1" applyProtection="1"/>
    <xf numFmtId="16" fontId="0" fillId="0" borderId="0" xfId="0" applyNumberFormat="1" applyFont="1"/>
    <xf numFmtId="168" fontId="26" fillId="0" borderId="30" xfId="1" applyNumberFormat="1" applyFill="1" applyBorder="1" applyAlignment="1" applyProtection="1"/>
    <xf numFmtId="0" fontId="0" fillId="0" borderId="0" xfId="0" applyAlignment="1">
      <alignment horizontal="left" vertical="center" wrapText="1"/>
    </xf>
    <xf numFmtId="0" fontId="18" fillId="0" borderId="39" xfId="0" applyFont="1" applyBorder="1" applyAlignment="1">
      <alignment horizontal="center"/>
    </xf>
    <xf numFmtId="14" fontId="18" fillId="0" borderId="34" xfId="23" applyNumberFormat="1" applyFont="1" applyBorder="1" applyAlignment="1">
      <alignment horizontal="center"/>
    </xf>
    <xf numFmtId="0" fontId="0" fillId="0" borderId="30" xfId="0" applyBorder="1" applyAlignment="1">
      <alignment horizontal="left" wrapText="1"/>
    </xf>
    <xf numFmtId="0" fontId="0" fillId="0" borderId="30" xfId="23" applyFont="1" applyBorder="1" applyAlignment="1">
      <alignment wrapText="1"/>
    </xf>
    <xf numFmtId="174" fontId="18" fillId="0" borderId="30" xfId="1" applyNumberFormat="1" applyFont="1" applyFill="1" applyBorder="1" applyAlignment="1" applyProtection="1"/>
    <xf numFmtId="14" fontId="26" fillId="0" borderId="34" xfId="23" applyNumberFormat="1" applyFill="1" applyBorder="1" applyAlignment="1">
      <alignment horizontal="center"/>
    </xf>
    <xf numFmtId="14" fontId="0" fillId="0" borderId="34" xfId="0" applyNumberFormat="1" applyFill="1" applyBorder="1" applyAlignment="1">
      <alignment horizontal="center"/>
    </xf>
    <xf numFmtId="0" fontId="0" fillId="0" borderId="30" xfId="23" applyFont="1" applyFill="1" applyBorder="1">
      <alignment horizontal="left"/>
    </xf>
    <xf numFmtId="174" fontId="26" fillId="0" borderId="35" xfId="1" applyNumberFormat="1" applyFill="1" applyBorder="1"/>
    <xf numFmtId="0" fontId="0" fillId="0" borderId="0" xfId="0" applyFill="1"/>
    <xf numFmtId="0" fontId="18" fillId="0" borderId="62" xfId="0" applyFont="1" applyBorder="1" applyAlignment="1">
      <alignment horizontal="center" vertical="center"/>
    </xf>
    <xf numFmtId="0" fontId="18" fillId="0" borderId="63" xfId="0" applyFont="1" applyBorder="1" applyAlignment="1">
      <alignment horizontal="center" vertical="center"/>
    </xf>
    <xf numFmtId="0" fontId="18" fillId="0" borderId="64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/>
    </xf>
    <xf numFmtId="0" fontId="19" fillId="0" borderId="42" xfId="0" applyFont="1" applyBorder="1" applyAlignment="1">
      <alignment horizontal="center" vertical="center"/>
    </xf>
    <xf numFmtId="0" fontId="19" fillId="0" borderId="43" xfId="0" applyFont="1" applyBorder="1" applyAlignment="1">
      <alignment horizontal="center" vertical="center"/>
    </xf>
    <xf numFmtId="0" fontId="19" fillId="0" borderId="60" xfId="0" applyFont="1" applyBorder="1" applyAlignment="1">
      <alignment horizontal="center" vertical="center"/>
    </xf>
    <xf numFmtId="0" fontId="18" fillId="0" borderId="46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42" xfId="0" applyFont="1" applyBorder="1" applyAlignment="1">
      <alignment horizontal="center" vertical="center"/>
    </xf>
    <xf numFmtId="0" fontId="18" fillId="0" borderId="43" xfId="0" applyFont="1" applyBorder="1" applyAlignment="1">
      <alignment horizontal="center" vertical="center"/>
    </xf>
    <xf numFmtId="0" fontId="18" fillId="0" borderId="44" xfId="0" applyFont="1" applyBorder="1" applyAlignment="1">
      <alignment horizontal="center" vertical="center"/>
    </xf>
    <xf numFmtId="0" fontId="18" fillId="0" borderId="45" xfId="0" applyFont="1" applyBorder="1" applyAlignment="1">
      <alignment horizontal="center" vertical="center"/>
    </xf>
    <xf numFmtId="0" fontId="0" fillId="0" borderId="24" xfId="0" applyFont="1" applyBorder="1" applyAlignment="1">
      <alignment horizontal="justify" vertical="top"/>
    </xf>
    <xf numFmtId="0" fontId="21" fillId="0" borderId="1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21" fillId="0" borderId="39" xfId="0" applyFont="1" applyBorder="1" applyAlignment="1">
      <alignment horizontal="center" vertical="center"/>
    </xf>
    <xf numFmtId="0" fontId="21" fillId="0" borderId="40" xfId="0" applyFont="1" applyBorder="1" applyAlignment="1">
      <alignment horizontal="center" vertical="center"/>
    </xf>
    <xf numFmtId="0" fontId="21" fillId="0" borderId="41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 wrapText="1"/>
    </xf>
    <xf numFmtId="0" fontId="19" fillId="0" borderId="37" xfId="0" applyFont="1" applyBorder="1" applyAlignment="1">
      <alignment horizontal="center" vertical="center" wrapText="1"/>
    </xf>
    <xf numFmtId="0" fontId="0" fillId="0" borderId="77" xfId="0" applyFont="1" applyBorder="1" applyAlignment="1">
      <alignment horizontal="center" vertical="center"/>
    </xf>
    <xf numFmtId="0" fontId="0" fillId="0" borderId="40" xfId="0" applyFont="1" applyBorder="1" applyAlignment="1">
      <alignment horizontal="center" vertical="center"/>
    </xf>
    <xf numFmtId="0" fontId="0" fillId="0" borderId="41" xfId="0" applyFont="1" applyBorder="1" applyAlignment="1">
      <alignment horizontal="center" vertical="center"/>
    </xf>
    <xf numFmtId="0" fontId="31" fillId="0" borderId="77" xfId="0" applyFont="1" applyBorder="1" applyAlignment="1">
      <alignment horizontal="center" vertical="center" wrapText="1"/>
    </xf>
    <xf numFmtId="0" fontId="31" fillId="0" borderId="40" xfId="0" applyFont="1" applyBorder="1" applyAlignment="1">
      <alignment horizontal="center" vertical="center" wrapText="1"/>
    </xf>
    <xf numFmtId="0" fontId="31" fillId="0" borderId="41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/>
    </xf>
    <xf numFmtId="0" fontId="31" fillId="0" borderId="77" xfId="0" applyFont="1" applyBorder="1" applyAlignment="1">
      <alignment horizontal="center" vertical="center"/>
    </xf>
    <xf numFmtId="0" fontId="31" fillId="0" borderId="40" xfId="0" applyFont="1" applyBorder="1" applyAlignment="1">
      <alignment horizontal="center" vertical="center"/>
    </xf>
    <xf numFmtId="0" fontId="31" fillId="0" borderId="41" xfId="0" applyFont="1" applyBorder="1" applyAlignment="1">
      <alignment horizontal="center" vertical="center"/>
    </xf>
    <xf numFmtId="169" fontId="19" fillId="0" borderId="27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top" wrapText="1"/>
    </xf>
    <xf numFmtId="4" fontId="32" fillId="0" borderId="27" xfId="50" applyNumberFormat="1" applyFont="1" applyBorder="1" applyAlignment="1">
      <alignment horizontal="center" vertical="center"/>
    </xf>
    <xf numFmtId="4" fontId="18" fillId="0" borderId="27" xfId="50" applyNumberFormat="1" applyFont="1" applyBorder="1" applyAlignment="1">
      <alignment horizontal="center" vertical="center"/>
    </xf>
    <xf numFmtId="0" fontId="18" fillId="0" borderId="39" xfId="0" applyFont="1" applyBorder="1" applyAlignment="1">
      <alignment horizontal="center"/>
    </xf>
    <xf numFmtId="0" fontId="18" fillId="0" borderId="40" xfId="0" applyFont="1" applyBorder="1" applyAlignment="1">
      <alignment horizontal="center"/>
    </xf>
    <xf numFmtId="0" fontId="18" fillId="0" borderId="41" xfId="0" applyFont="1" applyBorder="1" applyAlignment="1">
      <alignment horizontal="center"/>
    </xf>
    <xf numFmtId="0" fontId="18" fillId="0" borderId="39" xfId="0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/>
    </xf>
    <xf numFmtId="0" fontId="18" fillId="0" borderId="41" xfId="0" applyFont="1" applyBorder="1" applyAlignment="1">
      <alignment horizontal="center" vertical="center"/>
    </xf>
  </cellXfs>
  <cellStyles count="51">
    <cellStyle name="20% - Colore 1" xfId="2" builtinId="30" customBuiltin="1"/>
    <cellStyle name="20% - Colore 2" xfId="3" builtinId="34" customBuiltin="1"/>
    <cellStyle name="20% - Colore 3" xfId="4" builtinId="38" customBuiltin="1"/>
    <cellStyle name="20% - Colore 4" xfId="5" builtinId="42" customBuiltin="1"/>
    <cellStyle name="20% - Colore 5" xfId="6" builtinId="46" customBuiltin="1"/>
    <cellStyle name="20% - Colore 6" xfId="7" builtinId="50" customBuiltin="1"/>
    <cellStyle name="40% - Colore 1" xfId="8" builtinId="31" customBuiltin="1"/>
    <cellStyle name="40% - Colore 2" xfId="9" builtinId="35" customBuiltin="1"/>
    <cellStyle name="40% - Colore 3" xfId="10" builtinId="39" customBuiltin="1"/>
    <cellStyle name="40% - Colore 4" xfId="11" builtinId="43" customBuiltin="1"/>
    <cellStyle name="40% - Colore 5" xfId="12" builtinId="47" customBuiltin="1"/>
    <cellStyle name="40% - Colore 6" xfId="13" builtinId="51" customBuiltin="1"/>
    <cellStyle name="60% - Colore 1" xfId="14" builtinId="32" customBuiltin="1"/>
    <cellStyle name="60% - Colore 2" xfId="15" builtinId="36" customBuiltin="1"/>
    <cellStyle name="60% - Colore 3" xfId="16" builtinId="40" customBuiltin="1"/>
    <cellStyle name="60% - Colore 4" xfId="17" builtinId="44" customBuiltin="1"/>
    <cellStyle name="60% - Colore 5" xfId="18" builtinId="48" customBuiltin="1"/>
    <cellStyle name="60% - Colore 6" xfId="19" builtinId="52" customBuiltin="1"/>
    <cellStyle name="Angolo tabella pivot" xfId="20"/>
    <cellStyle name="Calcolo" xfId="21" builtinId="22" customBuiltin="1"/>
    <cellStyle name="Campo tabella pivot" xfId="22"/>
    <cellStyle name="Categoria tabella pivot" xfId="23"/>
    <cellStyle name="Cella collegata" xfId="24" builtinId="24" customBuiltin="1"/>
    <cellStyle name="Cella da controllare" xfId="25" builtinId="23" customBuiltin="1"/>
    <cellStyle name="Colore 1" xfId="26" builtinId="29" customBuiltin="1"/>
    <cellStyle name="Colore 2" xfId="27" builtinId="33" customBuiltin="1"/>
    <cellStyle name="Colore 3" xfId="28" builtinId="37" customBuiltin="1"/>
    <cellStyle name="Colore 4" xfId="29" builtinId="41" customBuiltin="1"/>
    <cellStyle name="Colore 5" xfId="30" builtinId="45" customBuiltin="1"/>
    <cellStyle name="Colore 6" xfId="31" builtinId="49" customBuiltin="1"/>
    <cellStyle name="Input" xfId="32" builtinId="20" customBuiltin="1"/>
    <cellStyle name="Migliaia" xfId="1" builtinId="3"/>
    <cellStyle name="Neutrale" xfId="33" builtinId="28" customBuiltin="1"/>
    <cellStyle name="Normale" xfId="0" builtinId="0"/>
    <cellStyle name="Normale 2" xfId="50"/>
    <cellStyle name="Nota" xfId="34" builtinId="10" customBuiltin="1"/>
    <cellStyle name="Output" xfId="35" builtinId="21" customBuiltin="1"/>
    <cellStyle name="Percentuale" xfId="49" builtinId="5"/>
    <cellStyle name="Risultato tabella pivot" xfId="36"/>
    <cellStyle name="Testo avviso" xfId="37" builtinId="11" customBuiltin="1"/>
    <cellStyle name="Testo descrittivo" xfId="38" builtinId="53" customBuiltin="1"/>
    <cellStyle name="Titolo" xfId="39" builtinId="15" customBuiltin="1"/>
    <cellStyle name="Titolo 1" xfId="40" builtinId="16" customBuiltin="1"/>
    <cellStyle name="Titolo 2" xfId="41" builtinId="17" customBuiltin="1"/>
    <cellStyle name="Titolo 3" xfId="42" builtinId="18" customBuiltin="1"/>
    <cellStyle name="Titolo 4" xfId="43" builtinId="19" customBuiltin="1"/>
    <cellStyle name="Titolo tabella pivot" xfId="44"/>
    <cellStyle name="Totale" xfId="45" builtinId="25" customBuiltin="1"/>
    <cellStyle name="Valore non valido" xfId="46" builtinId="27" customBuiltin="1"/>
    <cellStyle name="Valore tabella pivot" xfId="47"/>
    <cellStyle name="Valore valido" xfId="48" builtinId="26" customBuiltin="1"/>
  </cellStyles>
  <dxfs count="19">
    <dxf>
      <font>
        <b/>
      </font>
    </dxf>
    <dxf>
      <font>
        <b/>
      </font>
    </dxf>
    <dxf>
      <font>
        <b/>
      </font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9" formatCode="dd/mm/yy;@"/>
    </dxf>
    <dxf>
      <numFmt numFmtId="168" formatCode="#,##0.00\ ;\(#,##0.00\)"/>
    </dxf>
    <dxf>
      <numFmt numFmtId="168" formatCode="#,##0.00\ ;\(#,##0.00\)"/>
    </dxf>
    <dxf>
      <numFmt numFmtId="168" formatCode="#,##0.00\ ;\(#,##0.00\)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iovanni" refreshedDate="45015.74889166667" createdVersion="3" refreshedVersion="6" minRefreshableVersion="3" recordCount="215">
  <cacheSource type="worksheet">
    <worksheetSource ref="A6:F224" sheet="Libro Giornale"/>
  </cacheSource>
  <cacheFields count="6">
    <cacheField name="ID" numFmtId="0">
      <sharedItems containsMixedTypes="1" containsNumber="1" containsInteger="1" minValue="1" maxValue="192" count="112">
        <n v="34"/>
        <n v="172"/>
        <n v="83"/>
        <n v="122"/>
        <n v="46"/>
        <n v="81"/>
        <n v="78"/>
        <n v="87"/>
        <n v="67"/>
        <n v="80"/>
        <n v="170"/>
        <n v="187"/>
        <n v="26"/>
        <n v="82"/>
        <n v="77"/>
        <n v="189"/>
        <n v="173"/>
        <n v="104"/>
        <n v="73"/>
        <n v="39"/>
        <n v="41"/>
        <n v="88"/>
        <n v="21"/>
        <n v="59"/>
        <n v="192"/>
        <n v="18"/>
        <n v="85"/>
        <n v="174"/>
        <n v="84"/>
        <n v="37"/>
        <n v="169"/>
        <n v="33"/>
        <n v="102"/>
        <s v="Numero"/>
        <n v="57" u="1"/>
        <n v="185" u="1"/>
        <n v="75" u="1"/>
        <n v="100" u="1"/>
        <n v="13" u="1"/>
        <n v="36" u="1"/>
        <n v="79" u="1"/>
        <n v="61" u="1"/>
        <n v="38" u="1"/>
        <n v="5" u="1"/>
        <n v="108" u="1"/>
        <n v="14" u="1"/>
        <n v="63" u="1"/>
        <n v="40" u="1"/>
        <n v="167" u="1"/>
        <n v="66" u="1"/>
        <n v="42" u="1"/>
        <n v="175" u="1"/>
        <n v="70" u="1"/>
        <n v="44" u="1"/>
        <n v="120" u="1"/>
        <n v="74" u="1"/>
        <n v="162" u="1"/>
        <n v="2" u="1"/>
        <n v="16" u="1"/>
        <n v="48" u="1"/>
        <n v="103" u="1"/>
        <n v="17" u="1"/>
        <n v="50" u="1"/>
        <n v="86" u="1"/>
        <n v="165" u="1"/>
        <n v="65" u="1"/>
        <n v="19" u="1"/>
        <n v="54" u="1"/>
        <n v="7" u="1"/>
        <n v="69" u="1"/>
        <n v="20" u="1"/>
        <n v="181" u="1"/>
        <n v="98" u="1"/>
        <n v="58" u="1"/>
        <n v="35" u="1"/>
        <n v="168" u="1"/>
        <n v="22" u="1"/>
        <n v="60" u="1"/>
        <n v="1" u="1"/>
        <n v="23" u="1"/>
        <n v="106" u="1"/>
        <n v="3" u="1"/>
        <n v="62" u="1"/>
        <n v="8" u="1"/>
        <n v="24" u="1"/>
        <n v="163" u="1"/>
        <n v="64" u="1"/>
        <n v="25" u="1"/>
        <n v="114" u="1"/>
        <n v="171" u="1"/>
        <n v="68" u="1"/>
        <n v="9" u="1"/>
        <n v="72" u="1"/>
        <n v="45" u="1"/>
        <n v="27" u="1"/>
        <n v="76" u="1"/>
        <n v="166" u="1"/>
        <n v="10" u="1"/>
        <n v="47" u="1"/>
        <n v="101" u="1"/>
        <n v="28" u="1"/>
        <n v="29" u="1"/>
        <n v="11" u="1"/>
        <n v="51" u="1"/>
        <n v="30" u="1"/>
        <n v="190" u="1"/>
        <n v="31" u="1"/>
        <n v="4" u="1"/>
        <n v="12" u="1"/>
        <n v="55" u="1"/>
        <n v="32" u="1"/>
        <n v="71" u="1"/>
      </sharedItems>
    </cacheField>
    <cacheField name="Gruppi" numFmtId="0">
      <sharedItems containsBlank="1" count="148">
        <s v="DEBITO VS. FORNITORI"/>
        <s v="A-SOPRAVVENIENZE ATTIVE"/>
        <s v="A-SPESE ASSEMBLEARI CONSIGLIARI"/>
        <s v="D-SPESE C.C. BANCARIO"/>
        <s v="A-Acquisti di materiale per altre finalità di interesse generale DA"/>
        <s v="A-SPESE ASSEMBLEA NAZIONALE"/>
        <s v="A-ASSICURAZIONI"/>
        <s v="A-CONSULTA GIOVANI"/>
        <s v="A-Autoemoteca"/>
        <s v="A-AVIS IMPERIA"/>
        <s v="A-QUOTE SOCIALI AVIS PROVINCIALI"/>
        <s v="D-Da rapporti bancari"/>
        <s v="Fondo Altro (Best Choise, Materiale Propaganda) (PASSIVITA')"/>
        <s v="A-SPESE ASSEMBLEA REGIONALE"/>
        <s v="A-Quote Sociali Strutture Superiori "/>
        <s v="D-Da altri investimenti finanziari (CEDOLE SEMESTRALI DEPOSITI TITOLI BTP)"/>
        <s v="A-Recupero - Rimborso Spese Anticipate"/>
        <s v="A-Tasse e Tributi"/>
        <s v="A-Servizi per la formazione ed aggiornamento dei volontari DB"/>
        <s v="DEBITO VS. ALTRO"/>
        <s v="A-Acquisti di materiale per la promozione del dono (propaganda, altro) DA"/>
        <s v="A-RIMBORSO SPESE SEDI"/>
        <s v="CREDITI DA ALTRI"/>
        <s v="A-Servizi per la formazione ed aggiornamento dei volontari DA"/>
        <s v="D-DA RIVALUTAZIONE FONDI O ATTIVITA'"/>
        <s v="Altri titoli (Fondi Carige)"/>
        <s v="A-SPESE DI RAPPRESENTANZA"/>
        <s v="A-Contributi da Progetti"/>
        <s v="A-Spese per consulenze"/>
        <s v="DEBITO VS.ERARIO"/>
        <s v="A-Proventi da contratti con enti pubblici (Convenzione e/o Asl1)"/>
        <s v="DEBITO VS. PROFESSIONISTI"/>
        <s v="Fondo Altro (Best Choise, Materiale Propaganda) (ONERI)"/>
        <s v="Gruppo"/>
        <s v="FONDO TFR" u="1"/>
        <s v="DEBITI DIVERSI" u="1"/>
        <m u="1"/>
        <s v="CONTRIBUTI" u="1"/>
        <s v="A-Arrotondamenti e abbuoni passivi" u="1"/>
        <s v="CONSULENZE FISCALI" u="1"/>
        <s v="CREDITI DA SOCI AVIS" u="1"/>
        <s v="OBLAZIONI / RACCOLTA FONDI" u="1"/>
        <s v="da definire" u="1"/>
        <s v="QUOTE SOCIALI AVIS PROVINCIALE" u="1"/>
        <s v="RAPPRESENTANZA" u="1"/>
        <s v="DEBITI CONSULENZE FISCALI" u="1"/>
        <s v="INTERESSI" u="1"/>
        <s v="Acquisti di materiali relativi ai costi generali" u="1"/>
        <s v="SPESE CONDOMINI" u="1"/>
        <s v="SPESE C.C. BANCARIO" u="1"/>
        <s v="BANCA TESORERIA" u="1"/>
        <s v="CONVENZIONE REG.LIGURIA-ASL-AVIS" u="1"/>
        <s v="Fondo Altro (Best Choise, Materiale Propaganda)(PASSIVITA')" u="1"/>
        <s v="A-Acquisti di materiale per la promozione del dono (propaganda, altro)" u="1"/>
        <s v="AUTOMEZZI" u="1"/>
        <s v="AVIS IMPERIA" u="1"/>
        <s v="SPESE ASSEMBLEA REGIONALE" u="1"/>
        <s v="STIPENDI" u="1"/>
        <s v="Da altri investimenti finanziari (CEDOLE SEMESTRALI DEPOSITI TITOLI BTP)" u="1"/>
        <s v="5 x 1000" u="1"/>
        <s v="RATEI E RISCONTI PASSIVI" u="1"/>
        <s v="DA ALTRI" u="1"/>
        <s v="TELEFONO" u="1"/>
        <s v="CANCELLERIA" u="1"/>
        <s v="A-SERVIZIO CIVILE" u="1"/>
        <s v="FONDO PERSONALITA' GIURIDICA (PASSIVITA')" u="1"/>
        <s v="ASSICURAZIONI" u="1"/>
        <s v="BANCA CONTO CORRENTE" u="1"/>
        <s v="GAS" u="1"/>
        <s v="CANONI ASSISTENZA" u="1"/>
        <s v="INAIL (ONERI)" u="1"/>
        <s v="CONTRIBUTI PERSONALE" u="1"/>
        <s v="ACQUA" u="1"/>
        <s v="PERDITA ESERCIZIO" u="1"/>
        <s v="FORUM 3° SETTORE" u="1"/>
        <s v="BANCA CARIGE" u="1"/>
        <s v="SERVIZIO CIVILE" u="1"/>
        <s v="FONDO PERSONALITA' GIURIDICA" u="1"/>
        <s v="Quote Sociali Strutture Superiori " u="1"/>
        <s v="Fondo x Scuola Formazione Convegni (PASSIVITA')" u="1"/>
        <s v="NUOVO CONTO CORRENTE CARIGE" u="1"/>
        <s v="CASSA" u="1"/>
        <s v="A-FORMAZIONE" u="1"/>
        <s v="POSTALI" u="1"/>
        <s v="ANTICIPI CALENDARI AVIS PROVINCIALI" u="1"/>
        <s v="ANTICIPI CALENDARI/AVIS PROVINCIALI" u="1"/>
        <s v="A-QUOTE SOCIALI AVIS PROVINCIALE" u="1"/>
        <s v="DIVERSI" u="1"/>
        <s v="DEBITI FORNITORI" u="1"/>
        <s v="ENERGIA ELETTRICA" u="1"/>
        <s v="BANCA UNICREDIT" u="1"/>
        <s v="DEBITI PREVIDENZIALI" u="1"/>
        <s v="MANUTENZIONI STRAORDINARIE" u="1"/>
        <s v="DA SOCI AVIS" u="1"/>
        <s v="SPESE VARIE SERVIZI" u="1"/>
        <s v="SOPRAVVENIENZE ATTIVE (PROVENTI DIVERSI)" u="1"/>
        <s v="A-BEST CHOISE" u="1"/>
        <s v="ALTRO (CREDITI)" u="1"/>
        <s v="A-FONDO RISCHI (ONERI)" u="1"/>
        <s v="SOPRAVVENIENZE PASSIVE (ONERI DIVERSI)" u="1"/>
        <s v="BEST CHOISE" u="1"/>
        <s v="SPESE DI PROPAGANDA" u="1"/>
        <s v="FERIE MAT. NON GODUTE (ONERI)" u="1"/>
        <s v="Servizi per la promozione del dono" u="1"/>
        <s v="QT.AMM.TO INFORMATICA" u="1"/>
        <s v="SPESE DI RAPPRESENTANZA" u="1"/>
        <s v="SPESE ASSEMBLEA NAZIONALE" u="1"/>
        <s v="A-Servizi per la promozione del dono" u="1"/>
        <s v="A-Servizi per la promozione del dono DA" u="1"/>
        <s v="Fondo x Scuola Formazione Convegni (ONERI)" u="1"/>
        <s v="PROPAGANDA" u="1"/>
        <s v="MANUTENZIONI RIPARAZIONI" u="1"/>
        <s v="Arrotondamenti e abbuoni attivi" u="1"/>
        <s v="A-Fondo Altro" u="1"/>
        <s v="INTERESSI BANCARI" u="1"/>
        <s v="ACC.TO TFR" u="1"/>
        <s v="A-CANCELLERIA" u="1"/>
        <s v="ASSISTENZA DONATORI" u="1"/>
        <s v="UTILE(PERDITA) ESERCIZIO" u="1"/>
        <s v="RICAVI DA PROVENTI TASFUSIONALI" u="1"/>
        <s v="CORSI DI FORMAZIONE" u="1"/>
        <s v="VARIE" u="1"/>
        <s v="DIVERSI (DISAVANZO DI GESTIONE)" u="1"/>
        <s v="RIMBORSO SPESE SEDI" u="1"/>
        <s v="FERIE MAT. NON GODUTE (PASSIVITA')" u="1"/>
        <s v="Fondo Personalità Giuridica (ONERI)" u="1"/>
        <s v="CONSULTA GIOVANI" u="1"/>
        <s v="DONATORE 2.0" u="1"/>
        <s v="A-Altri ricavi, rendite e proventi " u="1"/>
        <s v="CEDOLE SEMESTRALI DEPOSITI TITOLI BTP" u="1"/>
        <s v="VARIE IMPOSTE E TASSE" u="1"/>
        <s v="CONTRIBUTI IN CONTO ESERCIZIO" u="1"/>
        <s v="RIVALUTAZIONE FONDI O ATTIVITA'" u="1"/>
        <s v="SPESE C/C BANCARIO" u="1"/>
        <s v="RICAVI DA PROVENTI TRASFUSIONALI" u="1"/>
        <s v="TASSE" u="1"/>
        <s v="DEBITI PERSONALE" u="1"/>
        <s v="INAIL (PASSIVITA')" u="1"/>
        <s v="A-Arrotondamenti e abbuoni attivi" u="1"/>
        <s v="QUOTE SOCIALI" u="1"/>
        <s v="MAT.  DI CONSUMO" u="1"/>
        <s v="PULIZIA" u="1"/>
        <s v="UTILE D'ESERCIZIO(ONERI)" u="1"/>
        <s v="A-SOPRAVVENIENZE PASSIVE (ONERI)" u="1"/>
        <s v="Contributi da Progetti" u="1"/>
        <s v="RECUPERO SPESE ANTICIPATE" u="1"/>
        <s v="FONDO ALTRO" u="1"/>
        <s v="SPESE ASSEMBLEARI CONSIGLIARI" u="1"/>
      </sharedItems>
    </cacheField>
    <cacheField name="Numero regist.ne _/2022" numFmtId="1">
      <sharedItems containsBlank="1" containsMixedTypes="1" containsNumber="1" containsInteger="1" minValue="1" maxValue="205" count="212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s v="63a"/>
        <n v="64"/>
        <n v="65"/>
        <n v="66"/>
        <n v="67"/>
        <n v="68"/>
        <n v="69"/>
        <n v="70"/>
        <n v="71"/>
        <n v="72"/>
        <s v="72a"/>
        <s v="72b"/>
        <n v="73"/>
        <n v="74"/>
        <s v="74a"/>
        <n v="75"/>
        <s v="75a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s v="91a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  <n v="131"/>
        <n v="132"/>
        <n v="133"/>
        <n v="134"/>
        <n v="135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51"/>
        <n v="152"/>
        <n v="153"/>
        <n v="154"/>
        <n v="155"/>
        <n v="156"/>
        <n v="157"/>
        <n v="158"/>
        <n v="159"/>
        <n v="160"/>
        <n v="161"/>
        <n v="162"/>
        <n v="163"/>
        <n v="164"/>
        <n v="165"/>
        <n v="166"/>
        <n v="167"/>
        <n v="168"/>
        <n v="169"/>
        <n v="170"/>
        <n v="171"/>
        <n v="172"/>
        <n v="173"/>
        <n v="174"/>
        <n v="175"/>
        <n v="176"/>
        <n v="177"/>
        <n v="178"/>
        <n v="179"/>
        <n v="180"/>
        <n v="181"/>
        <n v="182"/>
        <n v="183"/>
        <n v="184"/>
        <n v="185"/>
        <n v="186"/>
        <n v="187"/>
        <n v="188"/>
        <n v="189"/>
        <n v="190"/>
        <n v="191"/>
        <n v="192"/>
        <n v="193"/>
        <n v="194"/>
        <n v="195"/>
        <n v="196"/>
        <n v="197"/>
        <n v="198"/>
        <n v="199"/>
        <n v="200"/>
        <n v="201"/>
        <n v="202"/>
        <n v="203"/>
        <n v="204"/>
        <n v="205"/>
        <m/>
      </sharedItems>
    </cacheField>
    <cacheField name="Data" numFmtId="169">
      <sharedItems containsNonDate="0" containsDate="1" containsString="0" containsBlank="1" minDate="2017-01-01T00:00:00" maxDate="2023-01-01T00:00:00" count="696">
        <d v="2022-01-03T00:00:00"/>
        <d v="2022-01-05T00:00:00"/>
        <d v="2022-01-15T00:00:00"/>
        <d v="2022-01-17T00:00:00"/>
        <d v="2022-01-21T00:00:00"/>
        <d v="2022-01-31T00:00:00"/>
        <d v="2022-02-01T00:00:00"/>
        <d v="2022-02-02T00:00:00"/>
        <d v="2022-02-03T00:00:00"/>
        <d v="2022-02-09T00:00:00"/>
        <d v="2022-02-21T00:00:00"/>
        <d v="2022-02-24T00:00:00"/>
        <d v="2022-03-01T00:00:00"/>
        <d v="2022-03-02T00:00:00"/>
        <d v="2022-03-09T00:00:00"/>
        <d v="2022-03-15T00:00:00"/>
        <d v="2022-03-25T00:00:00"/>
        <d v="2022-03-28T00:00:00"/>
        <d v="2022-03-31T00:00:00"/>
        <d v="2022-04-01T00:00:00"/>
        <d v="2022-04-05T00:00:00"/>
        <d v="2022-04-11T00:00:00"/>
        <d v="2022-04-15T00:00:00"/>
        <d v="2022-04-20T00:00:00"/>
        <d v="2022-04-29T00:00:00"/>
        <d v="2022-05-02T00:00:00"/>
        <d v="2022-05-04T00:00:00"/>
        <d v="2022-05-31T00:00:00"/>
        <d v="2022-06-01T00:00:00"/>
        <d v="2022-06-06T00:00:00"/>
        <d v="2022-06-07T00:00:00"/>
        <d v="2022-06-10T00:00:00"/>
        <d v="2022-06-13T00:00:00"/>
        <d v="2022-06-15T00:00:00"/>
        <d v="2022-06-17T00:00:00"/>
        <d v="2022-06-20T00:00:00"/>
        <d v="2022-06-24T00:00:00"/>
        <d v="2022-06-27T00:00:00"/>
        <d v="2022-06-30T00:00:00"/>
        <d v="2022-07-01T00:00:00"/>
        <d v="2022-07-05T00:00:00"/>
        <d v="2022-07-21T00:00:00"/>
        <d v="2022-07-29T00:00:00"/>
        <d v="2022-08-01T00:00:00"/>
        <d v="2022-08-03T00:00:00"/>
        <d v="2022-08-16T00:00:00"/>
        <d v="2022-08-31T00:00:00"/>
        <d v="2022-09-01T00:00:00"/>
        <d v="2022-09-05T00:00:00"/>
        <d v="2022-09-06T00:00:00"/>
        <d v="2022-09-12T00:00:00"/>
        <d v="2022-09-19T00:00:00"/>
        <d v="2022-09-20T00:00:00"/>
        <d v="2022-09-21T00:00:00"/>
        <d v="2022-09-30T00:00:00"/>
        <d v="2022-10-03T00:00:00"/>
        <d v="2022-10-05T00:00:00"/>
        <d v="2022-10-13T00:00:00"/>
        <d v="2022-10-17T00:00:00"/>
        <d v="2022-10-31T00:00:00"/>
        <d v="2022-11-01T00:00:00"/>
        <d v="2022-11-02T00:00:00"/>
        <d v="2022-11-04T00:00:00"/>
        <d v="2022-11-09T00:00:00"/>
        <d v="2022-11-15T00:00:00"/>
        <d v="2022-11-17T00:00:00"/>
        <d v="2022-11-18T00:00:00"/>
        <d v="2022-11-23T00:00:00"/>
        <d v="2022-11-24T00:00:00"/>
        <d v="2022-12-01T00:00:00"/>
        <d v="2022-12-02T00:00:00"/>
        <d v="2022-12-03T00:00:00"/>
        <d v="2022-12-15T00:00:00"/>
        <d v="2022-12-16T00:00:00"/>
        <d v="2022-12-21T00:00:00"/>
        <d v="2022-12-22T00:00:00"/>
        <d v="2022-12-23T00:00:00"/>
        <d v="2022-12-27T00:00:00"/>
        <d v="2022-12-31T00:00:00"/>
        <m/>
        <d v="2017-09-29T00:00:00" u="1"/>
        <d v="2017-10-25T00:00:00" u="1"/>
        <d v="2018-10-25T00:00:00" u="1"/>
        <d v="2017-11-21T00:00:00" u="1"/>
        <d v="2021-09-29T00:00:00" u="1"/>
        <d v="2021-10-25T00:00:00" u="1"/>
        <d v="2019-12-17T00:00:00" u="1"/>
        <d v="2017-11-23T00:00:00" u="1"/>
        <d v="2018-11-23T00:00:00" u="1"/>
        <d v="2017-12-19T00:00:00" u="1"/>
        <d v="2019-12-19T00:00:00" u="1"/>
        <d v="2019-11-25T00:00:00" u="1"/>
        <d v="2018-12-21T00:00:00" u="1"/>
        <d v="2020-11-25T00:00:00" u="1"/>
        <d v="2020-12-21T00:00:00" u="1"/>
        <d v="2021-12-21T00:00:00" u="1"/>
        <d v="2017-01-02T00:00:00" u="1"/>
        <d v="2018-01-02T00:00:00" u="1"/>
        <d v="2019-01-02T00:00:00" u="1"/>
        <d v="2020-01-02T00:00:00" u="1"/>
        <d v="2017-10-31T00:00:00" u="1"/>
        <d v="2018-10-31T00:00:00" u="1"/>
        <d v="2020-10-31T00:00:00" u="1"/>
        <d v="2017-12-23T00:00:00" u="1"/>
        <d v="2020-12-23T00:00:00" u="1"/>
        <d v="2017-01-04T00:00:00" u="1"/>
        <d v="2018-01-04T00:00:00" u="1"/>
        <d v="2019-01-04T00:00:00" u="1"/>
        <d v="2021-01-04T00:00:00" u="1"/>
        <d v="2017-02-02T00:00:00" u="1"/>
        <d v="2018-02-02T00:00:00" u="1"/>
        <d v="2021-02-02T00:00:00" u="1"/>
        <d v="2017-12-27T00:00:00" u="1"/>
        <d v="2021-12-27T00:00:00" u="1"/>
        <d v="2018-01-08T00:00:00" u="1"/>
        <d v="2020-01-08T00:00:00" u="1"/>
        <d v="2019-02-04T00:00:00" u="1"/>
        <d v="2020-02-04T00:00:00" u="1"/>
        <d v="2018-12-29T00:00:00" u="1"/>
        <d v="2021-12-29T00:00:00" u="1"/>
        <d v="2017-01-10T00:00:00" u="1"/>
        <d v="2017-03-02T00:00:00" u="1"/>
        <d v="2020-03-02T00:00:00" u="1"/>
        <d v="2017-12-31T00:00:00" u="1"/>
        <d v="2018-12-31T00:00:00" u="1"/>
        <d v="2019-12-31T00:00:00" u="1"/>
        <d v="2020-12-31T00:00:00" u="1"/>
        <d v="2021-12-31T00:00:00" u="1"/>
        <d v="2020-02-08T00:00:00" u="1"/>
        <d v="2019-03-04T00:00:00" u="1"/>
        <d v="2020-03-04T00:00:00" u="1"/>
        <d v="2017-01-14T00:00:00" u="1"/>
        <d v="2017-03-06T00:00:00" u="1"/>
        <d v="2021-01-14T00:00:00" u="1"/>
        <d v="2021-04-02T00:00:00" u="1"/>
        <d v="2018-01-16T00:00:00" u="1"/>
        <d v="2018-02-12T00:00:00" u="1"/>
        <d v="2020-01-16T00:00:00" u="1"/>
        <d v="2019-02-12T00:00:00" u="1"/>
        <d v="2018-03-08T00:00:00" u="1"/>
        <d v="2020-02-12T00:00:00" u="1"/>
        <d v="2018-04-04T00:00:00" u="1"/>
        <d v="2019-04-04T00:00:00" u="1"/>
        <d v="2017-01-18T00:00:00" u="1"/>
        <d v="2017-02-14T00:00:00" u="1"/>
        <d v="2018-02-14T00:00:00" u="1"/>
        <d v="2017-03-10T00:00:00" u="1"/>
        <d v="2020-03-10T00:00:00" u="1"/>
        <d v="2017-05-02T00:00:00" u="1"/>
        <d v="2020-04-06T00:00:00" u="1"/>
        <d v="2019-05-02T00:00:00" u="1"/>
        <d v="2018-02-16T00:00:00" u="1"/>
        <d v="2020-01-20T00:00:00" u="1"/>
        <d v="2018-03-12T00:00:00" u="1"/>
        <d v="2019-03-12T00:00:00" u="1"/>
        <d v="2020-03-12T00:00:00" u="1"/>
        <d v="2018-05-04T00:00:00" u="1"/>
        <d v="2020-05-04T00:00:00" u="1"/>
        <d v="2021-05-04T00:00:00" u="1"/>
        <d v="2017-01-22T00:00:00" u="1"/>
        <d v="2019-01-22T00:00:00" u="1"/>
        <d v="2020-01-22T00:00:00" u="1"/>
        <d v="2017-03-14T00:00:00" u="1"/>
        <d v="2019-02-18T00:00:00" u="1"/>
        <d v="2018-03-14T00:00:00" u="1"/>
        <d v="2020-02-18T00:00:00" u="1"/>
        <d v="2017-04-10T00:00:00" u="1"/>
        <d v="2018-04-10T00:00:00" u="1"/>
        <d v="2019-04-10T00:00:00" u="1"/>
        <d v="2019-05-06T00:00:00" u="1"/>
        <d v="2020-05-06T00:00:00" u="1"/>
        <d v="2017-01-24T00:00:00" u="1"/>
        <d v="2018-01-24T00:00:00" u="1"/>
        <d v="2020-01-24T00:00:00" u="1"/>
        <d v="2020-02-20T00:00:00" u="1"/>
        <d v="2017-04-12T00:00:00" u="1"/>
        <d v="2020-03-16T00:00:00" u="1"/>
        <d v="2017-05-08T00:00:00" u="1"/>
        <d v="2021-03-16T00:00:00" u="1"/>
        <d v="2018-05-08T00:00:00" u="1"/>
        <d v="2019-06-04T00:00:00" u="1"/>
        <d v="2021-06-04T00:00:00" u="1"/>
        <d v="2017-02-22T00:00:00" u="1"/>
        <d v="2018-02-22T00:00:00" u="1"/>
        <d v="2019-02-22T00:00:00" u="1"/>
        <d v="2021-02-22T00:00:00" u="1"/>
        <d v="2017-05-10T00:00:00" u="1"/>
        <d v="2021-03-18T00:00:00" u="1"/>
        <d v="2020-04-14T00:00:00" u="1"/>
        <d v="2021-05-10T00:00:00" u="1"/>
        <d v="2018-07-02T00:00:00" u="1"/>
        <d v="2021-06-06T00:00:00" u="1"/>
        <d v="2018-02-24T00:00:00" u="1"/>
        <d v="2017-05-12T00:00:00" u="1"/>
        <d v="2019-04-16T00:00:00" u="1"/>
        <d v="2017-07-04T00:00:00" u="1"/>
        <d v="2018-07-04T00:00:00" u="1"/>
        <d v="2019-07-04T00:00:00" u="1"/>
        <d v="2017-01-30T00:00:00" u="1"/>
        <d v="2018-02-26T00:00:00" u="1"/>
        <d v="2020-01-30T00:00:00" u="1"/>
        <d v="2019-02-26T00:00:00" u="1"/>
        <d v="2018-03-22T00:00:00" u="1"/>
        <d v="2017-04-18T00:00:00" u="1"/>
        <d v="2019-03-22T00:00:00" u="1"/>
        <d v="2021-02-26T00:00:00" u="1"/>
        <d v="2019-04-18T00:00:00" u="1"/>
        <d v="2017-07-06T00:00:00" u="1"/>
        <d v="2021-05-14T00:00:00" u="1"/>
        <d v="2018-07-06T00:00:00" u="1"/>
        <d v="2017-08-02T00:00:00" u="1"/>
        <d v="2021-06-10T00:00:00" u="1"/>
        <d v="2018-08-02T00:00:00" u="1"/>
        <d v="2017-02-28T00:00:00" u="1"/>
        <d v="2018-02-28T00:00:00" u="1"/>
        <d v="2019-02-28T00:00:00" u="1"/>
        <d v="2020-02-28T00:00:00" u="1"/>
        <d v="2017-05-16T00:00:00" u="1"/>
        <d v="2021-03-24T00:00:00" u="1"/>
        <d v="2018-05-16T00:00:00" u="1"/>
        <d v="2019-05-16T00:00:00" u="1"/>
        <d v="2017-07-08T00:00:00" u="1"/>
        <d v="2019-06-12T00:00:00" u="1"/>
        <d v="2021-08-04T00:00:00" u="1"/>
        <d v="2018-05-18T00:00:00" u="1"/>
        <d v="2017-06-14T00:00:00" u="1"/>
        <d v="2018-06-14T00:00:00" u="1"/>
        <d v="2017-07-10T00:00:00" u="1"/>
        <d v="2018-07-10T00:00:00" u="1"/>
        <d v="2019-07-10T00:00:00" u="1"/>
        <d v="2019-09-02T00:00:00" u="1"/>
        <d v="2018-04-24T00:00:00" u="1"/>
        <d v="2019-04-24T00:00:00" u="1"/>
        <d v="2017-06-16T00:00:00" u="1"/>
        <d v="2017-07-12T00:00:00" u="1"/>
        <d v="2018-07-12T00:00:00" u="1"/>
        <d v="2017-08-08T00:00:00" u="1"/>
        <d v="2019-07-12T00:00:00" u="1"/>
        <d v="2018-08-08T00:00:00" u="1"/>
        <d v="2018-09-04T00:00:00" u="1"/>
        <d v="2017-04-26T00:00:00" u="1"/>
        <d v="2020-03-30T00:00:00" u="1"/>
        <d v="2017-05-22T00:00:00" u="1"/>
        <d v="2018-05-22T00:00:00" u="1"/>
        <d v="2019-05-22T00:00:00" u="1"/>
        <d v="2020-05-22T00:00:00" u="1"/>
        <d v="2019-06-18T00:00:00" u="1"/>
        <d v="2021-06-18T00:00:00" u="1"/>
        <d v="2017-09-06T00:00:00" u="1"/>
        <d v="2021-07-14T00:00:00" u="1"/>
        <d v="2017-10-02T00:00:00" u="1"/>
        <d v="2021-08-10T00:00:00" u="1"/>
        <d v="2017-04-28T00:00:00" u="1"/>
        <d v="2017-05-24T00:00:00" u="1"/>
        <d v="2020-04-28T00:00:00" u="1"/>
        <d v="2019-05-24T00:00:00" u="1"/>
        <d v="2018-06-20T00:00:00" u="1"/>
        <d v="2021-05-24T00:00:00" u="1"/>
        <d v="2018-07-16T00:00:00" u="1"/>
        <d v="2019-07-16T00:00:00" u="1"/>
        <d v="2017-10-04T00:00:00" u="1"/>
        <d v="2018-10-04T00:00:00" u="1"/>
        <d v="2021-10-04T00:00:00" u="1"/>
        <d v="2017-04-30T00:00:00" u="1"/>
        <d v="2018-04-30T00:00:00" u="1"/>
        <d v="2017-05-26T00:00:00" u="1"/>
        <d v="2019-04-30T00:00:00" u="1"/>
        <d v="2020-04-30T00:00:00" u="1"/>
        <d v="2017-06-22T00:00:00" u="1"/>
        <d v="2018-06-22T00:00:00" u="1"/>
        <d v="2017-07-18T00:00:00" u="1"/>
        <d v="2020-06-22T00:00:00" u="1"/>
        <d v="2017-08-14T00:00:00" u="1"/>
        <d v="2019-08-14T00:00:00" u="1"/>
        <d v="2018-09-10T00:00:00" u="1"/>
        <d v="2018-10-06T00:00:00" u="1"/>
        <d v="2020-09-10T00:00:00" u="1"/>
        <d v="2017-11-02T00:00:00" u="1"/>
        <d v="2021-10-06T00:00:00" u="1"/>
        <d v="2020-11-02T00:00:00" u="1"/>
        <d v="2021-11-02T00:00:00" u="1"/>
        <d v="2019-05-28T00:00:00" u="1"/>
        <d v="2019-06-24T00:00:00" u="1"/>
        <d v="2020-06-24T00:00:00" u="1"/>
        <d v="2018-08-16T00:00:00" u="1"/>
        <d v="2017-09-12T00:00:00" u="1"/>
        <d v="2019-08-16T00:00:00" u="1"/>
        <d v="2021-08-16T00:00:00" u="1"/>
        <d v="2018-10-08T00:00:00" u="1"/>
        <d v="2019-10-08T00:00:00" u="1"/>
        <d v="2019-11-04T00:00:00" u="1"/>
        <d v="2020-11-04T00:00:00" u="1"/>
        <d v="2021-11-04T00:00:00" u="1"/>
        <d v="2019-05-30T00:00:00" u="1"/>
        <d v="2019-06-26T00:00:00" u="1"/>
        <d v="2017-10-10T00:00:00" u="1"/>
        <d v="2019-10-10T00:00:00" u="1"/>
        <d v="2018-11-06T00:00:00" u="1"/>
        <d v="2019-11-06T00:00:00" u="1"/>
        <d v="2019-12-02T00:00:00" u="1"/>
        <d v="2020-12-02T00:00:00" u="1"/>
        <d v="2021-12-02T00:00:00" u="1"/>
        <d v="2018-06-28T00:00:00" u="1"/>
        <d v="2017-07-24T00:00:00" u="1"/>
        <d v="2019-06-28T00:00:00" u="1"/>
        <d v="2018-07-24T00:00:00" u="1"/>
        <d v="2019-07-24T00:00:00" u="1"/>
        <d v="2018-08-20T00:00:00" u="1"/>
        <d v="2019-08-20T00:00:00" u="1"/>
        <d v="2019-09-16T00:00:00" u="1"/>
        <d v="2018-10-12T00:00:00" u="1"/>
        <d v="2017-11-08T00:00:00" u="1"/>
        <d v="2018-11-08T00:00:00" u="1"/>
        <d v="2020-10-12T00:00:00" u="1"/>
        <d v="2017-12-04T00:00:00" u="1"/>
        <d v="2019-11-08T00:00:00" u="1"/>
        <d v="2019-12-04T00:00:00" u="1"/>
        <d v="2017-06-30T00:00:00" u="1"/>
        <d v="2017-07-26T00:00:00" u="1"/>
        <d v="2019-06-30T00:00:00" u="1"/>
        <d v="2020-06-30T00:00:00" u="1"/>
        <d v="2017-08-22T00:00:00" u="1"/>
        <d v="2021-06-30T00:00:00" u="1"/>
        <d v="2018-08-22T00:00:00" u="1"/>
        <d v="2019-08-22T00:00:00" u="1"/>
        <d v="2018-09-18T00:00:00" u="1"/>
        <d v="2018-11-10T00:00:00" u="1"/>
        <d v="2021-10-14T00:00:00" u="1"/>
        <d v="2018-12-06T00:00:00" u="1"/>
        <d v="2019-12-06T00:00:00" u="1"/>
        <d v="2021-11-10T00:00:00" u="1"/>
        <d v="2021-12-06T00:00:00" u="1"/>
        <d v="2018-08-24T00:00:00" u="1"/>
        <d v="2017-09-20T00:00:00" u="1"/>
        <d v="2021-09-20T00:00:00" u="1"/>
        <d v="2018-11-12T00:00:00" u="1"/>
        <d v="2019-11-12T00:00:00" u="1"/>
        <d v="2019-07-30T00:00:00" u="1"/>
        <d v="2017-09-22T00:00:00" u="1"/>
        <d v="2019-08-26T00:00:00" u="1"/>
        <d v="2021-07-30T00:00:00" u="1"/>
        <d v="2017-10-18T00:00:00" u="1"/>
        <d v="2017-11-14T00:00:00" u="1"/>
        <d v="2018-11-14T00:00:00" u="1"/>
        <d v="2021-10-18T00:00:00" u="1"/>
        <d v="2018-12-10T00:00:00" u="1"/>
        <d v="2017-08-28T00:00:00" u="1"/>
        <d v="2019-08-28T00:00:00" u="1"/>
        <d v="2019-09-24T00:00:00" u="1"/>
        <d v="2018-11-16T00:00:00" u="1"/>
        <d v="2020-11-16T00:00:00" u="1"/>
        <d v="2019-12-12T00:00:00" u="1"/>
        <d v="2021-11-16T00:00:00" u="1"/>
        <d v="2018-08-30T00:00:00" u="1"/>
        <d v="2019-08-30T00:00:00" u="1"/>
        <d v="2019-09-26T00:00:00" u="1"/>
        <d v="2018-10-22T00:00:00" u="1"/>
        <d v="2017-11-18T00:00:00" u="1"/>
        <d v="2019-10-22T00:00:00" u="1"/>
        <d v="2017-12-14T00:00:00" u="1"/>
        <d v="2021-10-22T00:00:00" u="1"/>
        <d v="2020-12-14T00:00:00" u="1"/>
        <d v="2021-12-14T00:00:00" u="1"/>
        <d v="2017-10-24T00:00:00" u="1"/>
        <d v="2018-10-24T00:00:00" u="1"/>
        <d v="2019-10-24T00:00:00" u="1"/>
        <d v="2021-09-28T00:00:00" u="1"/>
        <d v="2018-11-20T00:00:00" u="1"/>
        <d v="2019-11-20T00:00:00" u="1"/>
        <d v="2019-12-16T00:00:00" u="1"/>
        <d v="2020-12-16T00:00:00" u="1"/>
        <d v="2021-12-16T00:00:00" u="1"/>
        <d v="2017-09-30T00:00:00" u="1"/>
        <d v="2019-09-30T00:00:00" u="1"/>
        <d v="2020-09-30T00:00:00" u="1"/>
        <d v="2017-11-22T00:00:00" u="1"/>
        <d v="2021-09-30T00:00:00" u="1"/>
        <d v="2017-12-18T00:00:00" u="1"/>
        <d v="2019-11-22T00:00:00" u="1"/>
        <d v="2021-10-26T00:00:00" u="1"/>
        <d v="2018-12-18T00:00:00" u="1"/>
        <d v="2019-12-18T00:00:00" u="1"/>
        <d v="2021-11-22T00:00:00" u="1"/>
        <d v="2017-11-24T00:00:00" u="1"/>
        <d v="2019-10-28T00:00:00" u="1"/>
        <d v="2017-12-20T00:00:00" u="1"/>
        <d v="2021-10-28T00:00:00" u="1"/>
        <d v="2018-12-20T00:00:00" u="1"/>
        <d v="2019-12-20T00:00:00" u="1"/>
        <d v="2017-01-01T00:00:00" u="1"/>
        <d v="2017-10-30T00:00:00" u="1"/>
        <d v="2019-10-30T00:00:00" u="1"/>
        <d v="2018-11-26T00:00:00" u="1"/>
        <d v="2020-10-30T00:00:00" u="1"/>
        <d v="2017-12-22T00:00:00" u="1"/>
        <d v="2019-11-26T00:00:00" u="1"/>
        <d v="2021-10-30T00:00:00" u="1"/>
        <d v="2017-11-28T00:00:00" u="1"/>
        <d v="2018-12-24T00:00:00" u="1"/>
        <d v="2019-12-24T00:00:00" u="1"/>
        <d v="2021-12-24T00:00:00" u="1"/>
        <d v="2017-01-05T00:00:00" u="1"/>
        <d v="2017-02-01T00:00:00" u="1"/>
        <d v="2019-02-01T00:00:00" u="1"/>
        <d v="2021-02-01T00:00:00" u="1"/>
        <d v="2018-11-30T00:00:00" u="1"/>
        <d v="2020-11-30T00:00:00" u="1"/>
        <d v="2019-01-07T00:00:00" u="1"/>
        <d v="2020-01-07T00:00:00" u="1"/>
        <d v="2021-01-07T00:00:00" u="1"/>
        <d v="2020-02-03T00:00:00" u="1"/>
        <d v="2021-02-03T00:00:00" u="1"/>
        <d v="2017-12-28T00:00:00" u="1"/>
        <d v="2017-01-09T00:00:00" u="1"/>
        <d v="2018-02-05T00:00:00" u="1"/>
        <d v="2017-03-01T00:00:00" u="1"/>
        <d v="2019-02-05T00:00:00" u="1"/>
        <d v="2020-02-05T00:00:00" u="1"/>
        <d v="2019-03-01T00:00:00" u="1"/>
        <d v="2021-03-01T00:00:00" u="1"/>
        <d v="2019-12-30T00:00:00" u="1"/>
        <d v="2018-01-11T00:00:00" u="1"/>
        <d v="2017-02-07T00:00:00" u="1"/>
        <d v="2019-01-11T00:00:00" u="1"/>
        <d v="2018-02-07T00:00:00" u="1"/>
        <d v="2021-01-11T00:00:00" u="1"/>
        <d v="2021-03-03T00:00:00" u="1"/>
        <d v="2017-01-13T00:00:00" u="1"/>
        <d v="2018-02-09T00:00:00" u="1"/>
        <d v="2021-01-13T00:00:00" u="1"/>
        <d v="2019-03-05T00:00:00" u="1"/>
        <d v="2020-03-05T00:00:00" u="1"/>
        <d v="2019-04-01T00:00:00" u="1"/>
        <d v="2021-03-05T00:00:00" u="1"/>
        <d v="2020-04-01T00:00:00" u="1"/>
        <d v="2021-04-01T00:00:00" u="1"/>
        <d v="2018-01-15T00:00:00" u="1"/>
        <d v="2019-01-15T00:00:00" u="1"/>
        <d v="2020-01-15T00:00:00" u="1"/>
        <d v="2017-03-07T00:00:00" u="1"/>
        <d v="2019-02-11T00:00:00" u="1"/>
        <d v="2021-01-15T00:00:00" u="1"/>
        <d v="2018-03-07T00:00:00" u="1"/>
        <d v="2019-04-03T00:00:00" u="1"/>
        <d v="2020-04-03T00:00:00" u="1"/>
        <d v="2017-01-17T00:00:00" u="1"/>
        <d v="2018-01-17T00:00:00" u="1"/>
        <d v="2017-02-13T00:00:00" u="1"/>
        <d v="2018-02-13T00:00:00" u="1"/>
        <d v="2017-04-05T00:00:00" u="1"/>
        <d v="2018-04-05T00:00:00" u="1"/>
        <d v="2020-03-09T00:00:00" u="1"/>
        <d v="2021-05-01T00:00:00" u="1"/>
        <d v="2019-02-15T00:00:00" u="1"/>
        <d v="2017-04-07T00:00:00" u="1"/>
        <d v="2019-03-11T00:00:00" u="1"/>
        <d v="2020-03-11T00:00:00" u="1"/>
        <d v="2017-05-03T00:00:00" u="1"/>
        <d v="2020-04-07T00:00:00" u="1"/>
        <d v="2019-05-03T00:00:00" u="1"/>
        <d v="2021-05-03T00:00:00" u="1"/>
        <d v="2017-01-21T00:00:00" u="1"/>
        <d v="2017-02-17T00:00:00" u="1"/>
        <d v="2019-01-21T00:00:00" u="1"/>
        <d v="2020-01-21T00:00:00" u="1"/>
        <d v="2017-03-13T00:00:00" u="1"/>
        <d v="2021-01-21T00:00:00" u="1"/>
        <d v="2018-03-13T00:00:00" u="1"/>
        <d v="2018-04-09T00:00:00" u="1"/>
        <d v="2019-04-09T00:00:00" u="1"/>
        <d v="2017-06-01T00:00:00" u="1"/>
        <d v="2018-06-01T00:00:00" u="1"/>
        <d v="2019-06-01T00:00:00" u="1"/>
        <d v="2020-06-01T00:00:00" u="1"/>
        <d v="2021-06-01T00:00:00" u="1"/>
        <d v="2018-01-23T00:00:00" u="1"/>
        <d v="2018-02-19T00:00:00" u="1"/>
        <d v="2017-03-15T00:00:00" u="1"/>
        <d v="2018-03-15T00:00:00" u="1"/>
        <d v="2017-04-11T00:00:00" u="1"/>
        <d v="2019-03-15T00:00:00" u="1"/>
        <d v="2018-04-11T00:00:00" u="1"/>
        <d v="2021-03-15T00:00:00" u="1"/>
        <d v="2018-05-07T00:00:00" u="1"/>
        <d v="2019-05-07T00:00:00" u="1"/>
        <d v="2019-06-03T00:00:00" u="1"/>
        <d v="2020-02-21T00:00:00" u="1"/>
        <d v="2017-04-13T00:00:00" u="1"/>
        <d v="2021-03-17T00:00:00" u="1"/>
        <d v="2019-06-05T00:00:00" u="1"/>
        <d v="2020-06-05T00:00:00" u="1"/>
        <d v="2019-07-01T00:00:00" u="1"/>
        <d v="2020-07-01T00:00:00" u="1"/>
        <d v="2021-07-01T00:00:00" u="1"/>
        <d v="2017-05-11T00:00:00" u="1"/>
        <d v="2017-06-07T00:00:00" u="1"/>
        <d v="2021-04-15T00:00:00" u="1"/>
        <d v="2018-06-07T00:00:00" u="1"/>
        <d v="2020-05-11T00:00:00" u="1"/>
        <d v="2017-07-03T00:00:00" u="1"/>
        <d v="2018-07-03T00:00:00" u="1"/>
        <d v="2019-07-03T00:00:00" u="1"/>
        <d v="2021-06-07T00:00:00" u="1"/>
        <d v="2020-07-03T00:00:00" u="1"/>
        <d v="2018-01-29T00:00:00" u="1"/>
        <d v="2017-02-25T00:00:00" u="1"/>
        <d v="2020-02-25T00:00:00" u="1"/>
        <d v="2020-04-17T00:00:00" u="1"/>
        <d v="2017-07-05T00:00:00" u="1"/>
        <d v="2021-06-09T00:00:00" u="1"/>
        <d v="2019-08-01T00:00:00" u="1"/>
        <d v="2021-08-01T00:00:00" u="1"/>
        <d v="2019-01-31T00:00:00" u="1"/>
        <d v="2020-01-31T00:00:00" u="1"/>
        <d v="2018-03-23T00:00:00" u="1"/>
        <d v="2020-03-23T00:00:00" u="1"/>
        <d v="2019-05-15T00:00:00" u="1"/>
        <d v="2020-05-15T00:00:00" u="1"/>
        <d v="2017-07-07T00:00:00" u="1"/>
        <d v="2019-06-11T00:00:00" u="1"/>
        <d v="2018-07-07T00:00:00" u="1"/>
        <d v="2021-06-11T00:00:00" u="1"/>
        <d v="2021-07-07T00:00:00" u="1"/>
        <d v="2020-08-03T00:00:00" u="1"/>
        <d v="2020-02-29T00:00:00" u="1"/>
        <d v="2019-03-25T00:00:00" u="1"/>
        <d v="2021-03-25T00:00:00" u="1"/>
        <d v="2020-04-21T00:00:00" u="1"/>
        <d v="2017-06-13T00:00:00" u="1"/>
        <d v="2021-04-21T00:00:00" u="1"/>
        <d v="2019-06-13T00:00:00" u="1"/>
        <d v="2021-05-17T00:00:00" u="1"/>
        <d v="2018-07-09T00:00:00" u="1"/>
        <d v="2019-07-09T00:00:00" u="1"/>
        <d v="2017-09-01T00:00:00" u="1"/>
        <d v="2019-08-05T00:00:00" u="1"/>
        <d v="2020-08-05T00:00:00" u="1"/>
        <d v="2020-09-01T00:00:00" u="1"/>
        <d v="2021-09-01T00:00:00" u="1"/>
        <d v="2018-04-23T00:00:00" u="1"/>
        <d v="2017-06-15T00:00:00" u="1"/>
        <d v="2017-07-11T00:00:00" u="1"/>
        <d v="2019-06-15T00:00:00" u="1"/>
        <d v="2021-05-19T00:00:00" u="1"/>
        <d v="2020-06-15T00:00:00" u="1"/>
        <d v="2017-08-07T00:00:00" u="1"/>
        <d v="2019-07-11T00:00:00" u="1"/>
        <d v="2021-06-15T00:00:00" u="1"/>
        <d v="2018-08-07T00:00:00" u="1"/>
        <d v="2019-08-07T00:00:00" u="1"/>
        <d v="2018-09-03T00:00:00" u="1"/>
        <d v="2020-08-07T00:00:00" u="1"/>
        <d v="2019-09-03T00:00:00" u="1"/>
        <d v="2020-09-03T00:00:00" u="1"/>
        <d v="2021-09-03T00:00:00" u="1"/>
        <d v="2017-03-29T00:00:00" u="1"/>
        <d v="2019-05-21T00:00:00" u="1"/>
        <d v="2017-07-13T00:00:00" u="1"/>
        <d v="2019-06-17T00:00:00" u="1"/>
        <d v="2021-05-21T00:00:00" u="1"/>
        <d v="2017-08-09T00:00:00" u="1"/>
        <d v="2018-08-09T00:00:00" u="1"/>
        <d v="2019-08-09T00:00:00" u="1"/>
        <d v="2018-09-05T00:00:00" u="1"/>
        <d v="2018-10-01T00:00:00" u="1"/>
        <d v="2019-10-01T00:00:00" u="1"/>
        <d v="2020-10-01T00:00:00" u="1"/>
        <d v="2021-10-01T00:00:00" u="1"/>
        <d v="2017-03-31T00:00:00" u="1"/>
        <d v="2020-03-31T00:00:00" u="1"/>
        <d v="2021-03-31T00:00:00" u="1"/>
        <d v="2017-06-19T00:00:00" u="1"/>
        <d v="2018-06-19T00:00:00" u="1"/>
        <d v="2017-07-15T00:00:00" u="1"/>
        <d v="2020-06-19T00:00:00" u="1"/>
        <d v="2017-08-11T00:00:00" u="1"/>
        <d v="2019-07-15T00:00:00" u="1"/>
        <d v="2017-09-07T00:00:00" u="1"/>
        <d v="2021-07-15T00:00:00" u="1"/>
        <d v="2018-09-07T00:00:00" u="1"/>
        <d v="2020-08-11T00:00:00" u="1"/>
        <d v="2017-10-03T00:00:00" u="1"/>
        <d v="2018-10-03T00:00:00" u="1"/>
        <d v="2020-09-07T00:00:00" u="1"/>
        <d v="2019-10-03T00:00:00" u="1"/>
        <d v="2018-05-25T00:00:00" u="1"/>
        <d v="2018-06-21T00:00:00" u="1"/>
        <d v="2021-05-25T00:00:00" u="1"/>
        <d v="2018-07-17T00:00:00" u="1"/>
        <d v="2021-06-21T00:00:00" u="1"/>
        <d v="2018-08-13T00:00:00" u="1"/>
        <d v="2020-07-17T00:00:00" u="1"/>
        <d v="2017-10-05T00:00:00" u="1"/>
        <d v="2018-10-05T00:00:00" u="1"/>
        <d v="2017-11-01T00:00:00" u="1"/>
        <d v="2018-11-01T00:00:00" u="1"/>
        <d v="2019-11-01T00:00:00" u="1"/>
        <d v="2021-10-05T00:00:00" u="1"/>
        <d v="2021-11-01T00:00:00" u="1"/>
        <d v="2018-06-23T00:00:00" u="1"/>
        <d v="2019-07-19T00:00:00" u="1"/>
        <d v="2021-06-23T00:00:00" u="1"/>
        <d v="2017-09-11T00:00:00" u="1"/>
        <d v="2018-09-11T00:00:00" u="1"/>
        <d v="2020-09-11T00:00:00" u="1"/>
        <d v="2019-10-07T00:00:00" u="1"/>
        <d v="2018-11-03T00:00:00" u="1"/>
        <d v="2020-10-07T00:00:00" u="1"/>
        <d v="2021-10-07T00:00:00" u="1"/>
        <d v="2018-06-25T00:00:00" u="1"/>
        <d v="2019-06-25T00:00:00" u="1"/>
        <d v="2017-08-17T00:00:00" u="1"/>
        <d v="2018-08-17T00:00:00" u="1"/>
        <d v="2020-07-21T00:00:00" u="1"/>
        <d v="2021-07-21T00:00:00" u="1"/>
        <d v="2020-08-17T00:00:00" u="1"/>
        <d v="2017-10-09T00:00:00" u="1"/>
        <d v="2018-10-09T00:00:00" u="1"/>
        <d v="2017-12-01T00:00:00" u="1"/>
        <d v="2018-12-01T00:00:00" u="1"/>
        <d v="2021-11-05T00:00:00" u="1"/>
        <d v="2020-12-01T00:00:00" u="1"/>
        <d v="2021-12-01T00:00:00" u="1"/>
        <d v="2017-05-31T00:00:00" u="1"/>
        <d v="2019-05-31T00:00:00" u="1"/>
        <d v="2019-06-27T00:00:00" u="1"/>
        <d v="2019-07-23T00:00:00" u="1"/>
        <d v="2020-07-23T00:00:00" u="1"/>
        <d v="2021-07-23T00:00:00" u="1"/>
        <d v="2017-10-11T00:00:00" u="1"/>
        <d v="2018-10-11T00:00:00" u="1"/>
        <d v="2017-11-07T00:00:00" u="1"/>
        <d v="2019-10-11T00:00:00" u="1"/>
        <d v="2018-11-07T00:00:00" u="1"/>
        <d v="2021-10-11T00:00:00" u="1"/>
        <d v="2018-12-03T00:00:00" u="1"/>
        <d v="2019-12-03T00:00:00" u="1"/>
        <d v="2020-12-03T00:00:00" u="1"/>
        <d v="2021-12-03T00:00:00" u="1"/>
        <d v="2018-06-29T00:00:00" u="1"/>
        <d v="2020-06-29T00:00:00" u="1"/>
        <d v="2018-09-17T00:00:00" u="1"/>
        <d v="2020-08-21T00:00:00" u="1"/>
        <d v="2017-10-13T00:00:00" u="1"/>
        <d v="2018-10-13T00:00:00" u="1"/>
        <d v="2021-09-17T00:00:00" u="1"/>
        <d v="2018-12-05T00:00:00" u="1"/>
        <d v="2017-07-27T00:00:00" u="1"/>
        <d v="2018-07-27T00:00:00" u="1"/>
        <d v="2017-09-19T00:00:00" u="1"/>
        <d v="2019-08-23T00:00:00" u="1"/>
        <d v="2021-08-23T00:00:00" u="1"/>
        <d v="2018-10-15T00:00:00" u="1"/>
        <d v="2019-10-15T00:00:00" u="1"/>
        <d v="2020-10-15T00:00:00" u="1"/>
        <d v="2019-11-11T00:00:00" u="1"/>
        <d v="2021-10-15T00:00:00" u="1"/>
        <d v="2017-08-25T00:00:00" u="1"/>
        <d v="2018-08-25T00:00:00" u="1"/>
        <d v="2018-09-21T00:00:00" u="1"/>
        <d v="2020-08-25T00:00:00" u="1"/>
        <d v="2017-10-17T00:00:00" u="1"/>
        <d v="2018-10-17T00:00:00" u="1"/>
        <d v="2020-09-21T00:00:00" u="1"/>
        <d v="2021-09-21T00:00:00" u="1"/>
        <d v="2018-11-13T00:00:00" u="1"/>
        <d v="2019-12-09T00:00:00" u="1"/>
        <d v="2017-07-31T00:00:00" u="1"/>
        <d v="2018-07-31T00:00:00" u="1"/>
        <d v="2020-07-31T00:00:00" u="1"/>
        <d v="2019-08-27T00:00:00" u="1"/>
        <d v="2019-09-23T00:00:00" u="1"/>
        <d v="2017-11-15T00:00:00" u="1"/>
        <d v="2021-09-23T00:00:00" u="1"/>
        <d v="2020-10-19T00:00:00" u="1"/>
        <d v="2017-12-11T00:00:00" u="1"/>
        <d v="2019-11-15T00:00:00" u="1"/>
        <d v="2021-10-19T00:00:00" u="1"/>
        <d v="2019-12-11T00:00:00" u="1"/>
        <d v="2021-11-15T00:00:00" u="1"/>
        <d v="2017-08-29T00:00:00" u="1"/>
        <d v="2018-08-29T00:00:00" u="1"/>
        <d v="2019-08-29T00:00:00" u="1"/>
        <d v="2018-09-25T00:00:00" u="1"/>
        <d v="2019-09-25T00:00:00" u="1"/>
        <d v="2017-11-17T00:00:00" u="1"/>
        <d v="2018-11-17T00:00:00" u="1"/>
        <d v="2017-12-13T00:00:00" u="1"/>
        <d v="2021-10-21T00:00:00" u="1"/>
        <d v="2019-12-13T00:00:00" u="1"/>
        <d v="2021-12-13T00:00:00" u="1"/>
        <d v="2017-08-31T00:00:00" u="1"/>
        <d v="2018-08-31T00:00:00" u="1"/>
        <d v="2019-08-31T00:00:00" u="1"/>
        <d v="2020-12-15T00:00:00" u="1"/>
        <d v="2021-12-15T00:00:00" u="1"/>
      </sharedItems>
    </cacheField>
    <cacheField name="Descrizione operazione" numFmtId="0">
      <sharedItems containsBlank="1" count="1206">
        <s v="Imprendo Universo Non Profit Light Unicredit"/>
        <s v="Costo CarigeonDemand 12/2021"/>
        <s v="Diritti di custodia dep. 26358111/104"/>
        <s v="Carta di credito Unicredit"/>
        <s v="Carta Nexi "/>
        <s v="Canone Carige Stile "/>
        <s v="Viacard commissione annuale"/>
        <s v="Ft. Ligurgraf Snc n. 21 27/12/21 "/>
        <s v="Commissione Carige"/>
        <s v="Rimborso spese Avis Imperia 2021"/>
        <s v="Commissioni Unicredit"/>
        <s v="Rimborso spese Montano Giovanni 2021"/>
        <s v="Rimborso spese Donzellini Giovanni"/>
        <s v="Imprendo Universo Non Profit Light Unicredit 01/22"/>
        <s v="Pagobancomat Carige commissione annuale"/>
        <s v="Costo CarigeonDemand 01/2022"/>
        <s v="Prenotazione alberghi Assemblea Avis Nazionale Perugia"/>
        <s v="Polizze 102789899 e 102790168 Infortuni e RC"/>
        <s v="Imprendo Universo Non Profit Light Unicredit 02/22"/>
        <s v="SDD Autostrade "/>
        <s v="Costo CarigeonDemand 02/2022"/>
        <s v="Telepass"/>
        <s v="Commissione Telepass "/>
        <s v="Consulta Giovani 19-20 marzo"/>
        <s v="Commissione Unicredit"/>
        <s v="Rimborso Pietro Mazzi Consulta Giovani"/>
        <s v="Rimborso spese Montano Giovanni Avis Imperia"/>
        <s v="Quote Associative Avis Provinciale La Spezia"/>
        <s v="Competenze Unicredit"/>
        <s v="Quote Associative Avis Provinciale Savona"/>
        <s v="Imprendo Universo Non Profit Light Unicredit 03/22"/>
        <s v="Quote Associative Avis Provinciale Genova"/>
        <s v="Rimborso spese Musetti Federica consulta giovani Reggio Calabria"/>
        <s v="Ft. Ligurgraf Snc n. 22 31/01/22 personalizzazione autoemoteche"/>
        <s v="CSV Polis bonifico x stampe Avis"/>
        <s v="Costo CarigeonDemand 03/2022"/>
        <s v="Ft. TecnoFly2008 Srl n. 3 boe nautiche gialle"/>
        <s v="Ft. Il Ristoro nell'Aia n. 18 10/04/22 Pranzo assemblea regionale"/>
        <s v="Utilizzo carta di credito: Biglietto aereo Consulta Giovani"/>
        <s v="Quote Avis Nazionale"/>
        <s v="Integrazione prenotazione albergo assemblea nazionale Perugia"/>
        <s v="Imprendo Universo Non Profit Light Unicredit 04/22"/>
        <s v="Rimborso Daniele Fui x partecipazione Assemblea Regionale"/>
        <s v="Rimborso Regazzoni Maurizio x partecipazione Assemblea Regionale"/>
        <s v="Saldo prenotazione albergo a Perugia per Assemblea Nazionale"/>
        <s v="Accredito Cedola semestrale BTP 5,25% Dep.26358111/104"/>
        <s v="Costo CarigeonDemand 04/2022"/>
        <s v="Ft. I Glaciali n.4 del 04/05/22 sponsorizzazione eventi"/>
        <s v="Imprendo Universo Non Profit Light Unicredit 05/22"/>
        <s v="Costo CarigeonDemand 05/2022"/>
        <s v="Bonifico da CTN per eccedenze Assemblea Nazionale Albergo Perugia"/>
        <s v="Da Asl1 rimborso sacche 2021 nostra ND 04/2022"/>
        <s v="Rimborso Pietro Mazzi per partecipazione Meeting Giovani Avis a Latina"/>
        <s v="Pagamento polizza AO659 Mansutti"/>
        <s v="Saldo ND 42 08/06/22 Avis Provinciale La Spezia x Avis Nazionale"/>
        <s v="Bonifico da CTN per eccedenze Assemblea Nazionale Albergo Perugia (arrivato doppio)"/>
        <s v="Pagamento F24 x CU2022 Casale Serena"/>
        <s v="Pagamento F24 x CU2022 Pesce Davide"/>
        <s v="Pagamento F24 x CU2022 Muscaridola Angelo"/>
        <s v="Spese CC - Pranzo Open Water Tour Genova"/>
        <s v="Spese CC - Trenitalia Avis Nazionale"/>
        <s v="Spese CC - Cena delegazione Avis Nazionale"/>
        <s v="Spese CC - Materiale di consumo Avis Nazionale"/>
        <s v="Costo carta Nexi "/>
        <s v="Restiruzione a CTN eccedenza doppia albergo Perugia Avis Nazionale"/>
        <s v="Saldo ND 09/2022 08/06/22 Avis Santa Margherita Ligure presenza osservatori Avis Nazionale"/>
        <s v="Rimborso Avis Comunale La Spezia x formazione formatori generali SCU"/>
        <s v="Saldo ND 05/2022 08/06/22 Avis Rapallo presenza osservatori Avis Nazionale"/>
        <s v="Restituzione a Avis Regionale Veneto progetto Best Choice"/>
        <s v="Saldo Ft. 4 12/05/22 Bormioli x trofeo Open Wate Tour"/>
        <s v="Telepass - Rientro Assemblea Nazionale Perugia"/>
        <s v="Imprendo Universo Non Profit Light Unicredit 06/22"/>
        <s v="Costo CarigeonDemand 06/2022"/>
        <s v="Addebito diritti di custodia dep. 26358111/104"/>
        <s v="Rimborso spese Donzellini Giovanni x cancelleria"/>
        <s v="Imprendo Universo Non Profit Light Unicredit 07/22"/>
        <s v="Costo CarigeonDemand 07/2022"/>
        <s v="Addebito CC Nexi"/>
        <s v="Saldo ND 07/2022 08/06/22 Avis Provinciale La Spezia presenza osservatori Avis Nazionale"/>
        <s v="Imprendo Universo Non Profit Light Unicredit 08/22"/>
        <s v="Costo CarigeonDemand 08/2022"/>
        <s v="Saldo ND 06/2022 08/06/22 Avis Provinciale Savona presenza osservatori Avis Nazionale"/>
        <s v="Ft. Soffieria Bormioli 11 31/08/22"/>
        <s v="Pagamento ND 20 09/09/22 partecipazione spese sede regionale  Avis Provinciale Genova"/>
        <s v="Pagamento NC 03 12/09/22 partecipazione spese sede regionale  Avis Provinciale Savona"/>
        <s v="Pagamento NC 04 12/09/22 partecipazione spese sede regionale  Avis Provinciale La Spezia"/>
        <s v="Ritiro Bancomat *5462 Sergio Bertelli"/>
        <s v="Pagamento a Avis Nazionale x Meeting Giovani &quot;Obiettivo Futuro&quot; Bologna 01 e 02 ottobre 2022 Savona"/>
        <s v="Pagamento a Avis Nazionale x Meeting Giovani &quot;Obiettivo Futuro&quot; Bologna 01 e 02 ottobre 2022 La Spezia"/>
        <s v="Rimborso Montano Giovanni x giornata donazione Sanremo"/>
        <s v="Pagamento Ft. Bormioli n. 11 31/08/22"/>
        <s v="Rivalutazione Fondi o Attività (Titolo di Stato BTO 127851)"/>
        <s v="Rivalutazione Fondi o Attività (Fondi Comuni Arca 395619)"/>
        <s v="Imprendo Universo Non Profit Light Unicredit 09/22"/>
        <s v="Costo CarigeonDemand 09/2022"/>
        <s v="Rimborso spese Ginevra Curini Meeting Nazionale Giovani Bologna"/>
        <s v="Carta di credito: Partecipazione 50° Finale Ligure (SV)"/>
        <s v="CC: Spese inaugurazione Autoemoteche"/>
        <s v="CC: Spese Pasticceria Cellini x rinfresco inaugurazione Autoemoteche"/>
        <s v="Imprendo Universo Non Profit Light Unicredit 10/22"/>
        <s v="Costo CarigeonDemand 10/2022"/>
        <s v="Ft. Sanguinetti Industria Grafica Srl n. 157 del 29/09/22 Calendari 2023"/>
        <s v="Carta di credito 10/22: suo utilizzo "/>
        <s v="ND Avis Nazionale per sostegno Formazione Generale SCU"/>
        <s v="Recupero spese x calendari 2023 Provinciale Genova"/>
        <s v="Rimborso spese Comunale La Spezia SCU"/>
        <s v="Rimborso parziale commissione bancomat "/>
        <s v="Da Avis Nazionale per sostegno Formazione Generale SCU"/>
        <s v="Imprendo Universo Non Profit Light Unicredit 11/22"/>
        <s v="Contributo da Ministero del Lavoro e delle Politiche Sociali a seguito domanda per acquisto ambulanze, beni strumentali e altri beni (Autoemoteche)."/>
        <s v="Contributo Avis Nazionale per il Progetto &quot;A Scuola con classe&quot;. Accettazione 11/11/2022"/>
        <s v="A &quot;Fondo Altro&quot; (propaganda) per incremento fondo"/>
        <s v="Da &quot;Debito vs. altro&quot; per incremento Fondo Altro&quot; (propaganda)"/>
        <s v="Saldo ND 25/2022 del 15/12/22 rimborso spese evento Open Water Tour del 11/09/22"/>
        <s v="ND 10 09/11/22 Rimborso spese calendari 2023"/>
        <s v="Borea Alberto ft.58 22/12/22 Relazione stima patrimoniale"/>
        <s v="R.A. Borea Alberto ft.58 22/12/22 Relazione stima patrimoniale"/>
        <s v="Bonifico da Avis Provinciale La Spezia ND 12/2022 09/12/22 Calendari"/>
        <s v="Bancomat Spese x consiglio regionale 23/12/22 Cena consiglio"/>
        <s v="Rimborso spese periodo 04/22 a 12/22 Sergio Bertelli"/>
        <s v="Somma x storno da &quot;crediti da altri&quot; rimborso spese Sergio Bertelli"/>
        <s v="Imprendo Universo Non Profit Light Unicredit 12/22"/>
        <s v="Rimborso sacche 2022 Asl1"/>
        <s v="Proforma Notaio Nicolini n.4 06/02/2023 verbale assemblea e relazione di stima Associazione 2022"/>
        <s v="Rimborso spese a Avis Provinciale Savona per raccolte sangue Imperia 2022"/>
        <s v="Ripristino Fondo Altro"/>
        <s v="Canone mensile c/c dicembre 2022"/>
        <s v="Imposta di bollo 31/12/2022"/>
        <s v="Imposta di bollo da ottobre a dicembre 2022 "/>
        <m/>
        <s v="Bancomat Black Bar Avis Nazionale Milano Riunione OLP" u="1"/>
        <s v="Secondo acconto acquisto autoemoteche" u="1"/>
        <s v="Prelievo contante per cassa" u="1"/>
        <s v="Erogazione Liberale ASD I GLACIALI" u="1"/>
        <s v="Rimborso spese x raccolta Sanremo 22/09/19" u="1"/>
        <s v="Bonifico Robin Srl Saldo ft. 099233 Hotel S.Giorgio Ass.Nazionale" u="1"/>
        <s v="M 01/17 - Ft. 67/2016 Creative Stamp" u="1"/>
        <s v="Assegno 312956566 x M.G.Service " u="1"/>
        <s v="Assegno 315357581 x M.G.Service " u="1"/>
        <s v="Bancomat 02211991 presso Bricocenter La Spezia" u="1"/>
        <s v="NS 30/2018 - Acqua" u="1"/>
        <s v="NS 35/2018 - acqua" u="1"/>
        <s v="NS 08/2018 - infermiere" u="1"/>
        <s v="Bonifico da Provinciale La Spwezia x Quote sociali" u="1"/>
        <s v="Bonifico da Avis Provinciale Savona x rimborso calendari" u="1"/>
        <s v="Prest. Occasionale Angelo Muscaridola Best Choise" u="1"/>
        <s v="Pagamento pasti assemblea regionale" u="1"/>
        <s v="Ft. Tre" u="1"/>
        <s v="Bonifico Sepa - Ft. Eromatic 355" u="1"/>
        <s v="Rimborso spes Avis Provinciale La Spezia x ritiro Autoemoteca" u="1"/>
        <s v="Nota debito 9/2020 Avis Provinciale Genova Calendari 2021" u="1"/>
        <s v="Contributo per formazione servizio civile" u="1"/>
        <s v="Pagamento Notaio Nicolini x nuovo statuto regionale" u="1"/>
        <s v="Ft. Fastweb parte dicembre 2016" u="1"/>
        <s v="NS 29/2018 - Carta" u="1"/>
        <s v="Costo servizio CarigeonDemand Giugno 2020" u="1"/>
        <s v="Spese x emissione carta di debito " u="1"/>
        <s v="Costo servizio CarigeonDemand dicembre 2019" u="1"/>
        <s v="competenze 2017 Iren" u="1"/>
        <s v="Carte Credito Unicredit" u="1"/>
        <s v="Partecipazione A.Casale Open Water Tour 12/09/21" u="1"/>
        <s v="M 01/2018 - Competenze personale 2017" u="1"/>
        <s v="Rimborso spese Sandu Flavius Gabriel x Consulta Giovani Santa Margherita L." u="1"/>
        <s v="NS 40/2018 - Acqua" u="1"/>
        <s v="NS 44/2018 - acqua" u="1"/>
        <s v="Ft. 3" u="1"/>
        <s v="Rimborso spese Mazzi Pietro x corsi formazione Milano" u="1"/>
        <s v="NS 12/17 - Colazione Aprile" u="1"/>
        <s v="Registrazione fine anno (Stipendio Dicembre Ratti Claudia)" u="1"/>
        <s v="Pagamento rimborsi km Alessandro casale 2020" u="1"/>
        <s v="Rimborso NS Staderoli Claudio x assemblea regionale" u="1"/>
        <s v="Bonifico x Ft. Emoservizi" u="1"/>
        <s v="Bonifico a saldo giornata Caravelle 13/07/2019 Marina Srl" u="1"/>
        <s v="Bonifico x Saldo parcella 60 Avv. Chiara Malpeli Progetto Best Choise" u="1"/>
        <s v="Iscrizione 20 partecipanti corso FAD personale sanitario" u="1"/>
        <s v="Bonifico da Avis Avis Comunale S.Stefano Magra per spese formazione SCU" u="1"/>
        <s v="NS 25/2018 - giornali luglio" u="1"/>
        <s v="Registrazione fine anno (" u="1"/>
        <s v="Da conto tesoreria giroconto" u="1"/>
        <s v="Ft. Givas 1542" u="1"/>
        <s v="Costo fisso Imprendo Universo non profit light Unicredit Dicembre 2020" u="1"/>
        <s v="Costo fisso Imprendo Universo non profit light Unicredit Novembre 2020" u="1"/>
        <s v="M 03/17 - Ft. 31/2017 Cappelli" u="1"/>
        <s v="Rimborso ND 05/2021 Avis Provinciale La Spezia" u="1"/>
        <s v="Rimborso nota spesa Bertelli Sergio x autoemoteca" u="1"/>
        <s v="Rimborso spese Avis Comunale La Spezia x Avisiadi" u="1"/>
        <s v="Somma x storno da crediti da altri rimborso soese Sergio Bertelli" u="1"/>
        <s v="Commissione Sepa" u="1"/>
        <s v="M 06/2018 - Ft. Domopul 572" u="1"/>
        <s v="NS 35/17 - Sito Avis in Aruba" u="1"/>
        <s v="Disavanzo di gestione" u="1"/>
        <s v="NS 32/2018 - Pulizia condizionatore PERI" u="1"/>
        <s v="Interessi bancari Unicredit" u="1"/>
        <s v="Bonifici Sepa - Stipendio Claudia Ratti Tredicesima" u="1"/>
        <s v="Nexi SPA C.C.Carige - addebito" u="1"/>
        <s v="Commissione RB" u="1"/>
        <s v="Bonifico a Avis Nazionale x Quote sociali" u="1"/>
        <s v="Bonifico x Binaggia Davide x spese raccolte sangue Imperiese" u="1"/>
        <s v="Accredito x estinzione Conto 2611780" u="1"/>
        <s v="Registrazione fine anno (Ferie mat.e non godute)" u="1"/>
        <s v="Bonifico da Avis Nazionale - Servizio Civile anno 2018" u="1"/>
        <s v="Commissioni Sepa" u="1"/>
        <s v="NS 42/2018 - pennarelli" u="1"/>
        <s v="Telepass 3622909 28/02/19 Unicredit" u="1"/>
        <s v="NS 04/2018 - rimborso servizio civile" u="1"/>
        <s v="Da Banca Unicredit" u="1"/>
        <s v="Imprendo Universo Non Profit Light 6/21" u="1"/>
        <s v="Commissioni RB" u="1"/>
        <s v="Rimborso biglietti non utilizzati per ritorno da Catania delle autoemoteche" u="1"/>
        <s v="Bancomat 02211991 presso Mary Jo di Ciraolo Stefano Chiavari" u="1"/>
        <s v="Storno x giusta attribuzione Ft. Pubblicarrello 7428 del 12/06/2019 (Nexi)" u="1"/>
        <s v="Storno 5x1000" u="1"/>
        <s v="M 04/17 - Stipendio Aprile Ratti Claudia" u="1"/>
        <s v="NS 37/2018 - Acquisto PC x Segreteria" u="1"/>
        <s v="Rimborso spese Pietro Mazzi x spettacolo Comici Santa Margherita" u="1"/>
        <s v="Bancomat 02211991 presso Landuja Roma " u="1"/>
        <s v="NS 33/2018 - Rimborso spese Ceriale" u="1"/>
        <s v="Ft.tre" u="1"/>
        <s v="M 02/2018 - Ft. MCF competenze 2017" u="1"/>
        <s v="Pagamento Polizze Assicurative - Groupama" u="1"/>
        <s v="M 09/17 - Stipendio Ratti Claudia Agosto" u="1"/>
        <s v="M 12/17 - Stipendio Claudia Ratti Novembre" u="1"/>
        <s v="Avis Imperia rimborso spese Avis Provinciale Savona" u="1"/>
        <s v="Bancomat - prelievo x cassa" u="1"/>
        <s v="NS 05/17 - Acqua x donatori" u="1"/>
        <s v="Canone mensile Carige Stile Facolta" u="1"/>
        <s v="NS 02/2018 - affissioni" u="1"/>
        <s v="oblazioni" u="1"/>
        <s v="Rimborso spede Binaggia Davide Raccolta Imperia" u="1"/>
        <s v="Storno postali banca" u="1"/>
        <s v="Ft. Al.Gros.s 5755" u="1"/>
        <s v="NS 07/17 - Acquisti mensole" u="1"/>
        <s v="Commissione SSD" u="1"/>
        <s v="postali banca" u="1"/>
        <s v="Registrazione fine anno (Ft. 453 11/12/17 Cant.Mombaruzzo)" u="1"/>
        <s v="Rimborso ND 33 delegati La Spezia al consiglio regionale" u="1"/>
        <s v="Competenze cc tesoreria" u="1"/>
        <s v="Bonifici Sepa - Ft. 142 Cappello" u="1"/>
        <s v="M 11/17 - Stipendio Ratti Claudia Ottobre" u="1"/>
        <s v="Bonifici Sepa - Ft. Gaino 10" u="1"/>
        <s v="Rimborso spes Avis Provinciale Savona x ritiro Autoemoteca" u="1"/>
        <s v="Ft. M.G.Service 81 pulizie" u="1"/>
        <s v="M 05/17 - Stipendio Aprile Ratti Claudia" u="1"/>
        <s v="Bancomat 02211991 presso L'Immagine Milano" u="1"/>
        <s v="Rimborso unità sangue Asl1 anno 2020" u="1"/>
        <s v="Ft. Italiaoline (Seat)" u="1"/>
        <s v="Bancomat 02211991 presso Old Wild West La Spezia" u="1"/>
        <s v="Bonifico Sepa - Ft. Emoservizi 2695" u="1"/>
        <s v="Bancomat 02211991 presso Autogrill Ferrara" u="1"/>
        <s v="Fastweb dicembre 2017" u="1"/>
        <s v="Bonifico da Avis Comunale Portovenere per pagamento ND 8 e 16 spese SCU" u="1"/>
        <s v="Bonifici Sepa - Stipendio Claudia Ratti Agosto" u="1"/>
        <s v="Bonifico x Assemblea Avis Nazionale a Perugia (prenotazione camere)" u="1"/>
        <s v="NS 16/2018 - affissioni" u="1"/>
        <s v="Enel via Fiume" u="1"/>
        <s v="Valore quota Personalità Giuridica Avis Provinciale Genova-Storno" u="1"/>
        <s v="Bonifico x partecipazione spese Avis Regionale Liguria (Prov. La Spezia)" u="1"/>
        <s v="Bonifico a ns. favore per pag.to 10 magliette " u="1"/>
        <s v="M 12/17 - Ft. Capello 201" u="1"/>
        <s v="Pernottamenti evento Avis Nazionale 22-24 novembre" u="1"/>
        <s v="M 04/17 - Ft. Emoservizi 825" u="1"/>
        <s v="Storno oblazioni pro Bianchi" u="1"/>
        <s v="NS 28/2018 - Rimborso spese Clacagno" u="1"/>
        <s v="Pagamento Alton II Srl-Salone Assemblea Regionale" u="1"/>
        <s v="Bonifico a Mercure Genova San Biagio-Alton II per caparra evento sui Bilanci del 3/11/2021" u="1"/>
        <s v="Canone mensile Carige Stile" u="1"/>
        <s v="Registrazione fine anno (Ft. Fastweb comp.za 2018)" u="1"/>
        <s v="Integrazione spese Avis Imperia 2020" u="1"/>
        <s v="NS 32/2018 - colazione donatori settembre" u="1"/>
        <s v="Credito Avis Comunale Casarza Ligure x rimborso spese Caravelle 2019" u="1"/>
        <s v="Credito Avis Comunale Sestri Levante x rimborso spese Caravelle 2019" u="1"/>
        <s v="Bonifici RB - Ft. Trattoria Madonna del Monte " u="1"/>
        <s v="Stipendio Sepa - Claudia Ratti Luglio" u="1"/>
        <s v="Iscrizione 1 partecipante corso FAD personale sanitario" u="1"/>
        <s v="Iscrizione 5 partecipanti corso FAD personale sanitario" u="1"/>
        <s v="NS 38/2018 - aruba (sito)" u="1"/>
        <s v="Registrazione fine anno (Nota debito CRI)" u="1"/>
        <s v="Bonifico da Asl1 Imperiese - Donatori Sangue proroga tecnica" u="1"/>
        <s v="Competenze c.c.tesoreria" u="1"/>
        <s v="Costo fisso Imprendo Universo non profit light Unicredit Agosto 2020" u="1"/>
        <s v="Bonifico da Avis Provinciale Savona" u="1"/>
        <s v="Saldo Fattura Emoservizi x Labaro Avis Imperia" u="1"/>
        <s v="NS 10/17 - Acqua donatori" u="1"/>
        <s v="NS 14/17 - Acqua donatori" u="1"/>
        <s v="NS 18/17 - acqua donatori" u="1"/>
        <s v="Registrazione fine anno (F24)" u="1"/>
        <s v="Rimborso spese Mazzi Pietro - Consulta Giovani" u="1"/>
        <s v="Registrazione fine anno (Ft. Iren competenza 2017)" u="1"/>
        <s v="Bancomat 02211991 POS Carige presso Mille SNC Sestri Levante " u="1"/>
        <s v="Valore quota Personalità Giuridica Avis Provinciale Genova" u="1"/>
        <s v="NS 02/17 - Succhi di frutta" u="1"/>
        <s v="Rimborso spese x Promozione Avis Imperia" u="1"/>
        <s v="Bancomat 02211991 Gustofast Spa Modena" u="1"/>
        <s v="Bonifico x Consulta Avis Giovani 2019" u="1"/>
        <s v="Registrazione fine anno (Ft. Iren competenza 2018)" u="1"/>
        <s v="Bonifico Avis Nazionale x Consulta Giovani Ancona 17/01 e 18/01" u="1"/>
        <s v="M 10/17 - Stipendio Ratti Claudia Settembre" u="1"/>
        <s v="Telepass Unicredit - Luglio 2020" u="1"/>
        <s v="NS 01/2018 - latte" u="1"/>
        <s v="NS 07/2018 - latte" u="1"/>
        <s v="Bancomat 02211991 presso Radio Taxi LI01 Roma" u="1"/>
        <s v="NS 21/2018 - acqua donatori" u="1"/>
        <s v="Bonifico da Provinciale Genova x Quote sociali" u="1"/>
        <s v="Bonifico da Provinciale Savona x Quote sociali" u="1"/>
        <s v="Registrazione fine anno (Ft. Fastweb competenza 2017)" u="1"/>
        <s v="Bonifico a Cronosport SL x Gadget e maglie x &quot;Tuffati a Donare&quot;" u="1"/>
        <s v="Registrazione fine anno (Ft. 862 15/12/17 M.C.F Torrefazione)" u="1"/>
        <s v="Rimborso spese Comunale La Spezia x partecipazione direttovo regionale 14/09" u="1"/>
        <s v="Assegno 312956561 x Rinova pulizie" u="1"/>
        <s v="Assegno 312956562 x Rinova pulizie" u="1"/>
        <s v="Assegno 312956563 x Rinova pulizie" u="1"/>
        <s v="Bonifico da ADMO x contributo acqiosto tre autoemoteche" u="1"/>
        <s v="Bonifico da ADMO x contributo acquisto tre autoemoteche" u="1"/>
        <s v="Bonifico Sepa - Ft. Ecorecupero 3235" u="1"/>
        <s v="Rimborso spese Mazzi Pietro - Forum Nazionale Giovani" u="1"/>
        <s v="Proforma Notaio Nicolini n.4 06/02/2023 verbale assemblea e relazione di stima Associazione" u="1"/>
        <s v="Telepass Unicredit - Commissioni " u="1"/>
        <s v="Pagamento NC 04 12/09/22 partecipazione spese sede regionakle  Avis Provinciale La Spezia" u="1"/>
        <s v="NS 03/17 - Cancelleria" u="1"/>
        <s v="Bonifici RB Ft. Arco Ufficio 663" u="1"/>
        <s v="M 07/17 - Stipendio Giugno Ratti Claudia" u="1"/>
        <s v="NS 15/17 - pile" u="1"/>
        <s v="Costo servizio CarigeonDemand Marzo 2020" u="1"/>
        <s v="Pag.to con CC fattura Pubblicarrello.com n. 7432" u="1"/>
        <s v="NS 20/17 - Acqua donatori" u="1"/>
        <s v="NS 32/2018 - bibite x 07/10/18" u="1"/>
        <s v="NS 33/2018 - Bibite x 07/10/18" u="1"/>
        <s v="Storno x giusta attribuzione R.F. Alton  del 14/04/2019 (Nexi)" u="1"/>
        <s v="NB Avis Nazionale per sostegno Formazione Generale SCU" u="1"/>
        <s v="Credito Avis Comunale Rapallo x rimborso spese Caravelle 2019" u="1"/>
        <s v="Rimborso nota spesa Marco Denti x spedizione bilancia a Mastervan Srl" u="1"/>
        <s v="NS 10/2018 - latte" u="1"/>
        <s v="NS 13/2018 - latte" u="1"/>
        <s v="NS 19/2018 - latte" u="1"/>
        <s v="Telegramma condoglianze Presidente Groppo" u="1"/>
        <s v="NS 30/2018 - Latte donatori" u="1"/>
        <s v="NS 35/2018 - Latte donatori" u="1"/>
        <s v="Rimborso spese a Avis Regionale per raccolte sangue Imperia 2022" u="1"/>
        <s v="Fattura Mastervan Srl n. 45 01/10/21 " u="1"/>
        <s v="Nexi SPA C.C.Carige - addebito spese rappresentanza" u="1"/>
        <s v="Bonifici Sepa - Stipendio Claudia Ratti Settembre" u="1"/>
        <s v="NS 06/17 - Multipresa elettrica" u="1"/>
        <s v="Contributo Progetto Formazione GDPR " u="1"/>
        <s v="Saldo ND 08/2022 08/06/22 Avis Casarza Ligure presenza osservatori Avis Nazionale" u="1"/>
        <s v="Costo servizio CarigeonDemand Maggio 2020" u="1"/>
        <s v="Imprendo Universo Non Profit Light 7/21" u="1"/>
        <s v="Rimborso spese Montano Giovanni Imperia" u="1"/>
        <s v="Storno x chiusura conto 2611780" u="1"/>
        <s v="M 07/17 - Ft. Cappello 111" u="1"/>
        <s v="Avis Academy - Formazione/Laboratorio" u="1"/>
        <s v="Diritti di custodia deposito Carige 26358111/104" u="1"/>
        <s v="Rimborso spese Daniele Fui Siracura" u="1"/>
        <s v="Costo servizio CarigeonDemand Febbraio 2020" u="1"/>
        <s v="Registrazione fine anno (Ft. 333 09/12/17 Sericolor )" u="1"/>
        <s v="Registrazione fine anno (Ft. Alemanni)" u="1"/>
        <s v="Bonifico a Binaggia Davide x spese raccolte Arma di Taggia e Sanremo" u="1"/>
        <s v="NS 15/2018 - Colazione Aprile" u="1"/>
        <s v="Pagobancomat carta 01696834 commissione  annuale" u="1"/>
        <s v="Bancomat 02211991 presso La Nuova Spezia Servizio Civile" u="1"/>
        <s v="Saldo Ft. L.Editrice 54 x bollettino &quot;QUI AVIS LIGURIA&quot;" u="1"/>
        <s v="A Cassa" u="1"/>
        <s v="Ft. Sericolor 343" u="1"/>
        <s v="M 11/17 - Nota di addebito a Avis Nazionale x Servizio Civile" u="1"/>
        <s v="Rimborso spese Lista Alessandro - Avis Academy" u="1"/>
        <s v="NS 26/17 - Succhi di frutta" u="1"/>
        <s v="NS 27/17 - Succhi di frutta" u="1"/>
        <s v="Rimborso spese Patuzzo Giovanni x consiglio direttivo" u="1"/>
        <s v="Rimborso spese Grande Giacomo - Avis Academy" u="1"/>
        <s v="Rimborso Unicredit Marco Denti x Autoemoteche Siracusa" u="1"/>
        <s v="M 06/2018 - Ft. MYO spa 180046574" u="1"/>
        <s v="NS 25/2018 - latte" u="1"/>
        <s v="Bonifico x Ft. Forma Mentis Sas n.139/2019" u="1"/>
        <s v="NS 45/2018 - Latte donatori" u="1"/>
        <s v="Pagamento x fornitura mascherine personalizzate Ft.20 18/06/2020" u="1"/>
        <s v="Donatore 2.0 Ft. Manydesigns Srl n. 197 31/12/20" u="1"/>
        <s v="Bancomat 02211991 Casa Zanni Villa Verucch" u="1"/>
        <s v="Versamento contanti" u="1"/>
        <s v="Telegramma x Avis Calice Famiglia Canepa" u="1"/>
        <s v="Ft. Seat seconda rata" u="1"/>
        <s v="Saldo evento Bilanci 13/11/21 Genova Hotel Mercure" u="1"/>
        <s v="Cancelleria x Regionale" u="1"/>
        <s v="3° Trofeo Open Water Open Mind Noli (SV)" u="1"/>
        <s v="A Crediti vs. altri Anticipo programma Best Choise" u="1"/>
        <s v="NS 05/17 - Posta x 8 Marzo" u="1"/>
        <s v="NS 11/2018 - mat. Edile x parasedie" u="1"/>
        <s v="Nexi SPA C.C.Carige - Pagamento canone Aruba sito " u="1"/>
        <s v="M 06/2018 - Ft. Ditta Mazza Graziano 8/18" u="1"/>
        <s v="Rimborso ND 09/2021 Avis Comunale S. Stefano Magra" u="1"/>
        <s v="Acqua" u="1"/>
        <s v="Costo servizio CarigeonDemand Luglio 2020" u="1"/>
        <s v="Da Banca" u="1"/>
        <s v="NS 27/17 - Cancelleria" u="1"/>
        <s v="M 12/17 - Nota di debito CRI 678" u="1"/>
        <s v="Ft. Ero.matic 620" u="1"/>
        <s v="Pagamento ND 42 31/08/19 Avis Provinciale La Spezia x SC" u="1"/>
        <s v="Spese x raccolta Diano Marina 08/02/2020" u="1"/>
        <s v="Costo fisso Imprendo Universo non profit light Unicredit Febbraio 2020" u="1"/>
        <s v="A Fondo Altro x Acquisto materiale propaganda" u="1"/>
        <s v="Saldo Ft. Emoservizi x propaganda Avis" u="1"/>
        <s v="Bonifico da Avis Rapallo - Spese ingresso Caravelle " u="1"/>
        <s v="Attività di ristorazione SCU formazione" u="1"/>
        <s v="Registrazione fine anno (Ft.66736 14/12/17 Sopram)" u="1"/>
        <s v="Bonifico Sepa - Ft. CRI 22 e 24" u="1"/>
        <s v="Costo servizio CarigeonDemand" u="1"/>
        <s v="Rimborso spese di cancelleria" u="1"/>
        <s v="Rimborso nota spesa Fui Daniele" u="1"/>
        <s v="Da Conto Tesoreria x estinzione CC 2600190" u="1"/>
        <s v="Pagamento POS ristorante &quot;Da Alfredo&quot; Santa Margherita Ligure" u="1"/>
        <s v="Donatore 2.0 Ft. Manydesigns Srl 197 31/12/2020 saldo finale" u="1"/>
        <s v="Rimborso spese costi 2018 Pasticceria Prestige Trapani" u="1"/>
        <s v="Costo fisso Imprendo Universo non profit light Unicredit Ottobre 2020" u="1"/>
        <s v="Primo acconto Progetto Best Choise " u="1"/>
        <s v="Carte Credito Unicredit-Cena a Siracusa" u="1"/>
        <s v="Rimborso spese per Formazione Best Choise Giacomo Grande" u="1"/>
        <s v="Costo fisso Imprendo Universo non profit light Unicredit competenza 2019" u="1"/>
        <s v="NS 28/2018 - Medicament" u="1"/>
        <s v="Rimborso Binaggia Davide Avis Imperia" u="1"/>
        <s v="Pagamento Quote Avis Nazionale " u="1"/>
        <s v="Bonifici Sepa - Comune SV affissioni" u="1"/>
        <s v="Rimborso spese Daniele Fui Assemblea Regionale + Siracura" u="1"/>
        <s v="Versamento in contanti rimborso biglietti evento Caravelle" u="1"/>
        <s v="Assegno" u="1"/>
        <s v="NS 09/17 - Acqua e succhi" u="1"/>
        <s v="Telepass commissioni Unicredit" u="1"/>
        <s v="Telepass spese 01/21 Unicredit" u="1"/>
        <s v="Telepass spese 02/21 Unicredit" u="1"/>
        <s v="Telepass spese 06/21 Unicredit" u="1"/>
        <s v="Telepass spese 07/21 Unicredit" u="1"/>
        <s v="Telepass spese 09/21 Unicredit" u="1"/>
        <s v="NS 32/17 - Mat. Consumo" u="1"/>
        <s v="NS 36/17 - Mat. Consumo" u="1"/>
        <s v="NS 06/17 - Colazione donatori febbraio" u="1"/>
        <s v="Bancomat 02211991 POS Carige presso Trattoria La Mainolla Sestri Levante" u="1"/>
        <s v="Bancomat 02211991 - Spese x Corso Formazione a Firenze" u="1"/>
        <s v="Telepass Unicredit - Febbraio 2020" u="1"/>
        <s v="Pagamento Assicurazione Mansutti Spa" u="1"/>
        <s v="Rimborso spese Binaggia Davide x corso Avis e raccolte sangue" u="1"/>
        <s v="NS 40/2018 - Latte" u="1"/>
        <s v="Rimborso Marco Denti x ass.regionale" u="1"/>
        <s v="M 10/17 - Ft. Eromatic" u="1"/>
        <s v="Bonifico Ft. Emoservizi 2019/00034902 del 10/10/2019" u="1"/>
        <s v="Rimborso Staderoli Claudio x partecipazione direttivi regionali del 01/07 e 26/07" u="1"/>
        <s v="NS 05/2018 - telegramma" u="1"/>
        <s v="Bonifico a Provinciale La Spezia per partecipazione spese Regionale" u="1"/>
        <s v="Pagamento NC 03 12/09/22 partecipazione spese sede regionakle  Avis Provinciale Savona" u="1"/>
        <s v="Bonifico da c/c Unicredit Avis Liguria" u="1"/>
        <s v="M 09/17 - Ft. Mazza 684" u="1"/>
        <s v="Giroconto da CC ordinario" u="1"/>
        <s v="postali" u="1"/>
        <s v="Rimborso spese per Formazione Best Choise Serena Casale" u="1"/>
        <s v="Riaccredito parziale canone conto ordinario" u="1"/>
        <s v="Bonifici Sepa - Ft. CRI" u="1"/>
        <s v="Rimborso Donzellini" u="1"/>
        <s v="Ft. EE " u="1"/>
        <s v="NS 12/17 - Neon corridoio" u="1"/>
        <s v="GDPR-Saldo ND 26 Avis Comunale La Spezia Formazione" u="1"/>
        <s v="Pagamento ND 20 09/09/22 partecipazione spese sede regionakle  Avis Provinciale Genova" u="1"/>
        <s v="Prelievo contanti x Cassa" u="1"/>
        <s v="NS 10/17 - Stampe x università" u="1"/>
        <s v="Ft. Domopul 2052" u="1"/>
        <s v="Telegramma condoglianze Famiglia Chiarlone (Rocchetta Cairo)" u="1"/>
        <s v="M 01/2018 - CRI competenze 2017" u="1"/>
        <s v="Rimborso x Spese Consulta Giovani Catania" u="1"/>
        <s v="Ft. Duferco Gas" u="1"/>
        <s v="Rimborso spese Avis Comunale La Spezia partecipazione Corso Tutor" u="1"/>
        <s v="Bonifico a Mastervan - Srl Prima parte acconto 25% Autoemoteche" u="1"/>
        <s v="Utile d'esercizio " u="1"/>
        <s v="Pagamento Avis Nazionale x parecipazione Consulta Giovani Dicembre 2021" u="1"/>
        <s v="NS 16/2018 - Mat. Sanitario" u="1"/>
        <s v="NS 18/17 - prest. Infermieristica" u="1"/>
        <s v="Bonifico da Avis Sestri Levante x rimborso biglietti Caravelle 2019" u="1"/>
        <s v="Bonifico x partecipazione spese Avis Regionale Liguria (Prov. Savona)" u="1"/>
        <s v="Pagamento Tributi F24 x Notaio Nicolini Ass. Nazionale" u="1"/>
        <s v="Imprendo Universo Non Profit Light 8/21" u="1"/>
        <s v="Spese x raccolta Arma di Taggia 18/01/2020" u="1"/>
        <s v="M 07/2018 - Ft. AXA assicurazioni" u="1"/>
        <s v="NS 07/17 - Rappresentanza" u="1"/>
        <s v="M 05/17 - Ft. Mazza Graziano" u="1"/>
        <s v="Rimborso note spese Binaggia Davide" u="1"/>
        <s v="Spese x consiglio regionale 23/12/22 Cena consiglio" u="1"/>
        <s v="NS 03/17 - Colazione Donatori Gennaio" u="1"/>
        <s v="Da Altri ricavi x acquisto materiale propaganda" u="1"/>
        <s v="Bancomat 02211991 presso Marina Srl Caravelle" u="1"/>
        <s v="Bonifico Unicredit x biglietti Aereo Siracusa" u="1"/>
        <s v="M 02/17 - Condominio Via Famagosta" u="1"/>
        <s v="Bancomat 02211991 presso Ristorante Bertino La Spezia" u="1"/>
        <s v="Rimborso spese Bonavera Annunziata Assemblea Nazionale" u="1"/>
        <s v="NS 40/2018 - Banda x 84°" u="1"/>
        <s v="NS 18/17 - ghiaccio sintetico" u="1"/>
        <s v="NS 07/17 - Carta adesiva" u="1"/>
        <s v="NS 21/17 - Prest. Infermieristica" u="1"/>
        <s v="Ft. Iren Acqua" u="1"/>
        <s v="Bonifico x rimborso spese cancelleria Donzellini Giovanni" u="1"/>
        <s v="Bancomat 02211991 presso Vyta Bologna " u="1"/>
        <s v="Diritti di custodia deposito Carige" u="1"/>
        <s v="Riaccredito parziale" u="1"/>
        <s v="Bonifico da Provinciale La Spezia x Quote sociali" u="1"/>
        <s v="Bonifico da Avis Provinciale La Spezia per pagamento Quote Sociali 2019" u="1"/>
        <s v="Interessi bancari conto tesoreria" u="1"/>
        <s v="Rimborso ND 04/2021 Avis Comunale La Spezia" u="1"/>
        <s v="Bonifici RB - Ft. Croce Bianca" u="1"/>
        <s v="Latte" u="1"/>
        <s v="Commissioni bancarie Unicredit" u="1"/>
        <s v="Partecipazione evento Open Water Tour Donzellini Giovanni" u="1"/>
        <s v="NS 38/2018 - stampe università" u="1"/>
        <s v="M 07/2018 - Ft. Capello 105" u="1"/>
        <s v="Registrazione fine anno (TFR)" u="1"/>
        <s v="NS 33/17 - Acqua e succhi" u="1"/>
        <s v="A Fondo x Scuola Formazione/Convegni" u="1"/>
        <s v="Carta Credito Nexi" u="1"/>
        <s v="NS 25/17 - Acqua" u="1"/>
        <s v="NS 38/2018 - colazione donatori ottobre" u="1"/>
        <s v="Pagamento Robin Srl-acconto Assemblea Nazionale" u="1"/>
        <s v="Pagamento Robin Srl-saldo x Assemblea Nazionale" u="1"/>
        <s v="NS 38/17 - Prest. Infermieristica" u="1"/>
        <s v="GDPR-Saldo Ft. PCCOM n. 8 23/12/20 x formazione" u="1"/>
        <s v="Bancomat 02211991 Black Bar Avis Nazionale Milano Riunione OLP" u="1"/>
        <s v="M 11/17 - Giroconto a Conto Corrente" u="1"/>
        <s v="Pagamento Ft. Emoservizi x t-shirt SCU" u="1"/>
        <s v="NS 33/17 - Prestazione infermieristica" u="1"/>
        <s v="NS 35/17 - Prestazione infermieristica" u="1"/>
        <s v="NS 36/17 - Prestazione infermieristica" u="1"/>
        <s v="NS 02/2018 - Prestazioni infermieristica" u="1"/>
        <s v="Rimborso spese Mazzi Pietro partecipazione incontro giovani Savona" u="1"/>
        <s v="Ft. Telefoniche 3" u="1"/>
        <s v="Costo servizio CarigeonDemand Aprile 2020" u="1"/>
        <s v="Bonifico x Calendari 2021" u="1"/>
        <s v="NS 26/2018 - detersivi" u="1"/>
        <s v="M 05/2018 - Stipendio Ratti Claudia Marzo" u="1"/>
        <s v="M 12/17 - Ft. Elisabetta Rossi 25" u="1"/>
        <s v="Ritiro Bancomat *5462 " u="1"/>
        <s v="Rimborso Spese Fui Daniele - Terzo settore in Regione Liguria" u="1"/>
        <s v="Ft. Duferco EE" u="1"/>
        <s v="M 04/2018 - Ft. 241 Ero.Matic" u="1"/>
        <s v="Registrazione fine anno (Ft. 6200 12/12/17 AL.GROS.S. srl)" u="1"/>
        <s v="M 01/17 - Ft. 377 e 409 del 2016 Sericolor" u="1"/>
        <s v="Diritti di custodia deposito Carige 26358111/104 competenza 2019" u="1"/>
        <s v="NS 01/17 - Francobolli" u="1"/>
        <s v="NS 04/17 - Francobolli" u="1"/>
        <s v="NS 08/17 - Francobolli" u="1"/>
        <s v="NS 07/2018 - mat.elettrico" u="1"/>
        <s v="NS 08/2018 - mat.elettrico" u="1"/>
        <s v="Quinto acconto acquisto autoemoteche" u="1"/>
        <s v="Ft. Emoservizi 4251" u="1"/>
        <s v="Ft. Seat seconda rata " u="1"/>
        <s v="Spese Casale Alessandro Siracusa Pos Carige" u="1"/>
        <s v="Rimborso nota spesa Bertelli Sergio x Consulta Presidenti" u="1"/>
        <s v="NS 30/17 - Pile Defribillatore" u="1"/>
        <s v="NS 30/17 - Acqua" u="1"/>
        <s v="NS 38/17 - Acqua" u="1"/>
        <s v="M 03/17 - Stipendio Ratti Claudia Febbraio" u="1"/>
        <s v="Rimborso spese raccolte Diano Marina e Sanremo" u="1"/>
        <s v="NS 40/17 - Prest. Infermieristica" u="1"/>
        <s v="NS 13/2018 - bibite e acqua x donatori" u="1"/>
        <s v="Rimborso nota spesa Musetti Federica x Consulta Giovani Nazionale" u="1"/>
        <s v="Rimborso attività varie x Avis Imperia" u="1"/>
        <s v="M 05/2018 - Ft. 40 Cappello" u="1"/>
        <s v="NS 10/2018 - medicinale" u="1"/>
        <s v="Conferma premotazione traghetto x autoemoteca GF832VA" u="1"/>
        <s v="Conferma prenotazione traghetto x autoemoteca GF832VA" u="1"/>
        <s v="Bancomat 02211991 presso Parcheggio Centro La Spezia " u="1"/>
        <s v="NS 02/17 - Mat.Consumo" u="1"/>
        <s v="NS 03/17 - Mat.Consumo" u="1"/>
        <s v="Raccolta Sanremo 08/03/2020" u="1"/>
        <s v="NS 13/2018 - Colazione Marzo" u="1"/>
        <s v="Servizio Carigeondemand 01/2021" u="1"/>
        <s v="A Conto Nuovo x estinzione CC 2600190" u="1"/>
        <s v="M 03/2018 - Ft. Arcoufficio 84" u="1"/>
        <s v="Storno commissione" u="1"/>
        <s v="Telepass 28/02/19 Unicredit" u="1"/>
        <s v="Telepass 30/04/19 Unicredit" u="1"/>
        <s v="Telepass 30/05/19 Unicredit" u="1"/>
        <s v="Telepass 30/06/19 Unicredit" u="1"/>
        <s v="Telepass 30/07/19 Unicredit" u="1"/>
        <s v="Telepass 30/08/19 Unicredit" u="1"/>
        <s v="Telepass 30/09/19 Unicredit" u="1"/>
        <s v="Telepass 30/10/19 Unicredit" u="1"/>
        <s v="Telepass 30/11/19 Unicredit" u="1"/>
        <s v="Telepass 31/08/19 Unicredit" u="1"/>
        <s v="Servizio Carigeondemand 02/2021" u="1"/>
        <s v="NS 37/17 - Quotidiani novembre 2017" u="1"/>
        <s v="Bonifico da Avis Regionale Toscana x rimborso spese Best Choise" u="1"/>
        <s v="Ft. CBI 91/B" u="1"/>
        <s v="Storno commissioni" u="1"/>
        <s v="M 06/2018 - Stipendio Ratti Claudia Marzo" u="1"/>
        <s v="Servizio Carigeondemand 03/2021" u="1"/>
        <s v="Bonifico da CTN per eccedenze Assemblea Nazionale Alberogo Perugia" u="1"/>
        <s v="M 10/17 - Ft. Capello" u="1"/>
        <s v="Servizio Carigeondemand 04/2021" u="1"/>
        <s v="Rimborso spese Fabiana Vignolo partecipazione Telenord" u="1"/>
        <s v="Servizio Carigeondemand 05/2021" u="1"/>
        <s v="Spese c.c.tesoreria" u="1"/>
        <s v="Servizio Carigeondemand 06/2021" u="1"/>
        <s v="NS 19/2018 - mat. Consumo" u="1"/>
        <s v="Credito Avis Comunale Chiavari x rimborso spese Caravelle 2019" u="1"/>
        <s v="Servizio Carigeondemand 07/2021" u="1"/>
        <s v="Bancomat 02211991 presso Ristorante Pizzeria Genova" u="1"/>
        <s v="Servizio Carigeondemand 08/2021" u="1"/>
        <s v="NS 27/17 - Farmaci cassetta pronto soccorso" u="1"/>
        <s v="NS 19/2018 - Parafarmaco" u="1"/>
        <s v="NS 11/17 - Francobolli" u="1"/>
        <s v="NS 13/17 - Francobolli" u="1"/>
        <s v="NS 17/17 - Francobolli" u="1"/>
        <s v="NS 19/17 - Francobolli" u="1"/>
        <s v="NS 22/2018 - lampadine frigo" u="1"/>
        <s v="Costo annuale Pagobancomat 01696834" u="1"/>
        <s v="Bonifici Sepa - Ft. CRI " u="1"/>
        <s v="Servizio Carigeondemand 09/2021" u="1"/>
        <s v="M 07/2018 - Ft. Termomedia Cravero 55" u="1"/>
        <s v="Pagamento rimborsi km Alessandro casale 2019" u="1"/>
        <s v="Bonifico per rimborso spese 2019 Avis Imperia" u="1"/>
        <s v="Rimborso x Spese Ass.Nazionale Staderoli Claudio" u="1"/>
        <s v="Ft. Seat terza rata " u="1"/>
        <s v="Bonifico da Avis Comunale Casarza Ligure rimborso biglietti Caravelle 2019" u="1"/>
        <s v="Imprendo Universo Non Profit Light 9/21" u="1"/>
        <s v="M 12/17 - Ft. Mazza Graziano 913" u="1"/>
        <s v="Pagamento Hotel Ortigia Siracusa x autoemoteche" u="1"/>
        <s v="M 07/2018 - Condominio via Fiume" u="1"/>
        <s v="M 04/17 - Stipendio Marzo Ratti Claudia" u="1"/>
        <s v="Nexi SPA - addebito x pag.to canone dominio Aruba - COSTI 2018" u="1"/>
        <s v="Rimborso da Asl3 Attività Donatore 2.0" u="1"/>
        <s v="NS 14/17 - Mat.consumo" u="1"/>
        <s v="5x1000" u="1"/>
        <s v="GDPR-Saldo Ft. Emoservizi x chiavette USB x formazione" u="1"/>
        <s v="Rimborso spese Avis La Spezia - Consiglio Direttivo 09/01/2019" u="1"/>
        <s v="Bonifico da Avis Provinciale Genova per rimborso calendari" u="1"/>
        <s v="Telepass Unicredit - Ottobre 2020" u="1"/>
        <s v="NS 33/2018 - Parcheggio x vigili" u="1"/>
        <s v="NS 23/17 - Mat. Sanitario" u="1"/>
        <s v="M 07/2018 - Stipendio Ratti claudio" u="1"/>
        <s v="Rimborso spese Daniele Fui Siracura (Cassa)" u="1"/>
        <s v="Bonifico da Avis Santa Margherita Ligure x rimborso biglietti Caravelle 2019" u="1"/>
        <s v="NS 33/2018 - Regalo consorella Castelfiorentino" u="1"/>
        <s v="NS 04/2018 - tovagliette" u="1"/>
        <s v="Imprendo Universo Non Profit Light 12/20" u="1"/>
        <s v="Da Fondo x Scuola Formazione/Convegni" u="1"/>
        <s v="Ft. Ing. Rossi Elisabetta 29" u="1"/>
        <s v="Pagamento Avis Nazionale-Forum Nazionale Giovani" u="1"/>
        <s v="NS 32/17 - Stampa locandine" u="1"/>
        <s v="NS 21/17 - Carta" u="1"/>
        <s v="NS 22/17 - Francobolli" u="1"/>
        <s v="NS 24/17 - Francobolli" u="1"/>
        <s v="NS 28/17 - Francobolli" u="1"/>
        <s v="Oblazione calendari" u="1"/>
        <s v="Ft. Seat terza rata" u="1"/>
        <s v="Costo servizio CarigeonDemand COMPETENZA DICEMBRE 2019" u="1"/>
        <s v="NS 32/17 - Quotidiani" u="1"/>
        <s v="NS 01/2018 - Panettone" u="1"/>
        <s v="Carte Credito Unicredit-Contanti" u="1"/>
        <s v="Rimborso spese per Formazione Best Choise Avis Provinciale Savona" u="1"/>
        <s v="NS 29/17 - Bicchieri" u="1"/>
        <s v="Conferma premotazione traghetto x autoemoteca GF825VA" u="1"/>
        <s v="Conferma prenotazione traghetto x autoemoteca GF825VA" u="1"/>
        <s v="Restituzione caparra Hotel Perugia Srl Avis Nazionale" u="1"/>
        <s v="NS 23/17 - Colazione Donatori Luglio" u="1"/>
        <s v="Rimborso spese Avis Comunale La Spezia x incontro Gruppo Buone Prassi a Roma il 26/11/21" u="1"/>
        <s v="NS 03/2018 - francobolli" u="1"/>
        <s v="NS 06/2018 - francobolli" u="1"/>
        <s v="NS 09/2018 - francobolli" u="1"/>
        <s v="Bancomat 02211991 presso VE.LA Spa Venezia" u="1"/>
        <s v="Bonifico Sepa - Ft. Mazza Graziano 552" u="1"/>
        <s v="Telegramma condoglianze Presidente Nazionale Fidas" u="1"/>
        <s v="Registrazione fine anno (Inail Dipendente)" u="1"/>
        <s v="Utilizzo Carte di Credito Unicredit" u="1"/>
        <s v="Registrazione fine anno (Ft. Domopul)" u="1"/>
        <s v="Registrazione fine anno (DDT 303 06/12/17 Adriano)" u="1"/>
        <s v="Nota debito Croce Rossa n.22" u="1"/>
        <s v="Saldo Ft. Autostrade 3060658 del 28/02/19" u="1"/>
        <s v="M 05/2018 - Ft. 350 Domopul" u="1"/>
        <s v="NS 28/2018 - Rimborso spese Calcagno" u="1"/>
        <s v="NS 36/17 - Mat. sanitario" u="1"/>
        <s v="Bancomat 02211991 presso Chef Express Spa Roma" u="1"/>
        <s v="Arrotondamento su rimborso spese Daniele Fui" u="1"/>
        <s v="Pagamento con Carta Unicredit Aereo Siracusa" u="1"/>
        <s v="M 07/2018 - Ft. MCF 329" u="1"/>
        <s v="Rimborso spese Bertelli Sergio - Assemblea Nazionale 12/01/2019" u="1"/>
        <s v="Pedaggi autostradali Fast Pay - Carige 02211991" u="1"/>
        <s v="Saldo ND 39/2019 31/07/2019 rimborso spese Formazione Generale SC" u="1"/>
        <s v="M 01/17 - Ft. 69/2016 Adriano vini" u="1"/>
        <s v="Ft. Telefono 3" u="1"/>
        <s v="NS 02/17 - Latte" u="1"/>
        <s v="NS 06/17 - Latte" u="1"/>
        <s v="NS 09/17 - Latte" u="1"/>
        <s v="Ft. Fastweb parte gennaio 2017" u="1"/>
        <s v="Competenze a ns. debito" u="1"/>
        <s v="NS 31/17 - Francobolli" u="1"/>
        <s v="NS 34/17 - Francobolli" u="1"/>
        <s v="NS 39/17 - Francobolli" u="1"/>
        <s v="Ft. Seat prima rata " u="1"/>
        <s v="Diritti di custodia Carige" u="1"/>
        <s v="M 01/2018 - Ft. Mombaruzzo competenze 2017" u="1"/>
        <s v="NS 07/2018 - acqua e succhi" u="1"/>
        <s v="Assegno 301.912.121" u="1"/>
        <s v="Rimborso spese Donatore 2.0 Savona" u="1"/>
        <s v="Rimborso Donzellini Giovanni per cancelleria" u="1"/>
        <s v="Rimborso x Spese Best Choise Musetti Federica" u="1"/>
        <s v="NS 08/2018 - medicinali" u="1"/>
        <s v="Canone mensile" u="1"/>
        <s v="NS 12/2018 - Francobolli" u="1"/>
        <s v="NS 14/2018 - Francobolli" u="1"/>
        <s v="NS 17/2018 - Francobolli" u="1"/>
        <s v="Avis Nazionale quote associativr ND 29/2020" u="1"/>
        <s v="Rimborso Marco Denti x Autoemoteche Siracusa" u="1"/>
        <s v="NS 30/17 - Mat.consumo" u="1"/>
        <s v="Da Carige prelievo contanti" u="1"/>
        <s v="Spese Avis Comunale La Spezia x ristoro SCU Formazione" u="1"/>
        <s v="M 01/17 - Ft. 154/2016 Mesis" u="1"/>
        <s v="NS 21/17 - Cotone" u="1"/>
        <s v="Colazione donatori Agosto" u="1"/>
        <s v="Carta Credito Regionale spese assembleari 10/12/21" u="1"/>
        <s v="NS 25/17 - Agenda 2018" u="1"/>
        <s v="NS 40/2018 - Giornali ottobre" u="1"/>
        <s v="Bonifico da Avis Provinciale Savona Quote associative" u="1"/>
        <s v="Credito Avis Comunale Chiavari x rimborso spese Caravelle" u="1"/>
        <s v="Quarto acconto acquisto autoemoteche" u="1"/>
        <s v="NS 02/2018 - Giornali" u="1"/>
        <s v="NS 05/2018 - giornali" u="1"/>
        <s v="NS 29/17 - Bevande" u="1"/>
        <s v="Rimborso ND 07/2021 Avis Comunale Sarzana" u="1"/>
        <s v="Rimborso ND 15/2021 Avis Comunale Sarzana" u="1"/>
        <s v="Ft. Due Energie dicembre" u="1"/>
        <s v="NS 15/17 - Latte" u="1"/>
        <s v="M 06/17 - Stipendio Ratti Claudia Maggio" u="1"/>
        <s v="Ft. Servizio Elettrico Nazionale" u="1"/>
        <s v="Bonifico a ASD I Glaciali x Water Open Noli" u="1"/>
        <s v="NS 33/17 - Colazione donatori ottobre" u="1"/>
        <s v="Infermiere" u="1"/>
        <s v="NS 02/2018 - Anticipo Prov." u="1"/>
        <s v="NS 04/2018 - Anticipo Prov." u="1"/>
        <s v="NS 07/2018 - Anticipo Prov." u="1"/>
        <s v="NS 08/2018 - Anticipo Prov." u="1"/>
        <s v="NS 47/2018 - Colazione Dicembre" u="1"/>
        <s v="NS 42/2018 - corso antincendio" u="1"/>
        <s v="Terzo acconto acquisto autoemoteche" u="1"/>
        <s v="Conferma premotazione traghetto x autoemoteca GF826VA" u="1"/>
        <s v="Conferma prenotazione traghetto x autoemoteca GF826VA" u="1"/>
        <s v="NS 16/2018 - acqua e succhi" u="1"/>
        <s v="Bonifici RB Ft. Domopul 1295" u="1"/>
        <s v="NS 05/17 - Materiale consumo" u="1"/>
        <s v="Stipendio Ratti Claudia Luglio" u="1"/>
        <s v="M 02/17 - Stipendio Ratti Claudia Gennaio" u="1"/>
        <s v="Telegramma x Sig.ra Sommovigo" u="1"/>
        <s v="NS 20/17 - Colazione Giugno" u="1"/>
        <s v="Pag.to Ft. 49 del 09/09/2019 Trofeo Open Water Tour" u="1"/>
        <s v="Bonifico a Provinciale Genova per partecipazione spese Regionale" u="1"/>
        <s v="Bonifico a Provinciale Savona per partecipazione spese Regionale" u="1"/>
        <s v="NS 20/2018 - Francobolli" u="1"/>
        <s v="NS 24/2018 - Francobolli" u="1"/>
        <s v="NS 27/2018 - francobolli" u="1"/>
        <s v="NS 38/2018 - servizio foto" u="1"/>
        <s v="NS Patuzzo Giovanni del 16/12/19 partecipazione Consiglio Regionale" u="1"/>
        <s v="Bonifico da Avis Provinciale La Spezia x rimborso calendari extra ND 21 20/12/21" u="1"/>
        <s v="Pagamento Avis Nazionale" u="1"/>
        <s v="Ft. Iren 2017 acqua" u="1"/>
        <s v="NS 29/2018 - Cartelline trasparenti" u="1"/>
        <s v="Da Altri ricavi x Fondo Personalità Giuridica" u="1"/>
        <s v="Servizio Elettrico Nazionale" u="1"/>
        <s v="Bonifico Avis Provinciale" u="1"/>
        <s v="Assegno 312956567 pulizie" u="1"/>
        <s v="Bancomat 02211991 presso 2 Libertà Santa Margherita Ligure" u="1"/>
        <s v="NS 10/2018 - giornali" u="1"/>
        <s v="NS 09/17 - Colazione Marzo" u="1"/>
        <s v="M 12/17 - Ft. Emoservizi 4220" u="1"/>
        <s v="NS 30/2018 - colazioni Agosto" u="1"/>
        <s v="NS 21/17 - Latte" u="1"/>
        <s v="NS 25/17 - Latte" u="1"/>
        <s v="NS 29/17 - Latte" u="1"/>
        <s v="Parte mancante rimborso Attività Donatore 2.0" u="1"/>
        <s v="Registrazione fine anno (Ft. Gas competenza 2018)" u="1"/>
        <s v="Registrazione fine anno (Ft. Tre competenza 2018)" u="1"/>
        <s v="Pagamento spese Avis Comunale La Spezia x formazione Generale SCU" u="1"/>
        <s v="Rimborso ND 10/2021 Avis Provinciale Savona" u="1"/>
        <s v="Rimborso nota spesa Bertelli Sergio x manifestazione Water Open Tour" u="1"/>
        <s v="Bonifico da Avis Provinciale Genova x rimborso calendari extra ND 20 20/12/21" u="1"/>
        <s v="Bonifico da Avis Provinciale Savona x rimborso calendari extra ND 19 20/12/21" u="1"/>
        <s v="NS 13/2018 - Anticipo Prov." u="1"/>
        <s v="NS 16/2018 - Anticipo Prov." u="1"/>
        <s v="NS 19/2018 - Anticipo Prov." u="1"/>
        <s v="Registrazione fine anno (nota Croce Rossa Italiana dicembre)" u="1"/>
        <s v="Prest. Occasionale Serena Casale Best Choise" u="1"/>
        <s v="Rimborso Binaggia Davide x raccolte Avis Imperia" u="1"/>
        <s v="Rimborso x spese giornata donazione Avis Imperia" u="1"/>
        <s v="M 04/2018 - Ft. 227 Domopul" u="1"/>
        <s v="Rimborso spese Avis La Spezia - vedi debiti diversi 2018" u="1"/>
        <s v="M 02/2018 - Prelievo per cassa" u="1"/>
        <s v="Oblazione caffè" u="1"/>
        <s v="M 02/2018 - Ft. Sericolor competenze 2017" u="1"/>
        <s v="NS 31/2018 - Francobolli" u="1"/>
        <s v="NS 36/2018 - Francobolli" u="1"/>
        <s v="NS 39/2018 - Francobolli" u="1"/>
        <s v="Canone mensile Pachage" u="1"/>
        <s v="Avis Nazionale quote associative ND 29/2020 eccedenza" u="1"/>
        <s v="Registrazione fine anno (Ft. Gas competenza 2017)" u="1"/>
        <s v="Registrazione fine anno (Ft. Tre competenza 2017)" u="1"/>
        <s v="Rimborso note spese Patuzzo Giovanni x Assemblea Regionale 26/09/20" u="1"/>
        <s v="Rimborso spese Avis Comunale Albenga x Assemblea Regionale 26/09/20" u="1"/>
        <s v="Ft. Seat prima rata" u="1"/>
        <s v="NS 10/17 - Buste plastica" u="1"/>
        <s v="Recupero rimborso spese x Promozione Avis Imperia" u="1"/>
        <s v="Acquisto cancelleria" u="1"/>
        <s v="Imprendo Universo Non Profit Light 01/21" u="1"/>
        <s v="Imprendo Universo Non Profit Light 02/21" u="1"/>
        <s v="M 03/17 - Ft. 131/2017 Mazza Graziano " u="1"/>
        <s v="Imprendo Universo Non Profit Light 03/21" u="1"/>
        <s v="Rimborso spese Mazzi Pietro partecipazione Assemblea Nazionale" u="1"/>
        <s v="Imprendo Universo Non Profit Light 04/21" u="1"/>
        <s v="NS 22/2018 - giornali" u="1"/>
        <s v="Imprendo Universo Non Profit Light 05/21" u="1"/>
        <s v="M 01/17 - Stipendio Dicembre Ratti Claudia" u="1"/>
        <s v="Rimborso spese Giulia Mondo x attività Avis Imperia (Diano Marina)" u="1"/>
        <s v="Spese conto tesoreria" u="1"/>
        <s v="Bancomat 02211991 presso Autogrill Fiorenziola d'arda" u="1"/>
        <s v="Succhi di frutta" u="1"/>
        <s v="Rimborso calendari 2021 La Spezia" u="1"/>
        <s v="Costo fisso Imprendo Universo non profit light Unicredit Maggio 2020" u="1"/>
        <s v="Ft. Fastweb" u="1"/>
        <s v="NS 33/17 - Latte" u="1"/>
        <s v="Credito Avis Comunale Santa Margherita L. x rimborso spese Caravelle 2019" u="1"/>
        <s v="NS 35/2018 - offerte messa - teatro" u="1"/>
        <s v="Bonifico da Avis Comunale Sestri Levante x Ass. Nazionale" u="1"/>
        <s v="NS Fui Daniele del 16/12/19 partecipazione Consiglio Regionale" u="1"/>
        <s v="NS 29/17 - Ristoro donatori Settembre" u="1"/>
        <s v="Costo servizio CarigeonDemand Gennaio 2020" u="1"/>
        <s v="Viacard commissione annuale Carige" u="1"/>
        <s v="M 02/17 - Ft. 1410/2016 Panetteria Alemanni" u="1"/>
        <s v="Bonifico dal Forum del Terzo Settore Progetto Ripartiamo insieme" u="1"/>
        <s v="A Fondo Personalità Giuridica" u="1"/>
        <s v="NS 21/2018 - Anticipo Prov." u="1"/>
        <s v="NS 23/2018 - Anticipo prov." u="1"/>
        <s v="NS 26/2018 - anticipo prov." u="1"/>
        <s v="Telegrammi " u="1"/>
        <s v="Storno scrittura " u="1"/>
        <s v="Bonifico x Patuzzo Giovanni partecipazione Ass. Regionale Liguria" u="1"/>
        <s v="Spese Binaggia Davide x Raccolta Arma di Taggia 18/01/2020" u="1"/>
        <s v="NS 43/2018 - francobolli" u="1"/>
        <s v="NS 46/2018 - Francobolli" u="1"/>
        <s v="Pagamento Calendari Ft. 98 del 30/09/2019 " u="1"/>
        <s v="Bonifici Sepa - Stipendio Claudia Ratti Ottobre" u="1"/>
        <s v="Bonifico da Asl1 Imperiese x Convenzione Alisa" u="1"/>
        <s v="Ft. Ligurgraf 21 del 27/12/21 x autoemoteca GF825VA" u="1"/>
        <s v="Canone conto ordinario" u="1"/>
        <s v="NS 23/2018 - presa multipla" u="1"/>
        <s v="Bancomat 02211991 presso Il Molinello Vezzano Ligure Servizio Civile" u="1"/>
        <s v="Bancomat 02211991 presso Mamasita Varazze" u="1"/>
        <s v="Commissione SDD " u="1"/>
        <s v="NS 18/2018 - Colazioni Maggio" u="1"/>
        <s v="Rimborso x Spese Convegno Milano Staderoli Claudio" u="1"/>
        <s v="Rimborso spese Comunale La Spezia Corso Formazione Tutor Milano " u="1"/>
        <s v="NS 25/17 - Enel via Fiume" u="1"/>
        <s v="Spese Fui Daniele x corso formazione bilanci di Genova 13/11/21" u="1"/>
        <s v="NS 30/2018 - Giornali" u="1"/>
        <s v="NS 32/2018 - giornali" u="1"/>
        <s v="Bancomat 02211991 La Rustichella Riccione" u="1"/>
        <s v="Registrazione a Cespite in Immobilizzazioni materiali Automezzi" u="1"/>
        <s v="M 03/2018 - Stipendio gennaio Ratti Claudia" u="1"/>
        <s v="NS 05/17 - Cena consiglio" u="1"/>
        <s v="Bonifico da Avis Casarza Ligure - Spese ingresso Caravelle " u="1"/>
        <s v="NS 18/2018 - Bevande" u="1"/>
        <s v="Bonifico Mansuti Spa x Assicurazione" u="1"/>
        <s v="Carte Credito Unicredit costo annuale" u="1"/>
        <s v="Registrazione fine anno (Ft. nnn 31/12/17 Panet.Alemanni )" u="1"/>
        <s v="Bonifico x Emo Servizi materiale propaganda x Oper Water Noli" u="1"/>
        <s v="Carta Credito Nexi estratto 09/21 Volotea 336,34€ + prenotazione Goldcar 16,00€" u="1"/>
        <s v="Registrazione fine anno (Ft. EE competenza 2017)" u="1"/>
        <s v="competenze EE 2017" u="1"/>
        <s v="M 05/17 - Giroconto a C/C" u="1"/>
        <s v="M 07/17 - Ft. Cervino 1818" u="1"/>
        <s v="NS 12/17 - Spina" u="1"/>
        <s v="R.A. Prest. Occasionale Davide Pesce Best Choise" u="1"/>
        <s v="Rimborso spese Mazzi Pietro - Scuola formazione Firenze" u="1"/>
        <s v="NS 42/2018 - rilegatura fotocopie" u="1"/>
        <s v="NS 44/2018 - Carta A4 x fotocopie" u="1"/>
        <s v="NS 44/2018 - rilegatura fotocopie" u="1"/>
        <s v="NS 23/17 - Frigo" u="1"/>
        <s v="Restituzione bonifico Avis Provinciale Savona" u="1"/>
        <s v="Bonifico x Mondiali Judo Ferraro Pietro" u="1"/>
        <s v="Costo fisso Imprendo Universo non profit light Unicredit" u="1"/>
        <s v="NS 11/2018 - ferramenta" u="1"/>
        <s v="Spese sopraluogo Mastervan Srl 23/24 settembre " u="1"/>
        <s v="NS 42/2018 - Dominio Aruba (sito)" u="1"/>
        <s v="NS 45/2018 - Giornali" u="1"/>
        <s v="NS 37/17 - Colazione novembre 2017" u="1"/>
        <s v="Ft. Fastweb " u="1"/>
        <s v="NS 14/17 - Infermiere" u="1"/>
        <s v="NS 15/17 - Infermiere" u="1"/>
        <s v="Bonifici Sepa - Ft. Monzeglio 21/18" u="1"/>
        <s v="Ft. Due Energie Gas" u="1"/>
        <s v="Rimborso Daniele Fui x Consiglio direttivo regionale" u="1"/>
        <s v="Rimborso spese Casale Alessandro assemblea regionale" u="1"/>
        <s v="Pagamento Avis Nazionale x partecipazione Consulta Giovani Dicembre 2021" u="1"/>
        <s v="Registrazione fine anno (Ft. EE competenza 2018)" u="1"/>
        <s v="Rimborso calendari 2021 Savona" u="1"/>
        <s v="M 05/2018 - Prelievo per cassa" u="1"/>
        <s v="NS 20/17 - Prest- Medica" u="1"/>
        <s v="Storno x giusta attribuzione Biglietti treno Scuola Formazione Campus (Nexi)" u="1"/>
        <s v="Bancomat 02211991 presso ATC parcheggio Centro La Spezia" u="1"/>
        <s v="NS 22/2018 - Colazioni giugno" u="1"/>
        <s v="NS 10/2018 - colazione donatori" u="1"/>
        <s v="NS 18/17 - bolletta luce Via Fiume" u="1"/>
        <s v="Rimborso spese Patuzzo Giovanni" u="1"/>
        <s v="M 03/2018 - Ft. Alemanni competenze 2017" u="1"/>
        <s v="Nota debito 10/2020 Avis Provinciale Savona Calendari 2021" u="1"/>
        <s v="NS 37/2018 - Mat.consumo" u="1"/>
        <s v="F24 - Pagamento ritenute acconto" u="1"/>
        <s v="imposta di bollo Conto ordinario" u="1"/>
        <s v="NS 41/2018 - colazione novembre" u="1"/>
        <s v="Ft. Iren 2016" u="1"/>
        <s v="Bancomat 02211991 POS Carige presso Autogrill 0112 Brugnato " u="1"/>
        <s v="M 06/2018 - Croce Rossa " u="1"/>
        <s v="Costo fisso Imprendo Universo non profit light Unicredit Giugno 2020" u="1"/>
        <s v="Assegno 309378716 Ft. Rinova 01 del 24/01/2017" u="1"/>
        <s v="NS 15/2018 - Mat.sanitario" u="1"/>
        <s v="Commissione bancaria Telepass" u="1"/>
        <s v="Assegno 309378718 Ft. Rinova 29 del 24/03/2017" u="1"/>
        <s v="NS 41/2018 - sapone mani" u="1"/>
        <s v="Assegno 309378719 Ft. Rinova 52 del 24/04/2017" u="1"/>
        <s v="NS 05/2018 - bicchieri" u="1"/>
        <s v="NS 26/17 - Infermiere" u="1"/>
        <s v="NS 27/17 - Infermiere" u="1"/>
        <s v="NS 04/2018 - prestazioni infermieristiche" u="1"/>
        <s v="NS 07/2018 - prestazioni infermieristiche" u="1"/>
        <s v="Bonifico Ft. Tipografia Galli x &quot;Tuffati a Donare&quot;" u="1"/>
        <s v="Storno x giusta attribuzione Carta imbarco Consulta Giovani Catania (Nexi)" u="1"/>
        <s v="Stipendio Sepa - Claudia Ratti Giugno" u="1"/>
        <s v="Bonifico da Avis Provinciale Genova per pagamento Quote Sociali 2019" u="1"/>
        <s v="Bonifico da Avis Provinciale Savona per pagamento Quote Sociali 2019" u="1"/>
        <s v="Bonifico da Avis Provinciale La Spezia x rimborso calendari" u="1"/>
        <s v="Bancomat 02211991 presso L'Arte della Tigella La Spezia Servizio Civile" u="1"/>
        <s v="Ft. Tre Secoli 454" u="1"/>
        <s v="M 04/17 - F24 x TARI" u="1"/>
        <s v="NS 45/2018 - Giornali Novembre" u="1"/>
        <s v="oblazioni caffè" u="1"/>
        <s v="Bonifico Ft. Emoservizi 1963 x Gadget della manif. &quot;Tuffati a donare&quot;" u="1"/>
        <s v="M 06/2018 - Prelievo per cassa" u="1"/>
        <s v="Rimborso spese controllo bilancio Pietro Mazzi" u="1"/>
        <s v="Interessi bancari Carige 2020" u="1"/>
        <s v="Assegno 309378717 Ft. Rinova 19 del 25/02/2017" u="1"/>
        <s v="NS 22/2018 - Aruba x PEC" u="1"/>
        <s v="Telepass Unicredit - Gennaio 2020" u="1"/>
        <s v="NS 45/2018 - Mat.consumo" u="1"/>
        <s v="Rimborso spese Avis Comunale La Spezia x Consulta Giovani" u="1"/>
        <s v="Imprendo Universo Non Profit Light 10/21" u="1"/>
        <s v="Storno F24" u="1"/>
        <s v="Imprendo Universo Non Profit Light 11/21" u="1"/>
        <s v="Imprendo Universo Non Profit Light 12/21" u="1"/>
        <s v="Rimborso spese cancelleria Donzellini" u="1"/>
        <s v="Prest. Occasionale Davide Pesce Best Choise" u="1"/>
        <s v="Polizza Grouprama Assicurazioni 102790168 e 102789899" u="1"/>
        <s v="NS 25/2018 - bibite" u="1"/>
        <s v="Rimborso spese Donatore 2.0 La Spezia" u="1"/>
        <s v="M 01/2018 - Ft. Adriano competenze 2017" u="1"/>
        <s v="M 01/17 - Ft. 66580 del 2016 Sopran" u="1"/>
        <s v="M 05/2018 - F24" u="1"/>
        <s v="Consulta Avis Giovani Pacchetto A e C" u="1"/>
        <s v="Arrotondamento su saldo Ft. 45 01/10/21 Mastervan" u="1"/>
        <s v="NS 11/2018 - zucchero" u="1"/>
        <s v="NS 34/2018 - Dolci x Festa" u="1"/>
        <s v="Da Banca Conto Tesoreria" u="1"/>
        <s v="NS 18/2018 - Giornali Maggio" u="1"/>
        <s v="Assegno 301.912.121 - Pagamento Mercure Hotels Genova San Biagio" u="1"/>
        <s v="M 07/17 - Condomino via fiume" u="1"/>
        <s v="Pagobancomat Carta 01696834" u="1"/>
        <s v="Saldo ND 18 10/11/21 partecipazione spede sede regionale Avis Provinciale Genova" u="1"/>
        <s v="M 10/17 - Ft. Croce rossa" u="1"/>
        <s v="Spese Patuzzo Giovanni x partecipazione Consiglio Regionale" u="1"/>
        <s v="Pagamento ND 43 31/08/19 Avis Provinciale La Spezia x evento Caravelle" u="1"/>
        <s v="GDPR-Saldo Ft.67/2020 11/12/20 Stampato x formazione" u="1"/>
        <s v="GDPR-Saldo parcella Avv. Chiara Malpeli x formazione" u="1"/>
        <s v="F24 - pagamento registrazione marchio &quot;Tuffati a Donare&quot;" u="1"/>
        <s v="Bonifici RB Nota debito Croce Bianca" u="1"/>
        <s v="Rimborso spese Somovigo Fiorino x Corso Tutor Milano" u="1"/>
        <s v="Cancelleria" u="1"/>
        <s v="Autostrade delega SDD documento 003166892 28/02/2020" u="1"/>
        <s v="Registrazione fine anno (Competenze Conto Tesoreria)" u="1"/>
        <s v="NS 35/17 - Rimborso servizio civile" u="1"/>
        <s v="NS 37/17 - Rimborso servizio civile" u="1"/>
        <s v="Bonifici RB - Ft. Sericolor 217" u="1"/>
        <s v="Bonifico da Avis Rapallo x rimborso biglietti Caravelle 2019" u="1"/>
        <s v="NS 15/17 - Manutenzione caldaia" u="1"/>
        <s v="NS 16/17 - Libro cassa" u="1"/>
        <s v="M 02/2018 - Ft. Algross competenze 2017" u="1"/>
        <s v="Rimborso spese Biglietti Caravelle 2019 NC 16/2019" u="1"/>
        <s v="NS 21/2018 - bicchieri" u="1"/>
        <s v="Costo fisso Imprendo Universo non profit light Unicredit Luglio 2020" u="1"/>
        <s v="NS 37/17 - Volantini natale" u="1"/>
        <s v="Saldo Ft. Emoservizi + Labaro Avis Imperia" u="1"/>
        <s v="competenze bancarie 2017" u="1"/>
        <s v="Bancomat 02211991 presso Autogrill Carrara" u="1"/>
        <s v="Rimborso nota spesa Bertelli Sergio x corso formazione" u="1"/>
        <s v="Contributo per formazione GDPR da Avis Nazionale" u="1"/>
        <s v="Valore personale di segreteria per seguire nel 2019, 2020 e 2021 l'attività Best Choise" u="1"/>
        <s v="Assegno 309378720 Rinova Maggio" u="1"/>
        <s v="Commissione bancaria" u="1"/>
        <s v="Rimborso spese Fui Daniele " u="1"/>
        <s v="Bonifico x Emo Servizi materiale propaganda Avis" u="1"/>
        <s v="Pedaggi autostradali Fast Pay - Carige" u="1"/>
        <s v="Bonifico da Avis Provinciale La Spezia per spese formazione SCU" u="1"/>
        <s v="Pagamento attività di ristorazione x giornata di formazione generale SCU" u="1"/>
        <s v="NS 41/2018 - Postatarget natale" u="1"/>
        <s v="Bonifici Sepa - Ft. Avis Nazionale SC" u="1"/>
        <s v="Rimborso spese Biglietti Caravelle 2018 ND 10/2019" u="1"/>
        <s v="Rimborso Sergio Bertelli imbarco bagagli Siracusa" u="1"/>
        <s v="NS 16/17 - Mat. Consumo bagno" u="1"/>
        <s v="Bonifico da Avis Comunale La Spezia x rimborso attività SCU" u="1"/>
        <s v="NS 20/17 - Detersivi" u="1"/>
        <s v="NS 41/2018 - bibite" u="1"/>
        <s v="M 03/2018 - Spese condominiali Via Famagosta 6" u="1"/>
        <s v="Bonifico x piattaforma Wep App Avis 30% progetto" u="1"/>
        <s v="M 01/2018 - Ft. Mesis 136" u="1"/>
        <s v="Valore personale di segreteria per seguire nel 2019, 2020 e 2021 l'attività Best Choise (parte)" u="1"/>
        <s v="Bonifici Sepa - Stipendio Claudia Ratti Novembre" u="1"/>
        <s v="Nexi SPA C.C.Carige - Spese Rappresentanza" u="1"/>
        <s v="Costo annuale Viacard - Carige" u="1"/>
        <s v="Telepass Unicredit - Novembre 2020" u="1"/>
        <s v="Pagamento Alton II Srl" u="1"/>
        <s v="M 02/17 - Ft. 36/2017 Ero.Matic Caffè" u="1"/>
        <s v="NS 25/2018 - Colazioni luglio" u="1"/>
        <s v="Bancomat 02211991 Parcheggio La Spezia" u="1"/>
        <s v="M 05/2018 - Ft. 3 Ameri Giacomo" u="1"/>
        <s v="Bonifico x partecipazione spese Avis Regionale Liguria (Prov. Genova)" u="1"/>
        <s v="NS 04/2018 - cancelleria" u="1"/>
        <s v="NS 08/2018 - cancelleria" u="1"/>
        <s v="NS 23/17 - Tubi" u="1"/>
        <s v="Servizio Carigeondemand 12/2020" u="1"/>
        <s v="NS 40/17 - Tredicesima Claudia Ratti" u="1"/>
        <s v="Nota debito 8/2020 Avis Provinciale La Spezia Calendari 2021" u="1"/>
        <s v="Bancomat 02211991 presso Vistamare SAS Servizio Civile" u="1"/>
        <s v="NS 28/2018 - Spese x lettere festa donatore" u="1"/>
        <s v="Bonifici RB - Ft. Domopul 1425" u="1"/>
        <s v="NS 16/17 - Mat. Elettrico" u="1"/>
        <s v="Bonifico da Asl1 x Convenzione" u="1"/>
        <s v="Costo fisso Imprendo Universo non profit light Unicredit Aprile 2020" u="1"/>
        <s v="M 04/17 - Ft. Ero.matic 165" u="1"/>
        <s v="M 01/2018 - Ft. Minuto caffè competenze 2017" u="1"/>
        <s v="NS 34/2018 - Panificio x Festa" u="1"/>
        <s v="Accred. Cedola BTP 5,25%" u="1"/>
        <s v="Commissione bancaria Carige" u="1"/>
        <s v="Rimborso Spese Fui Daniele - Forum terzo settore" u="1"/>
        <s v="Recupero Ft. 170 Emoservizi" u="1"/>
        <s v="Costo fisso Imprendo Universo non profit light Unicredit Settembre 2020" u="1"/>
        <s v="Rimborso spese Sandu Flavius Gabriel x evento Sestri Levante" u="1"/>
        <s v="NS 26/17 - Colazione donatori Agosto" u="1"/>
        <s v="Bonifici RB - Ft. Domopul 1522" u="1"/>
        <s v="Contributo da Ministero del Lavoro e delle Politiche Sociali a seguito domanda per acquisto ambulanze, beni strumentali e altri beni." u="1"/>
        <s v="Acquisto materiale Progetto Best Choise" u="1"/>
        <s v="Bonifico Sepa - Ft. Domopul 949" u="1"/>
        <s v="Bancomat 02211991 POS Carige presso Pizzeria Buon Vicino Imperia" u="1"/>
        <s v="Costo fisso Imprendo Universo non profit light Unicredit Gennaio 2020" u="1"/>
        <s v="NS 29/2018 - Agenda 2019" u="1"/>
        <s v="Rimborso Spese Donzellini Giovanni x riunione Asl1 Bussana (IM)" u="1"/>
        <s v="NS 16/17 - Colazioni Maggio " u="1"/>
        <s v="M 07/2018 - Ft. Domopul 866" u="1"/>
        <s v="NS 15/2018 - Locandine università" u="1"/>
        <s v="Rimborso 4 biglietti aerei Genova-Catania " u="1"/>
        <s v="M 05/17 - Ft. AXA Assicurazioni" u="1"/>
        <s v="Ft. Due Energie EE" u="1"/>
        <s v="Utilizzo Carta credito Acquisto biglietti ferroviari" u="1"/>
        <s v="Assegno 312956564 x M.G. Service" u="1"/>
        <s v="Assegno 312956565 x M.G. Service" u="1"/>
        <s v="Bonifico x Ft. Sterilboost 120 x autoemoteca futura" u="1"/>
        <s v="M 03/2018 - Ft. Sopran competenze 2017" u="1"/>
        <s v="Pranzo sociale del 07/10/18" u="1"/>
        <s v="Costo servizio CarigeonDemand Agosto 2020" u="1"/>
        <s v="POS carta 02211991 - Autopark Piccapietra" u="1"/>
        <s v="Credito Avis Comunale Genova x rimborso spese Caravelle 2019" u="1"/>
        <s v="Rimborso spese Daniele Fui Assemblea Regionale" u="1"/>
        <s v="Rimborso spese Daniele Fui Consiglio regionale" u="1"/>
        <s v="NS 10/17 - Chiavi" u="1"/>
        <s v="Commissioni bancarie Carige" u="1"/>
        <s v="Pagamento fattura Emoservizi 2343 12/10/21 progetto Best Choise" u="1"/>
        <s v="Bonifico x saldo Ft. Emoservizi 6306" u="1"/>
        <s v="Integrazione spese anno 2020 Avis Imperia" u="1"/>
        <s v="Rimborso nota spesa Bertelli Sergio x firma banca" u="1"/>
        <s v="NS 40/17 - Detersivi" u="1"/>
        <s v="Accredito CEDOLA BTO 5,25%" u="1"/>
        <s v="Torta x 07/10/18" u="1"/>
        <s v="Telegramma (Danè) x Avis Imperia" u="1"/>
        <s v="Bonifico a Mastervan Srl - Seconda parte acconto 25% Autoemoteche" u="1"/>
        <s v="Rimborso spese raccolta Imperia 27/01/2019" u="1"/>
        <s v="NS 05/2018 - colazioni" u="1"/>
        <s v="Bonifici RB - Ft. Domopul 1863" u="1"/>
        <s v="Spese Avis Comunale La Spezia x ristoro SCU Formazione Specifica" u="1"/>
        <s v="Bonifico x Erogazione Liberale ASD I Glaciali ( Cuffie x Open Water Noli)" u="1"/>
        <s v="NS 26/17 - Spese Rappresentanza" u="1"/>
        <s v="Pagamento quote Avis Nazionale (20718 pf - 64 pg)" u="1"/>
        <s v="Costo servizio CarigeonDemand Settembre 2020" u="1"/>
        <s v="NS 28/2018 - Colazione università" u="1"/>
        <s v="R.A. Prest. Occasionale Angelo Muscaridola Best Choise" u="1"/>
        <s v="M 02/17 - Ft. 1337 Arcoufficio" u="1"/>
        <s v="Bancomat 02211991 POS Carige presso La Sciamadda Sestri Levante" u="1"/>
        <s v="Bonifici Sepa - Ft. M.C.F. 701" u="1"/>
        <s v="NS 12/17 - Colazioni Campus" u="1"/>
        <s v="Bonifico da Avis Provinciale Savona per spese formazione SCU" u="1"/>
        <s v="Competenze Unicredit (interessi/oneri)" u="1"/>
        <s v="Rimborso ND 06/2021 Avis Comunale Arcola" u="1"/>
        <s v="Rimborso ND 14/2021 Avis Comunale Arcola" u="1"/>
        <s v="NS 06/17 - Raccomandata x regione Liguria" u="1"/>
        <s v="Registrazione fine anno (DDT 2018 Adriano)" u="1"/>
        <s v="Saldo Ft. 45 01/10/21 Mastevan x autoemoteche" u="1"/>
        <s v="Nexi SPA - addebito" u="1"/>
        <s v="NS 09/17 - Ft. Arcouffico cancelleria" u="1"/>
        <s v="F24" u="1"/>
        <s v="NS 15/2018 - Giornali aprile" u="1"/>
        <s v="Telepass Unicredit - Settembre 2020" u="1"/>
        <s v="Storno x giusta attribuzione Biglietti treno Best Choise (Nexi)" u="1"/>
        <s v="NS 38/17 - Spese rappresentanza" u="1"/>
        <s v="NS 37/2018 - Acquisto telefonino" u="1"/>
        <s v="Spese 2018 x raccolte Imperia" u="1"/>
        <s v="Prelievo x Cassa" u="1"/>
        <s v="NS 30/17 - Affisioni" u="1"/>
        <s v="Bancomat 02211991 Autogrill Medesano" u="1"/>
        <s v="Rimborso viaggio x partecipazione Cobus Sanremo Asl1" u="1"/>
        <s v="Assicurazione Ferrari Polizze 102789899-1027790168" u="1"/>
        <s v="Rimborso spese Donzellini Giovanni x passaggio consegne tesoreria" u="1"/>
        <s v="Ft. Cappello Com 209" u="1"/>
        <s v="M 04/2018 - Stipendio Febbraio" u="1"/>
        <s v="M 01/17 - Ft. 6499 2016 Al.Gross" u="1"/>
        <s v="Imposta di bollo banca" u="1"/>
        <s v="Bonifico a Avis Comunale Genova x rimborso pullman caravelle 2019" u="1"/>
        <s v="Rimborso spese Binaggia Davide x raccolte sangue" u="1"/>
        <s v="Bonifico 5x1000" u="1"/>
        <s v="Fondo Personalità Giuridica" u="1"/>
        <s v="Rimborso attività Donatore 2.0 da Asl3 S.Martino" u="1"/>
        <s v="M 09/17 - Ft. MCF 560" u="1"/>
        <s v="competenze 2017 Tre" u="1"/>
        <s v="Pagamento Ft.150 31/10/21 Sanguinetti x calendari avis" u="1"/>
        <s v="Bancomat 02211991 presso Bar Tonitto Genova" u="1"/>
        <s v="NS 01/2018 - acqua" u="1"/>
        <s v="NS 02/2018 - acqua" u="1"/>
        <s v="M 09/17 - Ft. Sericolor 225" u="1"/>
        <s v="Fastweb gennaio 2018" u="1"/>
        <s v="NS 01/2018 - colazioni gennaio" u="1"/>
        <s v="Registrazione fine anno (Ft. 1447 11/12/17 Minuti Caffè)" u="1"/>
        <s v="Somma x storno da crediti da altri" u="1"/>
        <s v="Bonifico a c/c Carige Avis Liguria" u="1"/>
        <s v="Costo servizio CarigeonDemand Dicembre 2020" u="1"/>
        <s v="Costo servizio CarigeonDemand Novembre 2020" u="1"/>
        <s v="NS 34/2018 - Fiori Cornona x Festa" u="1"/>
        <s v="Rimborso Unicredit Sergio Bertelli imbarco bagagli Siracusa" u="1"/>
        <s v="Rimborso spese Avis Provinciale Spezia Formazione Generale SCN" u="1"/>
        <s v="Bancomat 02211991 presso Coop Liguria La Spezia" u="1"/>
        <s v="Servizio Carigeondemand 10/2021" u="1"/>
        <s v="Bonifico Assicurazione Mansutti-Ferrari" u="1"/>
        <s v="Servizio Carigeondemand 11/2021" u="1"/>
        <s v="Bonifico Binaggia Davide per attività Avis Imperia" u="1"/>
        <s v="NS 44/2018 - cancelleria" u="1"/>
        <s v="NS 45/2018 - Cancelleria" u="1"/>
        <s v="Nexi SPA C.C.Carige - addebito x canone dominio Aruba - COSTI 2018" u="1"/>
        <s v="Servizio Carigeondemand 12/2021" u="1"/>
        <s v="M 06/17 - Ft. Emoservizi 1701" u="1"/>
        <s v="Giroconto a Nuovo CC" u="1"/>
        <s v="M 01/17 - Ft. Dueenergie Gas dicembre" u="1"/>
        <s v="Delega SSD Autostrade 02/21" u="1"/>
        <s v="Bonifico x saldo Ft. Emoservizi 4627 " u="1"/>
        <s v="Telepass Unicredit - Giugno 2020" u="1"/>
        <s v="Carte Credito Unicredit-Commissione bancarie CC" u="1"/>
        <s v="NS 11/2018 - acqua" u="1"/>
        <s v="M 03/2018 - Ft. Edil Marcello (fondo straordinario)" u="1"/>
        <s v="Oblazioni pro Bianchi" u="1"/>
        <s v="Competenze CC Carige" u="1"/>
        <s v="Bonifico da Avis Provinciale Genova corso FAD" u="1"/>
        <s v="Contributo volontario Ist. Parco Nazionale della Pace Stazzema" u="1"/>
        <s v="Pagamento POS Supermercato Coop La Spezia" u="1"/>
        <s v="Storno scrittura" u="1"/>
        <s v="Registrazione fine anno (Competenze Bancarie)" u="1"/>
        <s v="Carta Credito Unicredit - suo utilizzo" u="1"/>
        <s v="Ft. Tre dicembre" u="1"/>
        <s v="NS 47/2018 - Giornali Dicembre" u="1"/>
        <s v="Pagamento Robin Srl" u="1"/>
        <s v="NS 38/17 - Mat.comune" u="1"/>
        <s v="Giroconto da Tesoreria" u="1"/>
        <s v="Spese Casale Alessandro Siracusa" u="1"/>
        <s v="Bonifici Sepa - Ft. Mazza Graziano 818" u="1"/>
        <s v="Cedola su BTP 5,25% 1/11/29 nom.4000 dep.26358111/104" u="1"/>
        <s v="EE Via Fiume 7A" u="1"/>
        <s v="Spese per stampati" u="1"/>
        <s v="NS 18/2018 - Box x SIT e Sede" u="1"/>
        <s v="NS 35/17 - Lettera strenna" u="1"/>
        <s v="NS 36/17 - Colazione università" u="1"/>
        <s v="M 06/17 - Ft. Eromatic 300" u="1"/>
        <s v="POS carta 02211991 - Bar del Liceo Genova" u="1"/>
        <s v="Bonifici Sepa - Ft. Monzeglio 18/18" u="1"/>
        <s v="Costo servizio CarigeonDemand Ottobre 2020" u="1"/>
        <s v="Registrazione fine anno (Ft. Minuto Caffè)" u="1"/>
        <s v="NS 29/2018 - Acqua" u="1"/>
        <s v="NS 34/2018 - Fiori Corona x Festa" u="1"/>
        <s v="Da Sopravvenienze Attive Anticipo programma Best Choise" u="1"/>
        <s v="Partecipazione spede sede regionale Avis Provinciale La Spezia" u="1"/>
        <s v="Bonifico da Avis Provinciale La Spezia Quote associative" u="1"/>
        <s v="Competenze Carige " u="1"/>
        <s v="Nexi SPA C.C.Carige - Costi fissi" u="1"/>
        <s v="Partecipazione spede sede regionale Avis Provinciale Savona" u="1"/>
        <s v="Arrotondamento su rimborso spese Daniele Fui Consiglio regionale" u="1"/>
        <s v="M 03/2018 - Ft. Emoservizi 314" u="1"/>
        <s v="Carta Credito Nexi (pag.to Alitalia doppio)" u="1"/>
        <s v="Ft. Bormioli n.9 08/09/21 trofeo Oper Water Tour" u="1"/>
        <s v="Bancomat 02211991 presso Il Secchio di Laglia Roma" u="1"/>
        <s v="NS 34/2018 - Pranzo x Castelfiorentino" u="1"/>
        <s v="Rimborso spese x viaggi promozionali Avis Imperia" u="1"/>
        <s v="Rimborso spese Staderoli Claudio x partecipazioni consigli direttivi" u="1"/>
        <s v="Bancomat 02211991 Esselunga La Spezia x Donatore 2.0" u="1"/>
        <s v="Oblazione" u="1"/>
        <s v="Costo fisso Imprendo Universo non profit light Unicredit Marzo 2020" u="1"/>
        <s v="Saldo Ft. Emoservizi registrazione 2018" u="1"/>
        <s v="NS 14/17 - Raccomandata Agenzia entrate" u="1"/>
        <s v="R.A. Prest. Occasionale Serena Casale Best Choise" u="1"/>
      </sharedItems>
    </cacheField>
    <cacheField name="Dettaglio costi 1" numFmtId="168">
      <sharedItems containsString="0" containsBlank="1" containsNumber="1" minValue="-29696.04" maxValue="29696.04"/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15">
  <r>
    <x v="0"/>
    <x v="0"/>
    <x v="0"/>
    <x v="0"/>
    <x v="0"/>
    <n v="12.73"/>
  </r>
  <r>
    <x v="0"/>
    <x v="0"/>
    <x v="1"/>
    <x v="0"/>
    <x v="1"/>
    <n v="3"/>
  </r>
  <r>
    <x v="1"/>
    <x v="1"/>
    <x v="2"/>
    <x v="0"/>
    <x v="1"/>
    <n v="-3"/>
  </r>
  <r>
    <x v="0"/>
    <x v="0"/>
    <x v="3"/>
    <x v="1"/>
    <x v="2"/>
    <n v="10"/>
  </r>
  <r>
    <x v="0"/>
    <x v="0"/>
    <x v="4"/>
    <x v="2"/>
    <x v="3"/>
    <n v="315"/>
  </r>
  <r>
    <x v="2"/>
    <x v="2"/>
    <x v="5"/>
    <x v="3"/>
    <x v="4"/>
    <n v="3.6"/>
  </r>
  <r>
    <x v="3"/>
    <x v="3"/>
    <x v="6"/>
    <x v="4"/>
    <x v="5"/>
    <n v="4"/>
  </r>
  <r>
    <x v="3"/>
    <x v="3"/>
    <x v="7"/>
    <x v="4"/>
    <x v="6"/>
    <n v="18.600000000000001"/>
  </r>
  <r>
    <x v="0"/>
    <x v="0"/>
    <x v="8"/>
    <x v="5"/>
    <x v="7"/>
    <n v="1830"/>
  </r>
  <r>
    <x v="3"/>
    <x v="3"/>
    <x v="9"/>
    <x v="5"/>
    <x v="8"/>
    <n v="1.5"/>
  </r>
  <r>
    <x v="0"/>
    <x v="0"/>
    <x v="10"/>
    <x v="5"/>
    <x v="9"/>
    <n v="375.77"/>
  </r>
  <r>
    <x v="3"/>
    <x v="3"/>
    <x v="11"/>
    <x v="5"/>
    <x v="10"/>
    <n v="0.25"/>
  </r>
  <r>
    <x v="0"/>
    <x v="0"/>
    <x v="12"/>
    <x v="5"/>
    <x v="11"/>
    <n v="93"/>
  </r>
  <r>
    <x v="3"/>
    <x v="3"/>
    <x v="13"/>
    <x v="5"/>
    <x v="10"/>
    <n v="0.25"/>
  </r>
  <r>
    <x v="4"/>
    <x v="4"/>
    <x v="14"/>
    <x v="5"/>
    <x v="12"/>
    <n v="36.5"/>
  </r>
  <r>
    <x v="3"/>
    <x v="3"/>
    <x v="15"/>
    <x v="5"/>
    <x v="10"/>
    <n v="0.25"/>
  </r>
  <r>
    <x v="3"/>
    <x v="3"/>
    <x v="16"/>
    <x v="6"/>
    <x v="13"/>
    <n v="12.73"/>
  </r>
  <r>
    <x v="3"/>
    <x v="3"/>
    <x v="17"/>
    <x v="7"/>
    <x v="14"/>
    <n v="17"/>
  </r>
  <r>
    <x v="3"/>
    <x v="3"/>
    <x v="18"/>
    <x v="8"/>
    <x v="15"/>
    <n v="3"/>
  </r>
  <r>
    <x v="5"/>
    <x v="5"/>
    <x v="19"/>
    <x v="9"/>
    <x v="16"/>
    <n v="1680"/>
  </r>
  <r>
    <x v="3"/>
    <x v="3"/>
    <x v="20"/>
    <x v="9"/>
    <x v="10"/>
    <n v="0.25"/>
  </r>
  <r>
    <x v="3"/>
    <x v="3"/>
    <x v="21"/>
    <x v="10"/>
    <x v="5"/>
    <n v="4"/>
  </r>
  <r>
    <x v="6"/>
    <x v="6"/>
    <x v="22"/>
    <x v="11"/>
    <x v="17"/>
    <n v="710"/>
  </r>
  <r>
    <x v="3"/>
    <x v="3"/>
    <x v="23"/>
    <x v="11"/>
    <x v="8"/>
    <n v="1.5"/>
  </r>
  <r>
    <x v="3"/>
    <x v="3"/>
    <x v="24"/>
    <x v="12"/>
    <x v="18"/>
    <n v="12.73"/>
  </r>
  <r>
    <x v="2"/>
    <x v="2"/>
    <x v="25"/>
    <x v="12"/>
    <x v="19"/>
    <n v="15.49"/>
  </r>
  <r>
    <x v="3"/>
    <x v="3"/>
    <x v="26"/>
    <x v="12"/>
    <x v="20"/>
    <n v="3"/>
  </r>
  <r>
    <x v="2"/>
    <x v="2"/>
    <x v="27"/>
    <x v="13"/>
    <x v="21"/>
    <n v="15.49"/>
  </r>
  <r>
    <x v="3"/>
    <x v="3"/>
    <x v="28"/>
    <x v="13"/>
    <x v="22"/>
    <n v="1.55"/>
  </r>
  <r>
    <x v="7"/>
    <x v="7"/>
    <x v="29"/>
    <x v="14"/>
    <x v="23"/>
    <n v="250"/>
  </r>
  <r>
    <x v="3"/>
    <x v="3"/>
    <x v="30"/>
    <x v="14"/>
    <x v="24"/>
    <n v="0.25"/>
  </r>
  <r>
    <x v="2"/>
    <x v="2"/>
    <x v="31"/>
    <x v="15"/>
    <x v="4"/>
    <n v="12.19"/>
  </r>
  <r>
    <x v="7"/>
    <x v="7"/>
    <x v="32"/>
    <x v="15"/>
    <x v="25"/>
    <n v="207.6"/>
  </r>
  <r>
    <x v="3"/>
    <x v="3"/>
    <x v="33"/>
    <x v="15"/>
    <x v="24"/>
    <n v="0.25"/>
  </r>
  <r>
    <x v="3"/>
    <x v="3"/>
    <x v="34"/>
    <x v="16"/>
    <x v="5"/>
    <n v="4"/>
  </r>
  <r>
    <x v="8"/>
    <x v="8"/>
    <x v="35"/>
    <x v="16"/>
    <x v="7"/>
    <n v="1830"/>
  </r>
  <r>
    <x v="3"/>
    <x v="3"/>
    <x v="36"/>
    <x v="16"/>
    <x v="8"/>
    <n v="1.5"/>
  </r>
  <r>
    <x v="9"/>
    <x v="9"/>
    <x v="37"/>
    <x v="16"/>
    <x v="26"/>
    <n v="171.98"/>
  </r>
  <r>
    <x v="3"/>
    <x v="3"/>
    <x v="38"/>
    <x v="16"/>
    <x v="24"/>
    <n v="0.25"/>
  </r>
  <r>
    <x v="10"/>
    <x v="10"/>
    <x v="39"/>
    <x v="17"/>
    <x v="27"/>
    <n v="-23773.5"/>
  </r>
  <r>
    <x v="3"/>
    <x v="3"/>
    <x v="40"/>
    <x v="18"/>
    <x v="5"/>
    <n v="4"/>
  </r>
  <r>
    <x v="3"/>
    <x v="3"/>
    <x v="41"/>
    <x v="18"/>
    <x v="5"/>
    <n v="-4"/>
  </r>
  <r>
    <x v="11"/>
    <x v="11"/>
    <x v="42"/>
    <x v="18"/>
    <x v="28"/>
    <n v="0"/>
  </r>
  <r>
    <x v="10"/>
    <x v="10"/>
    <x v="43"/>
    <x v="18"/>
    <x v="29"/>
    <n v="-26089.5"/>
  </r>
  <r>
    <x v="3"/>
    <x v="3"/>
    <x v="44"/>
    <x v="19"/>
    <x v="30"/>
    <n v="12.73"/>
  </r>
  <r>
    <x v="10"/>
    <x v="10"/>
    <x v="45"/>
    <x v="19"/>
    <x v="31"/>
    <n v="-24982.5"/>
  </r>
  <r>
    <x v="7"/>
    <x v="7"/>
    <x v="46"/>
    <x v="20"/>
    <x v="32"/>
    <n v="89.85"/>
  </r>
  <r>
    <x v="3"/>
    <x v="3"/>
    <x v="47"/>
    <x v="20"/>
    <x v="24"/>
    <n v="0.25"/>
  </r>
  <r>
    <x v="8"/>
    <x v="8"/>
    <x v="48"/>
    <x v="20"/>
    <x v="33"/>
    <n v="1830"/>
  </r>
  <r>
    <x v="3"/>
    <x v="3"/>
    <x v="49"/>
    <x v="20"/>
    <x v="24"/>
    <n v="0.25"/>
  </r>
  <r>
    <x v="4"/>
    <x v="4"/>
    <x v="50"/>
    <x v="20"/>
    <x v="34"/>
    <n v="170"/>
  </r>
  <r>
    <x v="3"/>
    <x v="3"/>
    <x v="51"/>
    <x v="20"/>
    <x v="24"/>
    <n v="0.25"/>
  </r>
  <r>
    <x v="3"/>
    <x v="3"/>
    <x v="52"/>
    <x v="20"/>
    <x v="35"/>
    <n v="3"/>
  </r>
  <r>
    <x v="12"/>
    <x v="12"/>
    <x v="53"/>
    <x v="21"/>
    <x v="36"/>
    <n v="2397.3000000000002"/>
  </r>
  <r>
    <x v="3"/>
    <x v="3"/>
    <x v="54"/>
    <x v="21"/>
    <x v="8"/>
    <n v="1.5"/>
  </r>
  <r>
    <x v="13"/>
    <x v="13"/>
    <x v="55"/>
    <x v="21"/>
    <x v="37"/>
    <n v="1586"/>
  </r>
  <r>
    <x v="3"/>
    <x v="3"/>
    <x v="56"/>
    <x v="21"/>
    <x v="24"/>
    <n v="0.25"/>
  </r>
  <r>
    <x v="9"/>
    <x v="9"/>
    <x v="57"/>
    <x v="21"/>
    <x v="26"/>
    <n v="211.6"/>
  </r>
  <r>
    <x v="3"/>
    <x v="3"/>
    <x v="58"/>
    <x v="21"/>
    <x v="24"/>
    <n v="0.25"/>
  </r>
  <r>
    <x v="7"/>
    <x v="7"/>
    <x v="59"/>
    <x v="22"/>
    <x v="38"/>
    <n v="224.06"/>
  </r>
  <r>
    <x v="14"/>
    <x v="14"/>
    <x v="60"/>
    <x v="23"/>
    <x v="39"/>
    <n v="21941"/>
  </r>
  <r>
    <x v="5"/>
    <x v="5"/>
    <x v="61"/>
    <x v="23"/>
    <x v="40"/>
    <n v="152.4"/>
  </r>
  <r>
    <x v="3"/>
    <x v="3"/>
    <x v="62"/>
    <x v="23"/>
    <x v="24"/>
    <n v="0.25"/>
  </r>
  <r>
    <x v="3"/>
    <x v="3"/>
    <x v="63"/>
    <x v="24"/>
    <x v="5"/>
    <n v="4"/>
  </r>
  <r>
    <x v="3"/>
    <x v="3"/>
    <x v="64"/>
    <x v="25"/>
    <x v="41"/>
    <n v="12.73"/>
  </r>
  <r>
    <x v="2"/>
    <x v="2"/>
    <x v="65"/>
    <x v="25"/>
    <x v="21"/>
    <n v="6.4"/>
  </r>
  <r>
    <x v="3"/>
    <x v="3"/>
    <x v="66"/>
    <x v="25"/>
    <x v="22"/>
    <n v="1.55"/>
  </r>
  <r>
    <x v="13"/>
    <x v="13"/>
    <x v="67"/>
    <x v="25"/>
    <x v="42"/>
    <n v="143.80000000000001"/>
  </r>
  <r>
    <x v="3"/>
    <x v="3"/>
    <x v="68"/>
    <x v="25"/>
    <x v="24"/>
    <n v="0.25"/>
  </r>
  <r>
    <x v="13"/>
    <x v="13"/>
    <x v="69"/>
    <x v="25"/>
    <x v="43"/>
    <n v="123.3"/>
  </r>
  <r>
    <x v="3"/>
    <x v="3"/>
    <x v="70"/>
    <x v="25"/>
    <x v="24"/>
    <n v="0.25"/>
  </r>
  <r>
    <x v="5"/>
    <x v="5"/>
    <x v="71"/>
    <x v="25"/>
    <x v="44"/>
    <n v="2748.6"/>
  </r>
  <r>
    <x v="3"/>
    <x v="3"/>
    <x v="72"/>
    <x v="25"/>
    <x v="24"/>
    <n v="0.25"/>
  </r>
  <r>
    <x v="15"/>
    <x v="15"/>
    <x v="73"/>
    <x v="25"/>
    <x v="45"/>
    <n v="-91.87"/>
  </r>
  <r>
    <x v="3"/>
    <x v="3"/>
    <x v="74"/>
    <x v="26"/>
    <x v="46"/>
    <n v="3"/>
  </r>
  <r>
    <x v="12"/>
    <x v="12"/>
    <x v="75"/>
    <x v="26"/>
    <x v="47"/>
    <n v="3000"/>
  </r>
  <r>
    <x v="3"/>
    <x v="3"/>
    <x v="76"/>
    <x v="26"/>
    <x v="24"/>
    <n v="0.25"/>
  </r>
  <r>
    <x v="3"/>
    <x v="3"/>
    <x v="77"/>
    <x v="27"/>
    <x v="5"/>
    <n v="4"/>
  </r>
  <r>
    <x v="3"/>
    <x v="3"/>
    <x v="78"/>
    <x v="28"/>
    <x v="48"/>
    <n v="12.73"/>
  </r>
  <r>
    <x v="3"/>
    <x v="3"/>
    <x v="79"/>
    <x v="29"/>
    <x v="49"/>
    <n v="3"/>
  </r>
  <r>
    <x v="16"/>
    <x v="16"/>
    <x v="80"/>
    <x v="30"/>
    <x v="50"/>
    <n v="-122"/>
  </r>
  <r>
    <x v="1"/>
    <x v="1"/>
    <x v="81"/>
    <x v="30"/>
    <x v="51"/>
    <n v="-998.25"/>
  </r>
  <r>
    <x v="7"/>
    <x v="7"/>
    <x v="82"/>
    <x v="30"/>
    <x v="52"/>
    <n v="608.6"/>
  </r>
  <r>
    <x v="3"/>
    <x v="3"/>
    <x v="83"/>
    <x v="30"/>
    <x v="24"/>
    <n v="0.25"/>
  </r>
  <r>
    <x v="6"/>
    <x v="6"/>
    <x v="84"/>
    <x v="30"/>
    <x v="53"/>
    <n v="190"/>
  </r>
  <r>
    <x v="3"/>
    <x v="3"/>
    <x v="85"/>
    <x v="30"/>
    <x v="24"/>
    <n v="0.25"/>
  </r>
  <r>
    <x v="5"/>
    <x v="5"/>
    <x v="86"/>
    <x v="30"/>
    <x v="54"/>
    <n v="191.3"/>
  </r>
  <r>
    <x v="3"/>
    <x v="3"/>
    <x v="87"/>
    <x v="30"/>
    <x v="24"/>
    <n v="0.25"/>
  </r>
  <r>
    <x v="16"/>
    <x v="16"/>
    <x v="88"/>
    <x v="31"/>
    <x v="55"/>
    <n v="-122"/>
  </r>
  <r>
    <x v="17"/>
    <x v="17"/>
    <x v="89"/>
    <x v="32"/>
    <x v="56"/>
    <n v="100"/>
  </r>
  <r>
    <x v="17"/>
    <x v="17"/>
    <x v="90"/>
    <x v="32"/>
    <x v="57"/>
    <n v="100"/>
  </r>
  <r>
    <x v="17"/>
    <x v="17"/>
    <x v="91"/>
    <x v="32"/>
    <x v="58"/>
    <n v="100"/>
  </r>
  <r>
    <x v="2"/>
    <x v="2"/>
    <x v="92"/>
    <x v="33"/>
    <x v="59"/>
    <n v="50"/>
  </r>
  <r>
    <x v="5"/>
    <x v="5"/>
    <x v="93"/>
    <x v="33"/>
    <x v="60"/>
    <n v="51.5"/>
  </r>
  <r>
    <x v="5"/>
    <x v="5"/>
    <x v="94"/>
    <x v="33"/>
    <x v="61"/>
    <n v="750"/>
  </r>
  <r>
    <x v="5"/>
    <x v="5"/>
    <x v="95"/>
    <x v="33"/>
    <x v="62"/>
    <n v="60"/>
  </r>
  <r>
    <x v="3"/>
    <x v="3"/>
    <x v="96"/>
    <x v="33"/>
    <x v="63"/>
    <n v="50"/>
  </r>
  <r>
    <x v="16"/>
    <x v="16"/>
    <x v="97"/>
    <x v="34"/>
    <x v="64"/>
    <n v="122"/>
  </r>
  <r>
    <x v="16"/>
    <x v="16"/>
    <x v="98"/>
    <x v="34"/>
    <x v="65"/>
    <n v="-382"/>
  </r>
  <r>
    <x v="18"/>
    <x v="18"/>
    <x v="99"/>
    <x v="35"/>
    <x v="66"/>
    <n v="764.32"/>
  </r>
  <r>
    <x v="3"/>
    <x v="3"/>
    <x v="100"/>
    <x v="35"/>
    <x v="24"/>
    <n v="0.25"/>
  </r>
  <r>
    <x v="16"/>
    <x v="16"/>
    <x v="101"/>
    <x v="36"/>
    <x v="67"/>
    <n v="-191"/>
  </r>
  <r>
    <x v="19"/>
    <x v="19"/>
    <x v="102"/>
    <x v="37"/>
    <x v="68"/>
    <n v="10455.280000000001"/>
  </r>
  <r>
    <x v="3"/>
    <x v="3"/>
    <x v="103"/>
    <x v="37"/>
    <x v="24"/>
    <n v="0.25"/>
  </r>
  <r>
    <x v="20"/>
    <x v="20"/>
    <x v="104"/>
    <x v="37"/>
    <x v="69"/>
    <n v="152"/>
  </r>
  <r>
    <x v="3"/>
    <x v="3"/>
    <x v="105"/>
    <x v="37"/>
    <x v="24"/>
    <n v="0.25"/>
  </r>
  <r>
    <x v="5"/>
    <x v="5"/>
    <x v="106"/>
    <x v="38"/>
    <x v="70"/>
    <n v="29.3"/>
  </r>
  <r>
    <x v="3"/>
    <x v="3"/>
    <x v="107"/>
    <x v="38"/>
    <x v="22"/>
    <n v="1.55"/>
  </r>
  <r>
    <x v="3"/>
    <x v="3"/>
    <x v="108"/>
    <x v="38"/>
    <x v="5"/>
    <n v="4"/>
  </r>
  <r>
    <x v="3"/>
    <x v="3"/>
    <x v="109"/>
    <x v="39"/>
    <x v="71"/>
    <n v="12.73"/>
  </r>
  <r>
    <x v="3"/>
    <x v="3"/>
    <x v="110"/>
    <x v="40"/>
    <x v="72"/>
    <n v="3"/>
  </r>
  <r>
    <x v="3"/>
    <x v="3"/>
    <x v="111"/>
    <x v="40"/>
    <x v="73"/>
    <n v="10"/>
  </r>
  <r>
    <x v="4"/>
    <x v="4"/>
    <x v="112"/>
    <x v="41"/>
    <x v="74"/>
    <n v="33.06"/>
  </r>
  <r>
    <x v="3"/>
    <x v="3"/>
    <x v="113"/>
    <x v="41"/>
    <x v="24"/>
    <n v="0.25"/>
  </r>
  <r>
    <x v="3"/>
    <x v="3"/>
    <x v="114"/>
    <x v="42"/>
    <x v="5"/>
    <n v="4"/>
  </r>
  <r>
    <x v="3"/>
    <x v="3"/>
    <x v="115"/>
    <x v="43"/>
    <x v="75"/>
    <n v="13.07"/>
  </r>
  <r>
    <x v="2"/>
    <x v="2"/>
    <x v="116"/>
    <x v="43"/>
    <x v="21"/>
    <n v="20.399999999999999"/>
  </r>
  <r>
    <x v="3"/>
    <x v="3"/>
    <x v="117"/>
    <x v="43"/>
    <x v="22"/>
    <n v="1.55"/>
  </r>
  <r>
    <x v="3"/>
    <x v="3"/>
    <x v="118"/>
    <x v="44"/>
    <x v="76"/>
    <n v="3"/>
  </r>
  <r>
    <x v="2"/>
    <x v="2"/>
    <x v="119"/>
    <x v="45"/>
    <x v="77"/>
    <n v="87.4"/>
  </r>
  <r>
    <x v="16"/>
    <x v="16"/>
    <x v="120"/>
    <x v="46"/>
    <x v="78"/>
    <n v="-2100"/>
  </r>
  <r>
    <x v="3"/>
    <x v="3"/>
    <x v="121"/>
    <x v="46"/>
    <x v="5"/>
    <n v="4"/>
  </r>
  <r>
    <x v="3"/>
    <x v="3"/>
    <x v="122"/>
    <x v="47"/>
    <x v="79"/>
    <n v="13.07"/>
  </r>
  <r>
    <x v="3"/>
    <x v="3"/>
    <x v="123"/>
    <x v="48"/>
    <x v="80"/>
    <n v="3"/>
  </r>
  <r>
    <x v="16"/>
    <x v="16"/>
    <x v="124"/>
    <x v="49"/>
    <x v="81"/>
    <n v="-191"/>
  </r>
  <r>
    <x v="12"/>
    <x v="12"/>
    <x v="125"/>
    <x v="49"/>
    <x v="82"/>
    <n v="152"/>
  </r>
  <r>
    <x v="0"/>
    <x v="0"/>
    <x v="126"/>
    <x v="49"/>
    <x v="82"/>
    <n v="-152"/>
  </r>
  <r>
    <x v="21"/>
    <x v="21"/>
    <x v="127"/>
    <x v="50"/>
    <x v="83"/>
    <n v="1000"/>
  </r>
  <r>
    <x v="3"/>
    <x v="3"/>
    <x v="128"/>
    <x v="50"/>
    <x v="24"/>
    <n v="0.25"/>
  </r>
  <r>
    <x v="21"/>
    <x v="21"/>
    <x v="129"/>
    <x v="50"/>
    <x v="84"/>
    <n v="2000"/>
  </r>
  <r>
    <x v="3"/>
    <x v="3"/>
    <x v="130"/>
    <x v="50"/>
    <x v="24"/>
    <n v="0.25"/>
  </r>
  <r>
    <x v="21"/>
    <x v="21"/>
    <x v="131"/>
    <x v="50"/>
    <x v="85"/>
    <n v="2000"/>
  </r>
  <r>
    <x v="3"/>
    <x v="3"/>
    <x v="132"/>
    <x v="50"/>
    <x v="24"/>
    <n v="0.25"/>
  </r>
  <r>
    <x v="22"/>
    <x v="22"/>
    <x v="133"/>
    <x v="51"/>
    <x v="86"/>
    <n v="50"/>
  </r>
  <r>
    <x v="23"/>
    <x v="23"/>
    <x v="134"/>
    <x v="52"/>
    <x v="87"/>
    <n v="210"/>
  </r>
  <r>
    <x v="23"/>
    <x v="23"/>
    <x v="135"/>
    <x v="52"/>
    <x v="88"/>
    <n v="280"/>
  </r>
  <r>
    <x v="9"/>
    <x v="9"/>
    <x v="136"/>
    <x v="53"/>
    <x v="89"/>
    <n v="35.25"/>
  </r>
  <r>
    <x v="3"/>
    <x v="3"/>
    <x v="137"/>
    <x v="53"/>
    <x v="24"/>
    <n v="0.25"/>
  </r>
  <r>
    <x v="3"/>
    <x v="3"/>
    <x v="138"/>
    <x v="54"/>
    <x v="5"/>
    <n v="4"/>
  </r>
  <r>
    <x v="2"/>
    <x v="2"/>
    <x v="139"/>
    <x v="54"/>
    <x v="21"/>
    <n v="9"/>
  </r>
  <r>
    <x v="3"/>
    <x v="3"/>
    <x v="140"/>
    <x v="54"/>
    <x v="22"/>
    <n v="1.55"/>
  </r>
  <r>
    <x v="0"/>
    <x v="0"/>
    <x v="141"/>
    <x v="54"/>
    <x v="90"/>
    <n v="152"/>
  </r>
  <r>
    <x v="3"/>
    <x v="3"/>
    <x v="142"/>
    <x v="54"/>
    <x v="24"/>
    <n v="0.25"/>
  </r>
  <r>
    <x v="24"/>
    <x v="24"/>
    <x v="143"/>
    <x v="54"/>
    <x v="91"/>
    <n v="972.2"/>
  </r>
  <r>
    <x v="25"/>
    <x v="25"/>
    <x v="144"/>
    <x v="54"/>
    <x v="91"/>
    <n v="-972.2"/>
  </r>
  <r>
    <x v="24"/>
    <x v="24"/>
    <x v="145"/>
    <x v="54"/>
    <x v="92"/>
    <n v="1386.69"/>
  </r>
  <r>
    <x v="25"/>
    <x v="25"/>
    <x v="146"/>
    <x v="54"/>
    <x v="92"/>
    <n v="-1386.6900000000005"/>
  </r>
  <r>
    <x v="3"/>
    <x v="3"/>
    <x v="147"/>
    <x v="55"/>
    <x v="93"/>
    <n v="13.07"/>
  </r>
  <r>
    <x v="3"/>
    <x v="3"/>
    <x v="148"/>
    <x v="56"/>
    <x v="94"/>
    <n v="3"/>
  </r>
  <r>
    <x v="7"/>
    <x v="7"/>
    <x v="149"/>
    <x v="57"/>
    <x v="95"/>
    <n v="151.25"/>
  </r>
  <r>
    <x v="3"/>
    <x v="3"/>
    <x v="150"/>
    <x v="57"/>
    <x v="24"/>
    <n v="0.25"/>
  </r>
  <r>
    <x v="26"/>
    <x v="26"/>
    <x v="151"/>
    <x v="58"/>
    <x v="96"/>
    <n v="17.100000000000001"/>
  </r>
  <r>
    <x v="8"/>
    <x v="8"/>
    <x v="152"/>
    <x v="58"/>
    <x v="97"/>
    <n v="72.89"/>
  </r>
  <r>
    <x v="8"/>
    <x v="8"/>
    <x v="153"/>
    <x v="58"/>
    <x v="98"/>
    <n v="329"/>
  </r>
  <r>
    <x v="3"/>
    <x v="3"/>
    <x v="154"/>
    <x v="59"/>
    <x v="5"/>
    <n v="4"/>
  </r>
  <r>
    <x v="3"/>
    <x v="3"/>
    <x v="155"/>
    <x v="60"/>
    <x v="99"/>
    <n v="13.07"/>
  </r>
  <r>
    <x v="15"/>
    <x v="15"/>
    <x v="156"/>
    <x v="61"/>
    <x v="45"/>
    <n v="-91.87"/>
  </r>
  <r>
    <x v="3"/>
    <x v="3"/>
    <x v="157"/>
    <x v="62"/>
    <x v="100"/>
    <n v="3"/>
  </r>
  <r>
    <x v="20"/>
    <x v="20"/>
    <x v="158"/>
    <x v="63"/>
    <x v="101"/>
    <n v="14415.02"/>
  </r>
  <r>
    <x v="3"/>
    <x v="3"/>
    <x v="159"/>
    <x v="63"/>
    <x v="24"/>
    <n v="0.25"/>
  </r>
  <r>
    <x v="26"/>
    <x v="26"/>
    <x v="160"/>
    <x v="64"/>
    <x v="102"/>
    <n v="157.75"/>
  </r>
  <r>
    <x v="22"/>
    <x v="22"/>
    <x v="161"/>
    <x v="65"/>
    <x v="103"/>
    <n v="990"/>
  </r>
  <r>
    <x v="27"/>
    <x v="27"/>
    <x v="162"/>
    <x v="65"/>
    <x v="103"/>
    <n v="-990"/>
  </r>
  <r>
    <x v="16"/>
    <x v="16"/>
    <x v="163"/>
    <x v="66"/>
    <x v="104"/>
    <n v="-123.3"/>
  </r>
  <r>
    <x v="18"/>
    <x v="18"/>
    <x v="164"/>
    <x v="66"/>
    <x v="105"/>
    <n v="23"/>
  </r>
  <r>
    <x v="3"/>
    <x v="3"/>
    <x v="165"/>
    <x v="66"/>
    <x v="24"/>
    <n v="0.25"/>
  </r>
  <r>
    <x v="3"/>
    <x v="3"/>
    <x v="166"/>
    <x v="67"/>
    <x v="106"/>
    <n v="-2.83"/>
  </r>
  <r>
    <x v="22"/>
    <x v="22"/>
    <x v="167"/>
    <x v="68"/>
    <x v="107"/>
    <n v="-990"/>
  </r>
  <r>
    <x v="3"/>
    <x v="3"/>
    <x v="168"/>
    <x v="69"/>
    <x v="108"/>
    <n v="13.07"/>
  </r>
  <r>
    <x v="22"/>
    <x v="22"/>
    <x v="169"/>
    <x v="70"/>
    <x v="109"/>
    <n v="29696.04"/>
  </r>
  <r>
    <x v="1"/>
    <x v="1"/>
    <x v="170"/>
    <x v="70"/>
    <x v="109"/>
    <n v="-29696.04"/>
  </r>
  <r>
    <x v="22"/>
    <x v="22"/>
    <x v="171"/>
    <x v="71"/>
    <x v="110"/>
    <n v="4877.34"/>
  </r>
  <r>
    <x v="27"/>
    <x v="27"/>
    <x v="172"/>
    <x v="71"/>
    <x v="110"/>
    <n v="-4877.34"/>
  </r>
  <r>
    <x v="19"/>
    <x v="19"/>
    <x v="173"/>
    <x v="71"/>
    <x v="111"/>
    <n v="1550.72"/>
  </r>
  <r>
    <x v="12"/>
    <x v="12"/>
    <x v="174"/>
    <x v="71"/>
    <x v="112"/>
    <n v="-1550.72"/>
  </r>
  <r>
    <x v="20"/>
    <x v="20"/>
    <x v="175"/>
    <x v="72"/>
    <x v="113"/>
    <n v="337.27"/>
  </r>
  <r>
    <x v="3"/>
    <x v="3"/>
    <x v="176"/>
    <x v="72"/>
    <x v="24"/>
    <n v="0.25"/>
  </r>
  <r>
    <x v="16"/>
    <x v="16"/>
    <x v="177"/>
    <x v="73"/>
    <x v="114"/>
    <n v="-4381.7"/>
  </r>
  <r>
    <x v="28"/>
    <x v="28"/>
    <x v="178"/>
    <x v="74"/>
    <x v="115"/>
    <n v="300"/>
  </r>
  <r>
    <x v="29"/>
    <x v="29"/>
    <x v="179"/>
    <x v="74"/>
    <x v="116"/>
    <n v="-47.29"/>
  </r>
  <r>
    <x v="3"/>
    <x v="3"/>
    <x v="180"/>
    <x v="74"/>
    <x v="24"/>
    <n v="0.25"/>
  </r>
  <r>
    <x v="16"/>
    <x v="16"/>
    <x v="181"/>
    <x v="75"/>
    <x v="117"/>
    <n v="-1370.52"/>
  </r>
  <r>
    <x v="2"/>
    <x v="2"/>
    <x v="182"/>
    <x v="76"/>
    <x v="118"/>
    <n v="330"/>
  </r>
  <r>
    <x v="0"/>
    <x v="0"/>
    <x v="183"/>
    <x v="76"/>
    <x v="118"/>
    <n v="-330"/>
  </r>
  <r>
    <x v="2"/>
    <x v="2"/>
    <x v="184"/>
    <x v="77"/>
    <x v="119"/>
    <n v="27.5"/>
  </r>
  <r>
    <x v="2"/>
    <x v="2"/>
    <x v="185"/>
    <x v="77"/>
    <x v="119"/>
    <n v="50"/>
  </r>
  <r>
    <x v="2"/>
    <x v="2"/>
    <x v="186"/>
    <x v="77"/>
    <x v="119"/>
    <n v="50"/>
  </r>
  <r>
    <x v="22"/>
    <x v="22"/>
    <x v="187"/>
    <x v="77"/>
    <x v="120"/>
    <n v="-50"/>
  </r>
  <r>
    <x v="3"/>
    <x v="3"/>
    <x v="188"/>
    <x v="77"/>
    <x v="24"/>
    <n v="0.25"/>
  </r>
  <r>
    <x v="11"/>
    <x v="11"/>
    <x v="189"/>
    <x v="78"/>
    <x v="28"/>
    <n v="-0.6"/>
  </r>
  <r>
    <x v="11"/>
    <x v="11"/>
    <x v="190"/>
    <x v="78"/>
    <x v="28"/>
    <n v="-0.19"/>
  </r>
  <r>
    <x v="3"/>
    <x v="3"/>
    <x v="191"/>
    <x v="78"/>
    <x v="121"/>
    <n v="13.07"/>
  </r>
  <r>
    <x v="0"/>
    <x v="0"/>
    <x v="192"/>
    <x v="78"/>
    <x v="121"/>
    <n v="-13.07"/>
  </r>
  <r>
    <x v="22"/>
    <x v="22"/>
    <x v="193"/>
    <x v="78"/>
    <x v="122"/>
    <n v="681"/>
  </r>
  <r>
    <x v="30"/>
    <x v="30"/>
    <x v="194"/>
    <x v="78"/>
    <x v="122"/>
    <n v="-681"/>
  </r>
  <r>
    <x v="28"/>
    <x v="28"/>
    <x v="195"/>
    <x v="78"/>
    <x v="123"/>
    <n v="1194.29"/>
  </r>
  <r>
    <x v="31"/>
    <x v="31"/>
    <x v="196"/>
    <x v="78"/>
    <x v="123"/>
    <n v="-1194.29"/>
  </r>
  <r>
    <x v="9"/>
    <x v="9"/>
    <x v="197"/>
    <x v="78"/>
    <x v="124"/>
    <n v="117.63"/>
  </r>
  <r>
    <x v="19"/>
    <x v="19"/>
    <x v="198"/>
    <x v="78"/>
    <x v="124"/>
    <n v="-117.63"/>
  </r>
  <r>
    <x v="32"/>
    <x v="32"/>
    <x v="199"/>
    <x v="78"/>
    <x v="125"/>
    <n v="3998.58"/>
  </r>
  <r>
    <x v="12"/>
    <x v="12"/>
    <x v="200"/>
    <x v="78"/>
    <x v="125"/>
    <n v="-3998.58"/>
  </r>
  <r>
    <x v="3"/>
    <x v="3"/>
    <x v="201"/>
    <x v="78"/>
    <x v="126"/>
    <n v="4"/>
  </r>
  <r>
    <x v="0"/>
    <x v="0"/>
    <x v="202"/>
    <x v="78"/>
    <x v="126"/>
    <n v="-4"/>
  </r>
  <r>
    <x v="3"/>
    <x v="3"/>
    <x v="203"/>
    <x v="78"/>
    <x v="127"/>
    <n v="2"/>
  </r>
  <r>
    <x v="0"/>
    <x v="0"/>
    <x v="204"/>
    <x v="78"/>
    <x v="127"/>
    <n v="-2"/>
  </r>
  <r>
    <x v="3"/>
    <x v="3"/>
    <x v="205"/>
    <x v="78"/>
    <x v="128"/>
    <n v="25"/>
  </r>
  <r>
    <x v="0"/>
    <x v="0"/>
    <x v="206"/>
    <x v="78"/>
    <x v="128"/>
    <n v="-25"/>
  </r>
  <r>
    <x v="25"/>
    <x v="25"/>
    <x v="207"/>
    <x v="78"/>
    <x v="91"/>
    <n v="68.878"/>
  </r>
  <r>
    <x v="24"/>
    <x v="24"/>
    <x v="208"/>
    <x v="78"/>
    <x v="91"/>
    <n v="-68.878"/>
  </r>
  <r>
    <x v="25"/>
    <x v="25"/>
    <x v="209"/>
    <x v="78"/>
    <x v="92"/>
    <n v="473.73"/>
  </r>
  <r>
    <x v="24"/>
    <x v="24"/>
    <x v="210"/>
    <x v="78"/>
    <x v="92"/>
    <n v="-473.73"/>
  </r>
  <r>
    <x v="33"/>
    <x v="33"/>
    <x v="211"/>
    <x v="79"/>
    <x v="129"/>
    <m/>
  </r>
  <r>
    <x v="33"/>
    <x v="33"/>
    <x v="211"/>
    <x v="79"/>
    <x v="129"/>
    <m/>
  </r>
  <r>
    <x v="33"/>
    <x v="33"/>
    <x v="211"/>
    <x v="79"/>
    <x v="129"/>
    <m/>
  </r>
  <r>
    <x v="33"/>
    <x v="33"/>
    <x v="211"/>
    <x v="79"/>
    <x v="129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_pivot1" cacheId="0" applyNumberFormats="0" applyBorderFormats="0" applyFontFormats="0" applyPatternFormats="0" applyAlignmentFormats="0" applyWidthHeightFormats="1" dataCaption="Dati" updatedVersion="6" minRefreshableVersion="3" showDrill="0" showMemberPropertyTips="0" useAutoFormatting="1" itemPrintTitles="1" createdVersion="3" indent="0" compact="0" compactData="0" gridDropZones="1">
  <location ref="A3:E217" firstHeaderRow="2" firstDataRow="2" firstDataCol="4" rowPageCount="1" colPageCount="1"/>
  <pivotFields count="6">
    <pivotField axis="axisPage" compact="0" outline="0" showAll="0" sortType="ascending" defaultSubtotal="0">
      <items count="112">
        <item m="1" x="78"/>
        <item m="1" x="57"/>
        <item m="1" x="81"/>
        <item m="1" x="107"/>
        <item m="1" x="43"/>
        <item m="1" x="68"/>
        <item m="1" x="83"/>
        <item m="1" x="91"/>
        <item m="1" x="97"/>
        <item m="1" x="102"/>
        <item m="1" x="108"/>
        <item m="1" x="38"/>
        <item m="1" x="45"/>
        <item m="1" x="58"/>
        <item m="1" x="61"/>
        <item x="25"/>
        <item m="1" x="66"/>
        <item m="1" x="70"/>
        <item x="22"/>
        <item m="1" x="76"/>
        <item m="1" x="79"/>
        <item m="1" x="84"/>
        <item m="1" x="87"/>
        <item x="12"/>
        <item m="1" x="94"/>
        <item m="1" x="100"/>
        <item m="1" x="101"/>
        <item m="1" x="104"/>
        <item m="1" x="106"/>
        <item m="1" x="110"/>
        <item x="31"/>
        <item x="0"/>
        <item m="1" x="74"/>
        <item m="1" x="39"/>
        <item x="29"/>
        <item m="1" x="42"/>
        <item x="19"/>
        <item m="1" x="47"/>
        <item x="20"/>
        <item m="1" x="50"/>
        <item m="1" x="53"/>
        <item m="1" x="93"/>
        <item x="4"/>
        <item m="1" x="98"/>
        <item m="1" x="59"/>
        <item m="1" x="62"/>
        <item m="1" x="103"/>
        <item m="1" x="67"/>
        <item m="1" x="109"/>
        <item m="1" x="34"/>
        <item m="1" x="73"/>
        <item x="23"/>
        <item m="1" x="77"/>
        <item m="1" x="41"/>
        <item m="1" x="82"/>
        <item m="1" x="46"/>
        <item m="1" x="86"/>
        <item m="1" x="65"/>
        <item m="1" x="49"/>
        <item x="8"/>
        <item m="1" x="90"/>
        <item m="1" x="69"/>
        <item m="1" x="52"/>
        <item m="1" x="111"/>
        <item m="1" x="92"/>
        <item x="18"/>
        <item m="1" x="55"/>
        <item m="1" x="36"/>
        <item m="1" x="95"/>
        <item x="14"/>
        <item x="6"/>
        <item m="1" x="40"/>
        <item x="9"/>
        <item x="5"/>
        <item x="13"/>
        <item x="2"/>
        <item x="28"/>
        <item x="26"/>
        <item m="1" x="63"/>
        <item x="7"/>
        <item x="21"/>
        <item m="1" x="72"/>
        <item m="1" x="37"/>
        <item m="1" x="99"/>
        <item x="32"/>
        <item m="1" x="60"/>
        <item x="17"/>
        <item m="1" x="80"/>
        <item m="1" x="44"/>
        <item m="1" x="88"/>
        <item m="1" x="54"/>
        <item x="3"/>
        <item m="1" x="56"/>
        <item m="1" x="85"/>
        <item m="1" x="64"/>
        <item m="1" x="96"/>
        <item m="1" x="48"/>
        <item m="1" x="75"/>
        <item x="30"/>
        <item x="10"/>
        <item m="1" x="89"/>
        <item x="1"/>
        <item x="16"/>
        <item x="27"/>
        <item m="1" x="51"/>
        <item m="1" x="71"/>
        <item m="1" x="35"/>
        <item x="11"/>
        <item x="15"/>
        <item m="1" x="105"/>
        <item x="24"/>
        <item x="33"/>
      </items>
    </pivotField>
    <pivotField axis="axisRow" compact="0" outline="0" subtotalTop="0" showAll="0" includeNewItemsInFilter="1" sortType="ascending" defaultSubtotal="0">
      <items count="148">
        <item m="1" x="59"/>
        <item x="4"/>
        <item m="1" x="53"/>
        <item x="20"/>
        <item m="1" x="128"/>
        <item m="1" x="138"/>
        <item m="1" x="38"/>
        <item x="6"/>
        <item x="8"/>
        <item x="9"/>
        <item m="1" x="96"/>
        <item m="1" x="116"/>
        <item m="1" x="115"/>
        <item x="7"/>
        <item x="27"/>
        <item m="1" x="72"/>
        <item m="1" x="47"/>
        <item m="1" x="113"/>
        <item m="1" x="98"/>
        <item m="1" x="82"/>
        <item x="25"/>
        <item m="1" x="97"/>
        <item m="1" x="84"/>
        <item m="1" x="85"/>
        <item x="30"/>
        <item m="1" x="86"/>
        <item x="10"/>
        <item x="14"/>
        <item x="16"/>
        <item x="21"/>
        <item m="1" x="112"/>
        <item x="23"/>
        <item x="18"/>
        <item m="1" x="107"/>
        <item m="1" x="108"/>
        <item m="1" x="64"/>
        <item x="1"/>
        <item m="1" x="143"/>
        <item x="5"/>
        <item x="13"/>
        <item x="2"/>
        <item x="26"/>
        <item x="28"/>
        <item m="1" x="66"/>
        <item m="1" x="117"/>
        <item x="17"/>
        <item m="1" x="54"/>
        <item m="1" x="55"/>
        <item m="1" x="75"/>
        <item m="1" x="67"/>
        <item m="1" x="50"/>
        <item m="1" x="90"/>
        <item m="1" x="100"/>
        <item m="1" x="63"/>
        <item m="1" x="69"/>
        <item m="1" x="81"/>
        <item m="1" x="129"/>
        <item m="1" x="39"/>
        <item m="1" x="126"/>
        <item m="1" x="37"/>
        <item m="1" x="144"/>
        <item m="1" x="131"/>
        <item m="1" x="71"/>
        <item m="1" x="51"/>
        <item m="1" x="120"/>
        <item x="22"/>
        <item m="1" x="40"/>
        <item m="1" x="61"/>
        <item m="1" x="58"/>
        <item m="1" x="42"/>
        <item m="1" x="93"/>
        <item x="15"/>
        <item x="11"/>
        <item x="24"/>
        <item m="1" x="45"/>
        <item m="1" x="35"/>
        <item m="1" x="88"/>
        <item m="1" x="136"/>
        <item m="1" x="91"/>
        <item x="19"/>
        <item x="0"/>
        <item x="31"/>
        <item x="29"/>
        <item m="1" x="87"/>
        <item m="1" x="122"/>
        <item m="1" x="127"/>
        <item x="3"/>
        <item m="1" x="89"/>
        <item m="1" x="102"/>
        <item m="1" x="124"/>
        <item m="1" x="146"/>
        <item x="32"/>
        <item x="12"/>
        <item m="1" x="52"/>
        <item m="1" x="77"/>
        <item m="1" x="125"/>
        <item m="1" x="65"/>
        <item m="1" x="34"/>
        <item m="1" x="109"/>
        <item m="1" x="79"/>
        <item m="1" x="74"/>
        <item m="1" x="68"/>
        <item x="33"/>
        <item m="1" x="70"/>
        <item m="1" x="137"/>
        <item m="1" x="46"/>
        <item m="1" x="114"/>
        <item m="1" x="111"/>
        <item m="1" x="92"/>
        <item m="1" x="140"/>
        <item m="1" x="80"/>
        <item m="1" x="41"/>
        <item m="1" x="73"/>
        <item m="1" x="83"/>
        <item m="1" x="110"/>
        <item m="1" x="141"/>
        <item m="1" x="104"/>
        <item m="1" x="139"/>
        <item m="1" x="43"/>
        <item m="1" x="78"/>
        <item m="1" x="44"/>
        <item m="1" x="60"/>
        <item m="1" x="145"/>
        <item m="1" x="119"/>
        <item m="1" x="134"/>
        <item m="1" x="123"/>
        <item m="1" x="132"/>
        <item m="1" x="103"/>
        <item m="1" x="76"/>
        <item m="1" x="95"/>
        <item m="1" x="99"/>
        <item m="1" x="106"/>
        <item m="1" x="56"/>
        <item m="1" x="147"/>
        <item m="1" x="49"/>
        <item m="1" x="133"/>
        <item m="1" x="48"/>
        <item m="1" x="101"/>
        <item m="1" x="105"/>
        <item m="1" x="94"/>
        <item m="1" x="57"/>
        <item m="1" x="135"/>
        <item m="1" x="62"/>
        <item m="1" x="142"/>
        <item m="1" x="118"/>
        <item m="1" x="121"/>
        <item m="1" x="130"/>
        <item m="1" x="36"/>
      </items>
    </pivotField>
    <pivotField axis="axisRow" compact="0" outline="0" showAll="0" defaultSubtotal="0">
      <items count="21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4"/>
        <item x="65"/>
        <item x="66"/>
        <item x="67"/>
        <item x="68"/>
        <item x="69"/>
        <item x="70"/>
        <item x="71"/>
        <item x="72"/>
        <item x="75"/>
        <item x="76"/>
        <item x="78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63"/>
        <item x="73"/>
        <item x="74"/>
        <item x="77"/>
        <item x="79"/>
        <item x="96"/>
        <item x="211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</items>
    </pivotField>
    <pivotField axis="axisRow" compact="0" outline="0" subtotalTop="0" showAll="0" includeNewItemsInFilter="1" sortType="ascending" defaultSubtotal="0">
      <items count="696">
        <item m="1" x="389"/>
        <item m="1" x="96"/>
        <item m="1" x="105"/>
        <item m="1" x="401"/>
        <item m="1" x="413"/>
        <item m="1" x="120"/>
        <item m="1" x="427"/>
        <item m="1" x="131"/>
        <item m="1" x="445"/>
        <item m="1" x="143"/>
        <item m="1" x="461"/>
        <item m="1" x="159"/>
        <item m="1" x="171"/>
        <item m="1" x="198"/>
        <item m="1" x="402"/>
        <item m="1" x="109"/>
        <item m="1" x="422"/>
        <item m="1" x="447"/>
        <item m="1" x="144"/>
        <item m="1" x="462"/>
        <item m="1" x="182"/>
        <item m="1" x="505"/>
        <item m="1" x="213"/>
        <item m="1" x="415"/>
        <item m="1" x="121"/>
        <item m="1" x="132"/>
        <item m="1" x="439"/>
        <item m="1" x="146"/>
        <item m="1" x="465"/>
        <item m="1" x="162"/>
        <item m="1" x="477"/>
        <item m="1" x="555"/>
        <item m="1" x="568"/>
        <item m="1" x="449"/>
        <item m="1" x="454"/>
        <item m="1" x="166"/>
        <item m="1" x="479"/>
        <item m="1" x="175"/>
        <item m="1" x="487"/>
        <item m="1" x="203"/>
        <item m="1" x="240"/>
        <item m="1" x="252"/>
        <item m="1" x="263"/>
        <item m="1" x="148"/>
        <item m="1" x="457"/>
        <item m="1" x="177"/>
        <item m="1" x="186"/>
        <item m="1" x="494"/>
        <item m="1" x="193"/>
        <item m="1" x="217"/>
        <item m="1" x="242"/>
        <item m="1" x="253"/>
        <item m="1" x="265"/>
        <item m="1" x="623"/>
        <item m="1" x="470"/>
        <item m="1" x="495"/>
        <item m="1" x="528"/>
        <item m="1" x="225"/>
        <item m="1" x="540"/>
        <item m="1" x="233"/>
        <item m="1" x="571"/>
        <item m="1" x="268"/>
        <item m="1" x="317"/>
        <item m="1" x="499"/>
        <item m="1" x="195"/>
        <item m="1" x="508"/>
        <item m="1" x="207"/>
        <item m="1" x="518"/>
        <item m="1" x="221"/>
        <item m="1" x="227"/>
        <item m="1" x="541"/>
        <item m="1" x="234"/>
        <item m="1" x="557"/>
        <item m="1" x="573"/>
        <item m="1" x="270"/>
        <item m="1" x="303"/>
        <item m="1" x="318"/>
        <item m="1" x="647"/>
        <item m="1" x="667"/>
        <item m="1" x="210"/>
        <item m="1" x="545"/>
        <item m="1" x="236"/>
        <item m="1" x="560"/>
        <item m="1" x="575"/>
        <item m="1" x="272"/>
        <item m="1" x="611"/>
        <item m="1" x="321"/>
        <item m="1" x="657"/>
        <item m="1" x="346"/>
        <item m="1" x="680"/>
        <item m="1" x="691"/>
        <item m="1" x="534"/>
        <item m="1" x="248"/>
        <item m="1" x="577"/>
        <item m="1" x="602"/>
        <item m="1" x="285"/>
        <item m="1" x="649"/>
        <item m="1" x="333"/>
        <item m="1" x="338"/>
        <item m="1" x="80"/>
        <item m="1" x="372"/>
        <item m="1" x="250"/>
        <item m="1" x="581"/>
        <item m="1" x="260"/>
        <item m="1" x="592"/>
        <item m="1" x="616"/>
        <item m="1" x="295"/>
        <item m="1" x="629"/>
        <item m="1" x="643"/>
        <item m="1" x="661"/>
        <item m="1" x="341"/>
        <item m="1" x="363"/>
        <item m="1" x="81"/>
        <item m="1" x="390"/>
        <item m="1" x="100"/>
        <item m="1" x="594"/>
        <item m="1" x="277"/>
        <item m="1" x="631"/>
        <item m="1" x="311"/>
        <item m="1" x="342"/>
        <item m="1" x="672"/>
        <item m="1" x="685"/>
        <item m="1" x="357"/>
        <item m="1" x="83"/>
        <item m="1" x="375"/>
        <item m="1" x="87"/>
        <item m="1" x="383"/>
        <item m="1" x="397"/>
        <item m="1" x="618"/>
        <item m="1" x="314"/>
        <item m="1" x="675"/>
        <item m="1" x="687"/>
        <item m="1" x="359"/>
        <item m="1" x="377"/>
        <item m="1" x="89"/>
        <item m="1" x="385"/>
        <item m="1" x="394"/>
        <item m="1" x="103"/>
        <item m="1" x="112"/>
        <item m="1" x="412"/>
        <item m="1" x="123"/>
        <item m="1" x="97"/>
        <item m="1" x="106"/>
        <item m="1" x="114"/>
        <item m="1" x="421"/>
        <item m="1" x="436"/>
        <item m="1" x="135"/>
        <item m="1" x="446"/>
        <item m="1" x="475"/>
        <item m="1" x="172"/>
        <item m="1" x="504"/>
        <item m="1" x="110"/>
        <item m="1" x="414"/>
        <item m="1" x="424"/>
        <item m="1" x="428"/>
        <item m="1" x="136"/>
        <item m="1" x="448"/>
        <item m="1" x="145"/>
        <item m="1" x="151"/>
        <item m="1" x="476"/>
        <item m="1" x="183"/>
        <item m="1" x="192"/>
        <item m="1" x="199"/>
        <item m="1" x="214"/>
        <item m="1" x="442"/>
        <item m="1" x="139"/>
        <item m="1" x="153"/>
        <item m="1" x="467"/>
        <item m="1" x="164"/>
        <item m="1" x="478"/>
        <item m="1" x="202"/>
        <item m="1" x="514"/>
        <item m="1" x="141"/>
        <item m="1" x="450"/>
        <item m="1" x="468"/>
        <item m="1" x="167"/>
        <item m="1" x="481"/>
        <item m="1" x="539"/>
        <item m="1" x="231"/>
        <item m="1" x="264"/>
        <item m="1" x="156"/>
        <item m="1" x="483"/>
        <item m="1" x="179"/>
        <item m="1" x="219"/>
        <item m="1" x="224"/>
        <item m="1" x="243"/>
        <item m="1" x="585"/>
        <item m="1" x="471"/>
        <item m="1" x="497"/>
        <item m="1" x="226"/>
        <item m="1" x="572"/>
        <item m="1" x="256"/>
        <item m="1" x="586"/>
        <item m="1" x="269"/>
        <item m="1" x="599"/>
        <item m="1" x="609"/>
        <item m="1" x="302"/>
        <item m="1" x="639"/>
        <item m="1" x="190"/>
        <item m="1" x="500"/>
        <item m="1" x="196"/>
        <item m="1" x="209"/>
        <item m="1" x="520"/>
        <item m="1" x="532"/>
        <item m="1" x="228"/>
        <item m="1" x="235"/>
        <item m="1" x="258"/>
        <item m="1" x="588"/>
        <item m="1" x="305"/>
        <item m="1" x="648"/>
        <item m="1" x="668"/>
        <item m="1" x="212"/>
        <item m="1" x="548"/>
        <item m="1" x="238"/>
        <item m="1" x="561"/>
        <item m="1" x="590"/>
        <item m="1" x="284"/>
        <item m="1" x="612"/>
        <item m="1" x="307"/>
        <item m="1" x="323"/>
        <item m="1" x="332"/>
        <item m="1" x="658"/>
        <item m="1" x="681"/>
        <item m="1" x="353"/>
        <item m="1" x="692"/>
        <item m="1" x="550"/>
        <item m="1" x="239"/>
        <item m="1" x="563"/>
        <item m="1" x="579"/>
        <item m="1" x="274"/>
        <item m="1" x="603"/>
        <item m="1" x="641"/>
        <item m="1" x="325"/>
        <item m="1" x="659"/>
        <item m="1" x="683"/>
        <item m="1" x="564"/>
        <item m="1" x="582"/>
        <item m="1" x="261"/>
        <item m="1" x="593"/>
        <item m="1" x="275"/>
        <item m="1" x="288"/>
        <item m="1" x="617"/>
        <item m="1" x="630"/>
        <item m="1" x="310"/>
        <item m="1" x="644"/>
        <item m="1" x="652"/>
        <item m="1" x="662"/>
        <item m="1" x="356"/>
        <item m="1" x="364"/>
        <item m="1" x="82"/>
        <item m="1" x="101"/>
        <item m="1" x="595"/>
        <item m="1" x="606"/>
        <item m="1" x="297"/>
        <item m="1" x="633"/>
        <item m="1" x="312"/>
        <item m="1" x="326"/>
        <item m="1" x="335"/>
        <item m="1" x="665"/>
        <item m="1" x="343"/>
        <item m="1" x="349"/>
        <item m="1" x="686"/>
        <item m="1" x="367"/>
        <item m="1" x="88"/>
        <item m="1" x="392"/>
        <item m="1" x="405"/>
        <item m="1" x="619"/>
        <item m="1" x="635"/>
        <item m="1" x="646"/>
        <item m="1" x="328"/>
        <item m="1" x="345"/>
        <item m="1" x="380"/>
        <item m="1" x="387"/>
        <item m="1" x="92"/>
        <item m="1" x="398"/>
        <item m="1" x="118"/>
        <item m="1" x="124"/>
        <item m="1" x="98"/>
        <item m="1" x="107"/>
        <item m="1" x="407"/>
        <item m="1" x="423"/>
        <item m="1" x="437"/>
        <item m="1" x="463"/>
        <item m="1" x="160"/>
        <item m="1" x="512"/>
        <item m="1" x="403"/>
        <item m="1" x="116"/>
        <item m="1" x="416"/>
        <item m="1" x="440"/>
        <item m="1" x="138"/>
        <item m="1" x="453"/>
        <item m="1" x="163"/>
        <item m="1" x="184"/>
        <item m="1" x="201"/>
        <item m="1" x="215"/>
        <item m="1" x="418"/>
        <item m="1" x="129"/>
        <item m="1" x="430"/>
        <item m="1" x="455"/>
        <item m="1" x="154"/>
        <item m="1" x="480"/>
        <item m="1" x="204"/>
        <item m="1" x="525"/>
        <item m="1" x="432"/>
        <item m="1" x="443"/>
        <item m="1" x="142"/>
        <item m="1" x="469"/>
        <item m="1" x="168"/>
        <item m="1" x="194"/>
        <item m="1" x="206"/>
        <item m="1" x="232"/>
        <item m="1" x="266"/>
        <item m="1" x="150"/>
        <item m="1" x="459"/>
        <item m="1" x="169"/>
        <item m="1" x="484"/>
        <item m="1" x="516"/>
        <item m="1" x="220"/>
        <item m="1" x="556"/>
        <item m="1" x="244"/>
        <item m="1" x="255"/>
        <item m="1" x="281"/>
        <item m="1" x="293"/>
        <item m="1" x="624"/>
        <item m="1" x="472"/>
        <item m="1" x="485"/>
        <item m="1" x="180"/>
        <item m="1" x="489"/>
        <item m="1" x="519"/>
        <item m="1" x="222"/>
        <item m="1" x="530"/>
        <item m="1" x="542"/>
        <item m="1" x="558"/>
        <item m="1" x="246"/>
        <item m="1" x="282"/>
        <item m="1" x="610"/>
        <item m="1" x="294"/>
        <item m="1" x="625"/>
        <item m="1" x="304"/>
        <item m="1" x="319"/>
        <item m="1" x="491"/>
        <item m="1" x="501"/>
        <item m="1" x="197"/>
        <item m="1" x="533"/>
        <item m="1" x="229"/>
        <item m="1" x="546"/>
        <item m="1" x="237"/>
        <item m="1" x="576"/>
        <item m="1" x="259"/>
        <item m="1" x="600"/>
        <item m="1" x="626"/>
        <item m="1" x="306"/>
        <item m="1" x="337"/>
        <item m="1" x="510"/>
        <item m="1" x="535"/>
        <item m="1" x="549"/>
        <item m="1" x="562"/>
        <item m="1" x="273"/>
        <item m="1" x="286"/>
        <item m="1" x="308"/>
        <item m="1" x="324"/>
        <item m="1" x="650"/>
        <item m="1" x="339"/>
        <item m="1" x="670"/>
        <item m="1" x="347"/>
        <item m="1" x="682"/>
        <item m="1" x="354"/>
        <item m="1" x="693"/>
        <item m="1" x="230"/>
        <item m="1" x="552"/>
        <item m="1" x="309"/>
        <item m="1" x="671"/>
        <item m="1" x="348"/>
        <item m="1" x="684"/>
        <item m="1" x="355"/>
        <item m="1" x="373"/>
        <item m="1" x="565"/>
        <item m="1" x="584"/>
        <item m="1" x="605"/>
        <item m="1" x="289"/>
        <item m="1" x="296"/>
        <item m="1" x="632"/>
        <item m="1" x="653"/>
        <item m="1" x="358"/>
        <item m="1" x="365"/>
        <item m="1" x="384"/>
        <item m="1" x="391"/>
        <item m="1" x="596"/>
        <item m="1" x="290"/>
        <item m="1" x="298"/>
        <item m="1" x="315"/>
        <item m="1" x="655"/>
        <item m="1" x="336"/>
        <item m="1" x="676"/>
        <item m="1" x="368"/>
        <item m="1" x="378"/>
        <item m="1" x="91"/>
        <item m="1" x="395"/>
        <item m="1" x="299"/>
        <item m="1" x="636"/>
        <item m="1" x="316"/>
        <item m="1" x="329"/>
        <item m="1" x="666"/>
        <item m="1" x="678"/>
        <item m="1" x="351"/>
        <item m="1" x="689"/>
        <item m="1" x="369"/>
        <item m="1" x="86"/>
        <item m="1" x="381"/>
        <item m="1" x="90"/>
        <item m="1" x="388"/>
        <item m="1" x="399"/>
        <item m="1" x="420"/>
        <item m="1" x="125"/>
        <item m="1" x="99"/>
        <item m="1" x="408"/>
        <item m="1" x="115"/>
        <item m="1" x="438"/>
        <item m="1" x="137"/>
        <item m="1" x="152"/>
        <item m="1" x="464"/>
        <item m="1" x="161"/>
        <item m="1" x="173"/>
        <item m="1" x="200"/>
        <item m="1" x="513"/>
        <item m="1" x="410"/>
        <item m="1" x="117"/>
        <item m="1" x="417"/>
        <item m="1" x="128"/>
        <item m="1" x="140"/>
        <item m="1" x="165"/>
        <item m="1" x="174"/>
        <item m="1" x="486"/>
        <item m="1" x="506"/>
        <item m="1" x="216"/>
        <item m="1" x="524"/>
        <item m="1" x="122"/>
        <item m="1" x="130"/>
        <item m="1" x="431"/>
        <item m="1" x="451"/>
        <item m="1" x="147"/>
        <item m="1" x="456"/>
        <item m="1" x="155"/>
        <item m="1" x="176"/>
        <item m="1" x="515"/>
        <item m="1" x="241"/>
        <item m="1" x="569"/>
        <item m="1" x="434"/>
        <item m="1" x="444"/>
        <item m="1" x="149"/>
        <item m="1" x="458"/>
        <item m="1" x="188"/>
        <item m="1" x="507"/>
        <item m="1" x="527"/>
        <item m="1" x="254"/>
        <item m="1" x="267"/>
        <item m="1" x="157"/>
        <item m="1" x="170"/>
        <item m="1" x="498"/>
        <item m="1" x="517"/>
        <item m="1" x="245"/>
        <item m="1" x="473"/>
        <item m="1" x="490"/>
        <item m="1" x="544"/>
        <item m="1" x="574"/>
        <item m="1" x="271"/>
        <item m="1" x="283"/>
        <item m="1" x="640"/>
        <item m="1" x="320"/>
        <item m="1" x="492"/>
        <item m="1" x="503"/>
        <item m="1" x="591"/>
        <item m="1" x="613"/>
        <item m="1" x="627"/>
        <item m="1" x="669"/>
        <item m="1" x="523"/>
        <item m="1" x="536"/>
        <item m="1" x="551"/>
        <item m="1" x="580"/>
        <item m="1" x="615"/>
        <item m="1" x="642"/>
        <item m="1" x="660"/>
        <item m="1" x="537"/>
        <item m="1" x="553"/>
        <item m="1" x="583"/>
        <item m="1" x="276"/>
        <item m="1" x="604"/>
        <item m="1" x="663"/>
        <item m="1" x="374"/>
        <item m="1" x="566"/>
        <item m="1" x="607"/>
        <item m="1" x="313"/>
        <item m="1" x="654"/>
        <item m="1" x="674"/>
        <item m="1" x="393"/>
        <item m="1" x="102"/>
        <item m="1" x="279"/>
        <item m="1" x="291"/>
        <item m="1" x="350"/>
        <item m="1" x="93"/>
        <item m="1" x="406"/>
        <item m="1" x="621"/>
        <item m="1" x="300"/>
        <item m="1" x="637"/>
        <item m="1" x="361"/>
        <item m="1" x="694"/>
        <item m="1" x="370"/>
        <item m="1" x="94"/>
        <item m="1" x="104"/>
        <item m="1" x="126"/>
        <item m="1" x="108"/>
        <item m="1" x="409"/>
        <item m="1" x="425"/>
        <item m="1" x="429"/>
        <item m="1" x="133"/>
        <item m="1" x="441"/>
        <item m="1" x="466"/>
        <item m="1" x="404"/>
        <item m="1" x="111"/>
        <item m="1" x="411"/>
        <item m="1" x="185"/>
        <item m="1" x="205"/>
        <item m="1" x="419"/>
        <item m="1" x="426"/>
        <item m="1" x="433"/>
        <item m="1" x="482"/>
        <item m="1" x="178"/>
        <item m="1" x="488"/>
        <item m="1" x="187"/>
        <item m="1" x="218"/>
        <item m="1" x="526"/>
        <item m="1" x="570"/>
        <item m="1" x="435"/>
        <item m="1" x="134"/>
        <item m="1" x="496"/>
        <item m="1" x="529"/>
        <item m="1" x="452"/>
        <item m="1" x="460"/>
        <item m="1" x="158"/>
        <item m="1" x="189"/>
        <item m="1" x="208"/>
        <item m="1" x="531"/>
        <item m="1" x="543"/>
        <item m="1" x="559"/>
        <item m="1" x="257"/>
        <item m="1" x="587"/>
        <item m="1" x="474"/>
        <item m="1" x="181"/>
        <item m="1" x="191"/>
        <item m="1" x="502"/>
        <item m="1" x="509"/>
        <item m="1" x="211"/>
        <item m="1" x="521"/>
        <item m="1" x="547"/>
        <item m="1" x="247"/>
        <item m="1" x="589"/>
        <item m="1" x="601"/>
        <item m="1" x="322"/>
        <item m="1" x="493"/>
        <item m="1" x="522"/>
        <item m="1" x="249"/>
        <item m="1" x="578"/>
        <item m="1" x="614"/>
        <item m="1" x="628"/>
        <item m="1" x="340"/>
        <item m="1" x="511"/>
        <item m="1" x="223"/>
        <item m="1" x="251"/>
        <item m="1" x="287"/>
        <item m="1" x="651"/>
        <item m="1" x="538"/>
        <item m="1" x="554"/>
        <item m="1" x="645"/>
        <item m="1" x="334"/>
        <item m="1" x="664"/>
        <item m="1" x="673"/>
        <item m="1" x="366"/>
        <item m="1" x="84"/>
        <item m="1" x="376"/>
        <item m="1" x="567"/>
        <item m="1" x="262"/>
        <item m="1" x="597"/>
        <item m="1" x="278"/>
        <item m="1" x="608"/>
        <item m="1" x="634"/>
        <item m="1" x="327"/>
        <item m="1" x="656"/>
        <item m="1" x="344"/>
        <item m="1" x="677"/>
        <item m="1" x="688"/>
        <item m="1" x="360"/>
        <item m="1" x="85"/>
        <item m="1" x="379"/>
        <item m="1" x="386"/>
        <item m="1" x="396"/>
        <item m="1" x="598"/>
        <item m="1" x="280"/>
        <item m="1" x="292"/>
        <item m="1" x="620"/>
        <item m="1" x="330"/>
        <item m="1" x="679"/>
        <item m="1" x="352"/>
        <item m="1" x="382"/>
        <item m="1" x="622"/>
        <item m="1" x="301"/>
        <item m="1" x="638"/>
        <item m="1" x="331"/>
        <item m="1" x="690"/>
        <item m="1" x="362"/>
        <item m="1" x="695"/>
        <item m="1" x="371"/>
        <item m="1" x="95"/>
        <item m="1" x="400"/>
        <item m="1" x="113"/>
        <item m="1" x="119"/>
        <item m="1" x="12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</items>
    </pivotField>
    <pivotField axis="axisRow" compact="0" outline="0" subtotalTop="0" showAll="0" includeNewItemsInFilter="1" defaultSubtotal="0">
      <items count="1206">
        <item m="1" x="1201"/>
        <item m="1" x="233"/>
        <item m="1" x="390"/>
        <item m="1" x="165"/>
        <item m="1" x="1055"/>
        <item m="1" x="147"/>
        <item m="1" x="886"/>
        <item x="129"/>
        <item m="1" x="815"/>
        <item m="1" x="1101"/>
        <item m="1" x="153"/>
        <item m="1" x="683"/>
        <item m="1" x="906"/>
        <item m="1" x="537"/>
        <item m="1" x="561"/>
        <item m="1" x="680"/>
        <item m="1" x="290"/>
        <item m="1" x="562"/>
        <item m="1" x="318"/>
        <item m="1" x="480"/>
        <item m="1" x="498"/>
        <item m="1" x="1166"/>
        <item m="1" x="720"/>
        <item m="1" x="450"/>
        <item m="1" x="840"/>
        <item m="1" x="808"/>
        <item m="1" x="678"/>
        <item m="1" x="535"/>
        <item m="1" x="951"/>
        <item m="1" x="136"/>
        <item m="1" x="706"/>
        <item m="1" x="1151"/>
        <item m="1" x="1116"/>
        <item m="1" x="910"/>
        <item m="1" x="757"/>
        <item m="1" x="360"/>
        <item m="1" x="740"/>
        <item m="1" x="824"/>
        <item m="1" x="1015"/>
        <item m="1" x="484"/>
        <item m="1" x="1088"/>
        <item m="1" x="538"/>
        <item m="1" x="224"/>
        <item m="1" x="855"/>
        <item m="1" x="383"/>
        <item m="1" x="738"/>
        <item m="1" x="936"/>
        <item m="1" x="1096"/>
        <item m="1" x="681"/>
        <item m="1" x="341"/>
        <item m="1" x="431"/>
        <item m="1" x="785"/>
        <item m="1" x="550"/>
        <item m="1" x="802"/>
        <item m="1" x="182"/>
        <item m="1" x="231"/>
        <item m="1" x="489"/>
        <item m="1" x="476"/>
        <item m="1" x="913"/>
        <item m="1" x="539"/>
        <item m="1" x="422"/>
        <item m="1" x="761"/>
        <item m="1" x="682"/>
        <item m="1" x="1100"/>
        <item m="1" x="591"/>
        <item m="1" x="929"/>
        <item m="1" x="212"/>
        <item m="1" x="1032"/>
        <item m="1" x="260"/>
        <item m="1" x="915"/>
        <item m="1" x="1117"/>
        <item m="1" x="282"/>
        <item m="1" x="458"/>
        <item m="1" x="797"/>
        <item m="1" x="1067"/>
        <item m="1" x="882"/>
        <item m="1" x="600"/>
        <item m="1" x="454"/>
        <item m="1" x="867"/>
        <item m="1" x="167"/>
        <item m="1" x="1091"/>
        <item m="1" x="679"/>
        <item m="1" x="242"/>
        <item m="1" x="865"/>
        <item m="1" x="1054"/>
        <item m="1" x="477"/>
        <item m="1" x="178"/>
        <item m="1" x="991"/>
        <item m="1" x="601"/>
        <item m="1" x="283"/>
        <item m="1" x="1204"/>
        <item m="1" x="621"/>
        <item m="1" x="883"/>
        <item m="1" x="978"/>
        <item m="1" x="721"/>
        <item m="1" x="884"/>
        <item m="1" x="321"/>
        <item m="1" x="1038"/>
        <item m="1" x="524"/>
        <item m="1" x="722"/>
        <item m="1" x="1179"/>
        <item m="1" x="1149"/>
        <item m="1" x="1050"/>
        <item m="1" x="1029"/>
        <item m="1" x="979"/>
        <item m="1" x="1002"/>
        <item m="1" x="602"/>
        <item m="1" x="898"/>
        <item m="1" x="469"/>
        <item m="1" x="284"/>
        <item m="1" x="488"/>
        <item m="1" x="612"/>
        <item m="1" x="278"/>
        <item m="1" x="753"/>
        <item m="1" x="1158"/>
        <item m="1" x="320"/>
        <item m="1" x="866"/>
        <item m="1" x="348"/>
        <item m="1" x="960"/>
        <item m="1" x="421"/>
        <item m="1" x="603"/>
        <item m="1" x="893"/>
        <item m="1" x="1004"/>
        <item m="1" x="742"/>
        <item m="1" x="324"/>
        <item m="1" x="764"/>
        <item m="1" x="707"/>
        <item m="1" x="490"/>
        <item m="1" x="639"/>
        <item m="1" x="640"/>
        <item m="1" x="628"/>
        <item m="1" x="654"/>
        <item m="1" x="873"/>
        <item m="1" x="1022"/>
        <item m="1" x="308"/>
        <item m="1" x="261"/>
        <item m="1" x="309"/>
        <item m="1" x="544"/>
        <item m="1" x="641"/>
        <item m="1" x="710"/>
        <item m="1" x="388"/>
        <item m="1" x="501"/>
        <item m="1" x="254"/>
        <item m="1" x="1083"/>
        <item m="1" x="726"/>
        <item m="1" x="812"/>
        <item m="1" x="708"/>
        <item m="1" x="739"/>
        <item m="1" x="179"/>
        <item m="1" x="666"/>
        <item m="1" x="1120"/>
        <item m="1" x="310"/>
        <item m="1" x="917"/>
        <item m="1" x="364"/>
        <item m="1" x="1041"/>
        <item m="1" x="220"/>
        <item m="1" x="1129"/>
        <item m="1" x="446"/>
        <item m="1" x="1123"/>
        <item m="1" x="1057"/>
        <item m="1" x="918"/>
        <item m="1" x="391"/>
        <item m="1" x="365"/>
        <item m="1" x="598"/>
        <item m="1" x="642"/>
        <item m="1" x="717"/>
        <item m="1" x="821"/>
        <item m="1" x="766"/>
        <item m="1" x="650"/>
        <item m="1" x="703"/>
        <item m="1" x="1109"/>
        <item m="1" x="548"/>
        <item m="1" x="547"/>
        <item m="1" x="618"/>
        <item m="1" x="510"/>
        <item m="1" x="765"/>
        <item m="1" x="848"/>
        <item m="1" x="688"/>
        <item m="1" x="296"/>
        <item m="1" x="963"/>
        <item m="1" x="587"/>
        <item m="1" x="439"/>
        <item m="1" x="685"/>
        <item m="1" x="429"/>
        <item m="1" x="638"/>
        <item m="1" x="646"/>
        <item m="1" x="507"/>
        <item m="1" x="725"/>
        <item m="1" x="816"/>
        <item m="1" x="519"/>
        <item m="1" x="686"/>
        <item m="1" x="974"/>
        <item m="1" x="520"/>
        <item m="1" x="1177"/>
        <item m="1" x="189"/>
        <item m="1" x="1178"/>
        <item m="1" x="670"/>
        <item m="1" x="430"/>
        <item m="1" x="521"/>
        <item m="1" x="643"/>
        <item m="1" x="984"/>
        <item m="1" x="580"/>
        <item m="1" x="881"/>
        <item m="1" x="975"/>
        <item m="1" x="756"/>
        <item m="1" x="1058"/>
        <item m="1" x="534"/>
        <item m="1" x="306"/>
        <item m="1" x="353"/>
        <item m="1" x="234"/>
        <item m="1" x="665"/>
        <item m="1" x="1132"/>
        <item m="1" x="401"/>
        <item m="1" x="285"/>
        <item m="1" x="168"/>
        <item m="1" x="662"/>
        <item m="1" x="199"/>
        <item m="1" x="506"/>
        <item m="1" x="860"/>
        <item m="1" x="973"/>
        <item m="1" x="304"/>
        <item m="1" x="792"/>
        <item m="1" x="863"/>
        <item m="1" x="287"/>
        <item m="1" x="177"/>
        <item m="1" x="793"/>
        <item m="1" x="238"/>
        <item m="1" x="517"/>
        <item m="1" x="362"/>
        <item m="1" x="957"/>
        <item m="1" x="453"/>
        <item m="1" x="1105"/>
        <item m="1" x="549"/>
        <item m="1" x="1169"/>
        <item m="1" x="514"/>
        <item m="1" x="687"/>
        <item m="1" x="1024"/>
        <item m="1" x="552"/>
        <item m="1" x="1073"/>
        <item m="1" x="221"/>
        <item m="1" x="762"/>
        <item m="1" x="615"/>
        <item m="1" x="258"/>
        <item m="1" x="529"/>
        <item m="1" x="392"/>
        <item m="1" x="810"/>
        <item m="1" x="1175"/>
        <item m="1" x="241"/>
        <item m="1" x="137"/>
        <item m="1" x="138"/>
        <item m="1" x="778"/>
        <item m="1" x="1164"/>
        <item m="1" x="249"/>
        <item m="1" x="1130"/>
        <item m="1" x="986"/>
        <item m="1" x="448"/>
        <item m="1" x="864"/>
        <item m="1" x="158"/>
        <item m="1" x="1124"/>
        <item m="1" x="904"/>
        <item m="1" x="784"/>
        <item m="1" x="1127"/>
        <item m="1" x="298"/>
        <item m="1" x="647"/>
        <item m="1" x="1131"/>
        <item m="1" x="161"/>
        <item m="1" x="461"/>
        <item m="1" x="1008"/>
        <item m="1" x="1033"/>
        <item m="1" x="950"/>
        <item m="1" x="690"/>
        <item m="1" x="218"/>
        <item m="1" x="980"/>
        <item m="1" x="786"/>
        <item m="1" x="463"/>
        <item m="1" x="715"/>
        <item m="1" x="522"/>
        <item m="1" x="226"/>
        <item m="1" x="1128"/>
        <item m="1" x="656"/>
        <item m="1" x="633"/>
        <item m="1" x="1020"/>
        <item m="1" x="919"/>
        <item m="1" x="204"/>
        <item m="1" x="442"/>
        <item m="1" x="716"/>
        <item m="1" x="916"/>
        <item m="1" x="1079"/>
        <item m="1" x="227"/>
        <item m="1" x="532"/>
        <item m="1" x="900"/>
        <item m="1" x="854"/>
        <item m="1" x="1006"/>
        <item m="1" x="1157"/>
        <item m="1" x="1193"/>
        <item m="1" x="567"/>
        <item m="1" x="1060"/>
        <item m="1" x="657"/>
        <item m="1" x="299"/>
        <item m="1" x="691"/>
        <item m="1" x="920"/>
        <item m="1" x="540"/>
        <item m="1" x="541"/>
        <item m="1" x="142"/>
        <item m="1" x="1021"/>
        <item m="1" x="696"/>
        <item m="1" x="1174"/>
        <item m="1" x="658"/>
        <item m="1" x="897"/>
        <item m="1" x="760"/>
        <item m="1" x="557"/>
        <item m="1" x="331"/>
        <item m="1" x="384"/>
        <item m="1" x="1156"/>
        <item m="1" x="877"/>
        <item m="1" x="955"/>
        <item m="1" x="727"/>
        <item m="1" x="728"/>
        <item m="1" x="729"/>
        <item m="1" x="730"/>
        <item m="1" x="217"/>
        <item m="1" x="1115"/>
        <item m="1" x="782"/>
        <item m="1" x="533"/>
        <item m="1" x="698"/>
        <item m="1" x="684"/>
        <item m="1" x="892"/>
        <item m="1" x="952"/>
        <item m="1" x="528"/>
        <item m="1" x="668"/>
        <item m="1" x="1018"/>
        <item m="1" x="556"/>
        <item m="1" x="564"/>
        <item m="1" x="775"/>
        <item m="1" x="553"/>
        <item m="1" x="332"/>
        <item m="1" x="699"/>
        <item m="1" x="1052"/>
        <item m="1" x="356"/>
        <item m="1" x="1102"/>
        <item m="1" x="911"/>
        <item m="1" x="468"/>
        <item m="1" x="253"/>
        <item m="1" x="736"/>
        <item m="1" x="776"/>
        <item m="1" x="700"/>
        <item m="1" x="857"/>
        <item m="1" x="845"/>
        <item m="1" x="958"/>
        <item m="1" x="1176"/>
        <item m="1" x="599"/>
        <item m="1" x="333"/>
        <item m="1" x="593"/>
        <item m="1" x="777"/>
        <item m="1" x="746"/>
        <item m="1" x="827"/>
        <item m="1" x="982"/>
        <item m="1" x="301"/>
        <item m="1" x="896"/>
        <item m="1" x="806"/>
        <item m="1" x="937"/>
        <item m="1" x="604"/>
        <item m="1" x="933"/>
        <item m="1" x="584"/>
        <item m="1" x="188"/>
        <item m="1" x="386"/>
        <item m="1" x="908"/>
        <item m="1" x="369"/>
        <item m="1" x="629"/>
        <item m="1" x="1051"/>
        <item m="1" x="617"/>
        <item m="1" x="475"/>
        <item m="1" x="505"/>
        <item m="1" x="674"/>
        <item m="1" x="608"/>
        <item m="1" x="644"/>
        <item m="1" x="491"/>
        <item m="1" x="1150"/>
        <item m="1" x="447"/>
        <item m="1" x="1170"/>
        <item m="1" x="495"/>
        <item m="1" x="697"/>
        <item m="1" x="758"/>
        <item m="1" x="796"/>
        <item m="1" x="747"/>
        <item m="1" x="948"/>
        <item m="1" x="370"/>
        <item m="1" x="1016"/>
        <item m="1" x="176"/>
        <item m="1" x="660"/>
        <item m="1" x="313"/>
        <item m="1" x="923"/>
        <item m="1" x="201"/>
        <item m="1" x="844"/>
        <item m="1" x="1045"/>
        <item m="1" x="247"/>
        <item m="1" x="148"/>
        <item m="1" x="402"/>
        <item m="1" x="828"/>
        <item m="1" x="841"/>
        <item m="1" x="583"/>
        <item m="1" x="378"/>
        <item m="1" x="829"/>
        <item m="1" x="527"/>
        <item m="1" x="237"/>
        <item m="1" x="451"/>
        <item m="1" x="418"/>
        <item m="1" x="272"/>
        <item m="1" x="969"/>
        <item m="1" x="737"/>
        <item m="1" x="319"/>
        <item m="1" x="207"/>
        <item m="1" x="622"/>
        <item m="1" x="748"/>
        <item m="1" x="1086"/>
        <item m="1" x="415"/>
        <item m="1" x="1027"/>
        <item m="1" x="262"/>
        <item m="1" x="211"/>
        <item m="1" x="229"/>
        <item m="1" x="223"/>
        <item m="1" x="154"/>
        <item m="1" x="1184"/>
        <item m="1" x="1048"/>
        <item m="1" x="754"/>
        <item m="1" x="245"/>
        <item m="1" x="347"/>
        <item m="1" x="931"/>
        <item m="1" x="198"/>
        <item m="1" x="606"/>
        <item m="1" x="251"/>
        <item m="1" x="976"/>
        <item m="1" x="406"/>
        <item m="1" x="566"/>
        <item m="1" x="236"/>
        <item m="1" x="1028"/>
        <item m="1" x="500"/>
        <item m="1" x="1172"/>
        <item m="1" x="999"/>
        <item m="1" x="850"/>
        <item m="1" x="763"/>
        <item m="1" x="335"/>
        <item m="1" x="140"/>
        <item m="1" x="787"/>
        <item m="1" x="191"/>
        <item m="1" x="325"/>
        <item m="1" x="268"/>
        <item m="1" x="851"/>
        <item m="1" x="627"/>
        <item m="1" x="632"/>
        <item m="1" x="326"/>
        <item m="1" x="216"/>
        <item m="1" x="1197"/>
        <item m="1" x="1034"/>
        <item m="1" x="956"/>
        <item m="1" x="1137"/>
        <item m="1" x="1061"/>
        <item m="1" x="336"/>
        <item m="1" x="818"/>
        <item m="1" x="141"/>
        <item m="1" x="1075"/>
        <item m="1" x="788"/>
        <item m="1" x="1106"/>
        <item m="1" x="902"/>
        <item m="1" x="213"/>
        <item m="1" x="1163"/>
        <item m="1" x="1181"/>
        <item m="1" x="1090"/>
        <item m="1" x="1108"/>
        <item m="1" x="1042"/>
        <item m="1" x="271"/>
        <item m="1" x="340"/>
        <item m="1" x="723"/>
        <item m="1" x="403"/>
        <item m="1" x="837"/>
        <item m="1" x="239"/>
        <item m="1" x="885"/>
        <item m="1" x="1080"/>
        <item m="1" x="669"/>
        <item m="1" x="1185"/>
        <item m="1" x="942"/>
        <item m="1" x="749"/>
        <item m="1" x="511"/>
        <item m="1" x="504"/>
        <item m="1" x="275"/>
        <item m="1" x="376"/>
        <item m="1" x="789"/>
        <item m="1" x="437"/>
        <item m="1" x="163"/>
        <item m="1" x="711"/>
        <item m="1" x="487"/>
        <item m="1" x="1005"/>
        <item m="1" x="998"/>
        <item m="1" x="914"/>
        <item m="1" x="905"/>
        <item m="1" x="879"/>
        <item m="1" x="870"/>
        <item m="1" x="732"/>
        <item m="1" x="202"/>
        <item m="1" x="834"/>
        <item m="1" x="871"/>
        <item m="1" x="872"/>
        <item m="1" x="164"/>
        <item m="1" x="1145"/>
        <item m="1" x="1097"/>
        <item m="1" x="1183"/>
        <item m="1" x="354"/>
        <item m="1" x="1010"/>
        <item m="1" x="393"/>
        <item m="1" x="543"/>
        <item m="1" x="230"/>
        <item m="1" x="928"/>
        <item m="1" x="1114"/>
        <item m="1" x="636"/>
        <item m="1" x="195"/>
        <item m="1" x="193"/>
        <item m="1" x="459"/>
        <item m="1" x="582"/>
        <item m="1" x="361"/>
        <item m="1" x="939"/>
        <item m="1" x="372"/>
        <item m="1" x="930"/>
        <item m="1" x="1146"/>
        <item m="1" x="835"/>
        <item m="1" x="1167"/>
        <item m="1" x="731"/>
        <item m="1" x="232"/>
        <item m="1" x="266"/>
        <item m="1" x="769"/>
        <item m="1" x="890"/>
        <item m="1" x="768"/>
        <item m="1" x="294"/>
        <item m="1" x="880"/>
        <item m="1" x="187"/>
        <item m="1" x="568"/>
        <item m="1" x="664"/>
        <item m="1" x="276"/>
        <item m="1" x="876"/>
        <item m="1" x="494"/>
        <item m="1" x="995"/>
        <item m="1" x="130"/>
        <item m="1" x="1099"/>
        <item m="1" x="953"/>
        <item m="1" x="265"/>
        <item m="1" x="1012"/>
        <item m="1" x="663"/>
        <item m="1" x="399"/>
        <item m="1" x="992"/>
        <item m="1" x="349"/>
        <item m="1" x="350"/>
        <item m="1" x="676"/>
        <item m="1" x="516"/>
        <item m="1" x="605"/>
        <item m="1" x="1203"/>
        <item m="1" x="1078"/>
        <item m="1" x="1014"/>
        <item m="1" x="1168"/>
        <item m="1" x="949"/>
        <item m="1" x="752"/>
        <item m="1" x="693"/>
        <item m="1" x="203"/>
        <item m="1" x="667"/>
        <item m="1" x="856"/>
        <item m="1" x="1200"/>
        <item m="1" x="200"/>
        <item m="1" x="1037"/>
        <item m="1" x="783"/>
        <item m="1" x="624"/>
        <item m="1" x="675"/>
        <item m="1" x="531"/>
        <item m="1" x="363"/>
        <item m="1" x="367"/>
        <item m="1" x="286"/>
        <item m="1" x="219"/>
        <item m="1" x="433"/>
        <item m="1" x="869"/>
        <item m="1" x="314"/>
        <item m="1" x="619"/>
        <item m="1" x="436"/>
        <item m="1" x="409"/>
        <item m="1" x="194"/>
        <item m="1" x="263"/>
        <item m="1" x="512"/>
        <item m="1" x="637"/>
        <item m="1" x="1147"/>
        <item m="1" x="847"/>
        <item m="1" x="970"/>
        <item m="1" x="339"/>
        <item m="1" x="569"/>
        <item m="1" x="912"/>
        <item m="1" x="497"/>
        <item m="1" x="924"/>
        <item m="1" x="570"/>
        <item m="1" x="925"/>
        <item m="1" x="464"/>
        <item m="1" x="407"/>
        <item m="1" x="692"/>
        <item m="1" x="1173"/>
        <item m="1" x="1084"/>
        <item m="1" x="838"/>
        <item m="1" x="1113"/>
        <item m="1" x="1199"/>
        <item m="1" x="166"/>
        <item m="1" x="1162"/>
        <item m="1" x="366"/>
        <item m="1" x="959"/>
        <item m="1" x="228"/>
        <item m="1" x="1011"/>
        <item m="1" x="513"/>
        <item m="1" x="152"/>
        <item m="1" x="375"/>
        <item m="1" x="852"/>
        <item m="1" x="1110"/>
        <item m="1" x="292"/>
        <item m="1" x="804"/>
        <item m="1" x="523"/>
        <item m="1" x="1017"/>
        <item m="1" x="486"/>
        <item m="1" x="555"/>
        <item m="1" x="305"/>
        <item m="1" x="404"/>
        <item m="1" x="132"/>
        <item m="1" x="781"/>
        <item m="1" x="205"/>
        <item m="1" x="1093"/>
        <item m="1" x="215"/>
        <item m="1" x="560"/>
        <item m="1" x="493"/>
        <item m="1" x="485"/>
        <item m="1" x="135"/>
        <item m="1" x="932"/>
        <item m="1" x="921"/>
        <item m="1" x="472"/>
        <item m="1" x="355"/>
        <item m="1" x="171"/>
        <item m="1" x="842"/>
        <item m="1" x="927"/>
        <item m="1" x="358"/>
        <item m="1" x="858"/>
        <item m="1" x="571"/>
        <item m="1" x="1026"/>
        <item m="1" x="572"/>
        <item m="1" x="257"/>
        <item m="1" x="139"/>
        <item m="1" x="371"/>
        <item m="1" x="323"/>
        <item m="1" x="172"/>
        <item m="1" x="482"/>
        <item m="1" x="843"/>
        <item m="1" x="420"/>
        <item m="1" x="1126"/>
        <item m="1" x="589"/>
        <item m="1" x="659"/>
        <item m="1" x="248"/>
        <item m="1" x="987"/>
        <item m="1" x="452"/>
        <item m="1" x="573"/>
        <item m="1" x="209"/>
        <item m="1" x="832"/>
        <item m="1" x="197"/>
        <item m="1" x="1082"/>
        <item m="1" x="861"/>
        <item m="1" x="994"/>
        <item m="1" x="1134"/>
        <item m="1" x="445"/>
        <item m="1" x="677"/>
        <item m="1" x="1076"/>
        <item m="1" x="809"/>
        <item m="1" x="503"/>
        <item m="1" x="743"/>
        <item m="1" x="394"/>
        <item m="1" x="1107"/>
        <item m="1" x="965"/>
        <item m="1" x="134"/>
        <item m="1" x="380"/>
        <item m="1" x="741"/>
        <item m="1" x="578"/>
        <item m="1" x="875"/>
        <item m="1" x="293"/>
        <item m="1" x="671"/>
        <item m="1" x="300"/>
        <item m="1" x="440"/>
        <item m="1" x="596"/>
        <item m="1" x="759"/>
        <item m="1" x="836"/>
        <item m="1" x="575"/>
        <item m="1" x="574"/>
        <item m="1" x="576"/>
        <item m="1" x="259"/>
        <item m="1" x="416"/>
        <item m="1" x="1196"/>
        <item m="1" x="895"/>
        <item m="1" x="625"/>
        <item m="1" x="934"/>
        <item m="1" x="811"/>
        <item m="1" x="289"/>
        <item m="1" x="830"/>
        <item m="1" x="1111"/>
        <item m="1" x="577"/>
        <item m="1" x="1019"/>
        <item m="1" x="471"/>
        <item m="1" x="243"/>
        <item m="1" x="611"/>
        <item m="1" x="846"/>
        <item m="1" x="695"/>
        <item m="1" x="246"/>
        <item m="1" x="1140"/>
        <item m="1" x="280"/>
        <item m="1" x="874"/>
        <item m="1" x="359"/>
        <item m="1" x="256"/>
        <item m="1" x="1153"/>
        <item m="1" x="462"/>
        <item m="1" x="1070"/>
        <item m="1" x="926"/>
        <item m="1" x="819"/>
        <item m="1" x="173"/>
        <item m="1" x="1119"/>
        <item m="1" x="144"/>
        <item m="1" x="713"/>
        <item m="1" x="1159"/>
        <item m="1" x="750"/>
        <item m="1" x="820"/>
        <item m="1" x="536"/>
        <item m="1" x="414"/>
        <item m="1" x="1122"/>
        <item m="1" x="210"/>
        <item m="1" x="327"/>
        <item m="1" x="894"/>
        <item m="1" x="922"/>
        <item m="1" x="1104"/>
        <item m="1" x="594"/>
        <item m="1" x="645"/>
        <item m="1" x="1064"/>
        <item m="1" x="270"/>
        <item m="1" x="817"/>
        <item m="1" x="329"/>
        <item m="1" x="269"/>
        <item m="1" x="255"/>
        <item x="91"/>
        <item x="92"/>
        <item m="1" x="466"/>
        <item m="1" x="1189"/>
        <item m="1" x="157"/>
        <item x="2"/>
        <item m="1" x="964"/>
        <item m="1" x="971"/>
        <item m="1" x="474"/>
        <item m="1" x="395"/>
        <item m="1" x="334"/>
        <item m="1" x="460"/>
        <item m="1" x="661"/>
        <item m="1" x="563"/>
        <item m="1" x="295"/>
        <item m="1" x="288"/>
        <item m="1" x="833"/>
        <item x="6"/>
        <item m="1" x="1040"/>
        <item m="1" x="398"/>
        <item m="1" x="985"/>
        <item m="1" x="432"/>
        <item m="1" x="1089"/>
        <item m="1" x="961"/>
        <item m="1" x="822"/>
        <item m="1" x="1046"/>
        <item m="1" x="972"/>
        <item m="1" x="352"/>
        <item m="1" x="174"/>
        <item m="1" x="273"/>
        <item m="1" x="274"/>
        <item m="1" x="907"/>
        <item m="1" x="551"/>
        <item m="1" x="993"/>
        <item m="1" x="945"/>
        <item m="1" x="899"/>
        <item m="1" x="1165"/>
        <item m="1" x="470"/>
        <item m="1" x="977"/>
        <item m="1" x="631"/>
        <item m="1" x="940"/>
        <item m="1" x="316"/>
        <item m="1" x="938"/>
        <item m="1" x="1047"/>
        <item m="1" x="185"/>
        <item m="1" x="968"/>
        <item m="1" x="252"/>
        <item m="1" x="434"/>
        <item m="1" x="396"/>
        <item m="1" x="162"/>
        <item m="1" x="581"/>
        <item m="1" x="277"/>
        <item m="1" x="1202"/>
        <item m="1" x="322"/>
        <item m="1" x="1139"/>
        <item m="1" x="1160"/>
        <item m="1" x="613"/>
        <item m="1" x="1118"/>
        <item m="1" x="712"/>
        <item m="1" x="610"/>
        <item m="1" x="492"/>
        <item m="1" x="1188"/>
        <item m="1" x="1035"/>
        <item m="1" x="947"/>
        <item m="1" x="1031"/>
        <item m="1" x="525"/>
        <item m="1" x="1000"/>
        <item m="1" x="981"/>
        <item m="1" x="814"/>
        <item m="1" x="344"/>
        <item m="1" x="435"/>
        <item m="1" x="373"/>
        <item m="1" x="417"/>
        <item m="1" x="411"/>
        <item m="1" x="1154"/>
        <item m="1" x="909"/>
        <item m="1" x="649"/>
        <item m="1" x="413"/>
        <item m="1" x="449"/>
        <item m="1" x="155"/>
        <item m="1" x="653"/>
        <item m="1" x="1049"/>
        <item m="1" x="291"/>
        <item m="1" x="297"/>
        <item m="1" x="377"/>
        <item m="1" x="704"/>
        <item m="1" x="1198"/>
        <item m="1" x="389"/>
        <item m="1" x="457"/>
        <item m="1" x="983"/>
        <item m="1" x="798"/>
        <item m="1" x="780"/>
        <item m="1" x="385"/>
        <item m="1" x="1190"/>
        <item m="1" x="724"/>
        <item m="1" x="279"/>
        <item m="1" x="151"/>
        <item m="1" x="1062"/>
        <item m="1" x="214"/>
        <item x="74"/>
        <item m="1" x="1007"/>
        <item m="1" x="381"/>
        <item m="1" x="620"/>
        <item m="1" x="767"/>
        <item m="1" x="1103"/>
        <item m="1" x="1039"/>
        <item m="1" x="1085"/>
        <item m="1" x="526"/>
        <item m="1" x="794"/>
        <item m="1" x="795"/>
        <item m="1" x="626"/>
        <item m="1" x="410"/>
        <item m="1" x="1182"/>
        <item m="1" x="465"/>
        <item m="1" x="1077"/>
        <item m="1" x="1144"/>
        <item m="1" x="694"/>
        <item m="1" x="1013"/>
        <item m="1" x="181"/>
        <item m="1" x="744"/>
        <item m="1" x="443"/>
        <item m="1" x="745"/>
        <item m="1" x="1136"/>
        <item m="1" x="382"/>
        <item m="1" x="1186"/>
        <item m="1" x="609"/>
        <item m="1" x="169"/>
        <item m="1" x="455"/>
        <item m="1" x="966"/>
        <item m="1" x="281"/>
        <item m="1" x="967"/>
        <item m="1" x="156"/>
        <item m="1" x="623"/>
        <item m="1" x="515"/>
        <item m="1" x="701"/>
        <item m="1" x="192"/>
        <item m="1" x="791"/>
        <item m="1" x="935"/>
        <item m="1" x="1135"/>
        <item m="1" x="1025"/>
        <item m="1" x="150"/>
        <item m="1" x="901"/>
        <item m="1" x="180"/>
        <item m="1" x="374"/>
        <item m="1" x="989"/>
        <item m="1" x="244"/>
        <item m="1" x="1071"/>
        <item m="1" x="190"/>
        <item m="1" x="1023"/>
        <item m="1" x="1063"/>
        <item m="1" x="634"/>
        <item m="1" x="689"/>
        <item m="1" x="509"/>
        <item m="1" x="225"/>
        <item m="1" x="823"/>
        <item m="1" x="357"/>
        <item m="1" x="565"/>
        <item m="1" x="267"/>
        <item m="1" x="1036"/>
        <item m="1" x="478"/>
        <item m="1" x="1152"/>
        <item m="1" x="579"/>
        <item m="1" x="1180"/>
        <item m="1" x="585"/>
        <item m="1" x="1074"/>
        <item m="1" x="588"/>
        <item m="1" x="342"/>
        <item m="1" x="859"/>
        <item m="1" x="800"/>
        <item m="1" x="423"/>
        <item m="1" x="424"/>
        <item m="1" x="801"/>
        <item m="1" x="425"/>
        <item m="1" x="1112"/>
        <item m="1" x="502"/>
        <item m="1" x="1059"/>
        <item m="1" x="813"/>
        <item m="1" x="790"/>
        <item m="1" x="891"/>
        <item x="28"/>
        <item m="1" x="803"/>
        <item m="1" x="159"/>
        <item m="1" x="805"/>
        <item m="1" x="825"/>
        <item m="1" x="143"/>
        <item m="1" x="496"/>
        <item m="1" x="196"/>
        <item m="1" x="303"/>
        <item m="1" x="302"/>
        <item m="1" x="799"/>
        <item m="1" x="1065"/>
        <item m="1" x="1066"/>
        <item m="1" x="1192"/>
        <item m="1" x="673"/>
        <item m="1" x="807"/>
        <item m="1" x="590"/>
        <item m="1" x="1171"/>
        <item m="1" x="1142"/>
        <item m="1" x="146"/>
        <item m="1" x="170"/>
        <item m="1" x="438"/>
        <item m="1" x="702"/>
        <item m="1" x="1194"/>
        <item m="1" x="1001"/>
        <item m="1" x="346"/>
        <item m="1" x="133"/>
        <item m="1" x="887"/>
        <item m="1" x="672"/>
        <item m="1" x="592"/>
        <item x="73"/>
        <item m="1" x="595"/>
        <item m="1" x="888"/>
        <item m="1" x="779"/>
        <item m="1" x="1205"/>
        <item m="1" x="145"/>
        <item m="1" x="1087"/>
        <item m="1" x="946"/>
        <item m="1" x="868"/>
        <item m="1" x="1056"/>
        <item m="1" x="206"/>
        <item m="1" x="426"/>
        <item m="1" x="427"/>
        <item m="1" x="345"/>
        <item m="1" x="311"/>
        <item m="1" x="235"/>
        <item m="1" x="903"/>
        <item m="1" x="483"/>
        <item m="1" x="419"/>
        <item m="1" x="545"/>
        <item m="1" x="351"/>
        <item m="1" x="630"/>
        <item m="1" x="368"/>
        <item m="1" x="1138"/>
        <item m="1" x="405"/>
        <item m="1" x="473"/>
        <item m="1" x="597"/>
        <item m="1" x="1195"/>
        <item m="1" x="312"/>
        <item m="1" x="330"/>
        <item m="1" x="441"/>
        <item m="1" x="307"/>
        <item m="1" x="1030"/>
        <item m="1" x="131"/>
        <item m="1" x="338"/>
        <item m="1" x="705"/>
        <item m="1" x="1081"/>
        <item m="1" x="400"/>
        <item m="1" x="1161"/>
        <item m="1" x="831"/>
        <item m="1" x="614"/>
        <item m="1" x="518"/>
        <item m="1" x="428"/>
        <item m="1" x="387"/>
        <item m="1" x="718"/>
        <item m="1" x="771"/>
        <item m="1" x="183"/>
        <item m="1" x="499"/>
        <item m="1" x="1094"/>
        <item m="1" x="1069"/>
        <item m="1" x="878"/>
        <item m="1" x="1044"/>
        <item m="1" x="160"/>
        <item m="1" x="607"/>
        <item m="1" x="862"/>
        <item m="1" x="770"/>
        <item m="1" x="997"/>
        <item m="1" x="719"/>
        <item m="1" x="714"/>
        <item m="1" x="264"/>
        <item m="1" x="250"/>
        <item m="1" x="1095"/>
        <item m="1" x="733"/>
        <item m="1" x="990"/>
        <item m="1" x="1009"/>
        <item m="1" x="853"/>
        <item m="1" x="941"/>
        <item m="1" x="1092"/>
        <item m="1" x="175"/>
        <item m="1" x="542"/>
        <item m="1" x="1141"/>
        <item m="1" x="651"/>
        <item m="1" x="734"/>
        <item m="1" x="558"/>
        <item m="1" x="379"/>
        <item m="1" x="962"/>
        <item m="1" x="1053"/>
        <item m="1" x="1191"/>
        <item m="1" x="1187"/>
        <item m="1" x="849"/>
        <item m="1" x="616"/>
        <item m="1" x="1098"/>
        <item m="1" x="954"/>
        <item m="1" x="943"/>
        <item m="1" x="655"/>
        <item m="1" x="467"/>
        <item m="1" x="772"/>
        <item m="1" x="184"/>
        <item m="1" x="1072"/>
        <item m="1" x="546"/>
        <item m="1" x="988"/>
        <item m="1" x="1143"/>
        <item m="1" x="208"/>
        <item m="1" x="996"/>
        <item m="1" x="408"/>
        <item m="1" x="240"/>
        <item m="1" x="1068"/>
        <item m="1" x="149"/>
        <item m="1" x="412"/>
        <item m="1" x="648"/>
        <item m="1" x="1155"/>
        <item m="1" x="1003"/>
        <item m="1" x="1125"/>
        <item m="1" x="774"/>
        <item m="1" x="773"/>
        <item m="1" x="751"/>
        <item m="1" x="554"/>
        <item m="1" x="839"/>
        <item m="1" x="944"/>
        <item m="1" x="652"/>
        <item m="1" x="735"/>
        <item m="1" x="559"/>
        <item m="1" x="1148"/>
        <item m="1" x="1121"/>
        <item m="1" x="826"/>
        <item m="1" x="755"/>
        <item m="1" x="397"/>
        <item m="1" x="481"/>
        <item m="1" x="889"/>
        <item m="1" x="222"/>
        <item m="1" x="709"/>
        <item x="26"/>
        <item m="1" x="508"/>
        <item m="1" x="635"/>
        <item x="0"/>
        <item x="1"/>
        <item x="3"/>
        <item x="4"/>
        <item x="5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7"/>
        <item x="29"/>
        <item x="30"/>
        <item x="31"/>
        <item x="32"/>
        <item x="33"/>
        <item x="36"/>
        <item x="34"/>
        <item x="37"/>
        <item x="38"/>
        <item x="39"/>
        <item x="40"/>
        <item x="41"/>
        <item x="42"/>
        <item x="43"/>
        <item x="44"/>
        <item x="47"/>
        <item x="48"/>
        <item m="1" x="586"/>
        <item x="51"/>
        <item x="50"/>
        <item x="52"/>
        <item x="53"/>
        <item x="54"/>
        <item x="55"/>
        <item x="56"/>
        <item x="57"/>
        <item x="58"/>
        <item x="59"/>
        <item x="60"/>
        <item x="61"/>
        <item x="62"/>
        <item x="64"/>
        <item x="65"/>
        <item x="66"/>
        <item m="1" x="343"/>
        <item x="68"/>
        <item x="69"/>
        <item x="71"/>
        <item x="75"/>
        <item x="70"/>
        <item x="67"/>
        <item x="78"/>
        <item x="79"/>
        <item x="81"/>
        <item x="82"/>
        <item m="1" x="456"/>
        <item m="1" x="444"/>
        <item m="1" x="317"/>
        <item x="35"/>
        <item x="45"/>
        <item x="46"/>
        <item x="49"/>
        <item x="63"/>
        <item x="72"/>
        <item x="76"/>
        <item x="77"/>
        <item x="80"/>
        <item m="1" x="530"/>
        <item x="87"/>
        <item x="88"/>
        <item x="89"/>
        <item x="90"/>
        <item x="83"/>
        <item x="84"/>
        <item x="85"/>
        <item x="93"/>
        <item x="94"/>
        <item x="95"/>
        <item x="96"/>
        <item x="97"/>
        <item x="98"/>
        <item x="99"/>
        <item x="101"/>
        <item x="102"/>
        <item x="104"/>
        <item x="105"/>
        <item m="1" x="328"/>
        <item x="103"/>
        <item x="107"/>
        <item m="1" x="1043"/>
        <item x="110"/>
        <item x="111"/>
        <item x="112"/>
        <item x="108"/>
        <item x="109"/>
        <item x="113"/>
        <item x="114"/>
        <item x="115"/>
        <item x="116"/>
        <item x="117"/>
        <item m="1" x="479"/>
        <item x="86"/>
        <item x="119"/>
        <item m="1" x="1133"/>
        <item m="1" x="186"/>
        <item x="120"/>
        <item x="118"/>
        <item x="121"/>
        <item x="122"/>
        <item m="1" x="315"/>
        <item m="1" x="337"/>
        <item x="125"/>
        <item x="123"/>
        <item x="124"/>
        <item x="100"/>
        <item x="106"/>
        <item x="126"/>
        <item x="127"/>
        <item x="128"/>
      </items>
    </pivotField>
    <pivotField dataField="1" compact="0" outline="0" subtotalTop="0" showAll="0" includeNewItemsInFilter="1" defaultSubtotal="0"/>
  </pivotFields>
  <rowFields count="4">
    <field x="1"/>
    <field x="2"/>
    <field x="3"/>
    <field x="4"/>
  </rowFields>
  <rowItems count="213">
    <i>
      <x v="1"/>
      <x v="14"/>
      <x v="621"/>
      <x v="1082"/>
    </i>
    <i r="1">
      <x v="50"/>
      <x v="636"/>
      <x v="1103"/>
    </i>
    <i r="1">
      <x v="106"/>
      <x v="657"/>
      <x v="838"/>
    </i>
    <i>
      <x v="3"/>
      <x v="98"/>
      <x v="653"/>
      <x v="1133"/>
    </i>
    <i r="1">
      <x v="159"/>
      <x v="679"/>
      <x v="1169"/>
    </i>
    <i r="1">
      <x v="176"/>
      <x v="688"/>
      <x v="1182"/>
    </i>
    <i>
      <x v="7"/>
      <x v="22"/>
      <x v="627"/>
      <x v="1087"/>
    </i>
    <i r="1">
      <x v="79"/>
      <x v="646"/>
      <x v="1118"/>
    </i>
    <i>
      <x v="8"/>
      <x v="35"/>
      <x v="632"/>
      <x v="1077"/>
    </i>
    <i r="1">
      <x v="48"/>
      <x v="636"/>
      <x v="1101"/>
    </i>
    <i r="1">
      <x v="153"/>
      <x v="674"/>
      <x v="1166"/>
    </i>
    <i r="1">
      <x v="154"/>
      <x v="674"/>
      <x v="1167"/>
    </i>
    <i>
      <x v="9"/>
      <x v="37"/>
      <x v="632"/>
      <x v="1069"/>
    </i>
    <i r="1">
      <x v="57"/>
      <x v="637"/>
      <x v="1069"/>
    </i>
    <i r="1">
      <x v="130"/>
      <x v="669"/>
      <x v="1157"/>
    </i>
    <i r="1">
      <x v="198"/>
      <x v="694"/>
      <x v="1200"/>
    </i>
    <i>
      <x v="13"/>
      <x v="29"/>
      <x v="630"/>
      <x v="1093"/>
    </i>
    <i r="1">
      <x v="32"/>
      <x v="631"/>
      <x v="1095"/>
    </i>
    <i r="1">
      <x v="46"/>
      <x v="636"/>
      <x v="1100"/>
    </i>
    <i r="1">
      <x v="59"/>
      <x v="638"/>
      <x v="1105"/>
    </i>
    <i r="1">
      <x v="77"/>
      <x v="646"/>
      <x v="1117"/>
    </i>
    <i r="1">
      <x v="150"/>
      <x v="673"/>
      <x v="1164"/>
    </i>
    <i>
      <x v="14"/>
      <x v="163"/>
      <x v="681"/>
      <x v="1174"/>
    </i>
    <i r="1">
      <x v="173"/>
      <x v="687"/>
      <x v="1177"/>
    </i>
    <i>
      <x v="20"/>
      <x v="138"/>
      <x v="670"/>
      <x v="739"/>
    </i>
    <i r="1">
      <x v="140"/>
      <x v="670"/>
      <x v="740"/>
    </i>
    <i r="1">
      <x v="208"/>
      <x v="694"/>
      <x v="739"/>
    </i>
    <i r="1">
      <x v="210"/>
      <x v="694"/>
      <x v="740"/>
    </i>
    <i>
      <x v="24"/>
      <x v="195"/>
      <x v="694"/>
      <x v="1195"/>
    </i>
    <i>
      <x v="26"/>
      <x v="39"/>
      <x v="633"/>
      <x v="1096"/>
    </i>
    <i r="1">
      <x v="43"/>
      <x v="634"/>
      <x v="1097"/>
    </i>
    <i r="1">
      <x v="45"/>
      <x v="635"/>
      <x v="1099"/>
    </i>
    <i>
      <x v="27"/>
      <x v="60"/>
      <x v="639"/>
      <x v="1106"/>
    </i>
    <i>
      <x v="28"/>
      <x v="75"/>
      <x v="646"/>
      <x v="1116"/>
    </i>
    <i r="1">
      <x v="83"/>
      <x v="647"/>
      <x v="1120"/>
    </i>
    <i r="1">
      <x v="91"/>
      <x v="650"/>
      <x v="1128"/>
    </i>
    <i r="1">
      <x v="92"/>
      <x v="650"/>
      <x v="1129"/>
    </i>
    <i r="1">
      <x v="95"/>
      <x v="652"/>
      <x v="1137"/>
    </i>
    <i r="1">
      <x v="114"/>
      <x v="662"/>
      <x v="1138"/>
    </i>
    <i r="1">
      <x v="118"/>
      <x v="665"/>
      <x v="1140"/>
    </i>
    <i r="1">
      <x v="164"/>
      <x v="682"/>
      <x v="1171"/>
    </i>
    <i r="1">
      <x v="178"/>
      <x v="689"/>
      <x v="1183"/>
    </i>
    <i r="1">
      <x v="182"/>
      <x v="691"/>
      <x v="1186"/>
    </i>
    <i>
      <x v="29"/>
      <x v="121"/>
      <x v="666"/>
      <x v="1159"/>
    </i>
    <i r="1">
      <x v="123"/>
      <x v="666"/>
      <x v="1160"/>
    </i>
    <i r="1">
      <x v="125"/>
      <x v="666"/>
      <x v="1161"/>
    </i>
    <i>
      <x v="31"/>
      <x v="128"/>
      <x v="668"/>
      <x v="1155"/>
    </i>
    <i r="1">
      <x v="129"/>
      <x v="668"/>
      <x v="1156"/>
    </i>
    <i>
      <x v="32"/>
      <x v="93"/>
      <x v="651"/>
      <x v="1130"/>
    </i>
    <i r="1">
      <x v="165"/>
      <x v="682"/>
      <x v="1172"/>
    </i>
    <i>
      <x v="36"/>
      <x v="2"/>
      <x v="616"/>
      <x v="1073"/>
    </i>
    <i r="1">
      <x v="76"/>
      <x v="646"/>
      <x v="1115"/>
    </i>
    <i r="1">
      <x v="171"/>
      <x v="686"/>
      <x v="1181"/>
    </i>
    <i>
      <x v="38"/>
      <x v="19"/>
      <x v="625"/>
      <x v="1086"/>
    </i>
    <i r="1">
      <x v="61"/>
      <x v="639"/>
      <x v="1107"/>
    </i>
    <i r="1">
      <x v="70"/>
      <x v="641"/>
      <x v="1111"/>
    </i>
    <i r="1">
      <x v="81"/>
      <x v="646"/>
      <x v="1119"/>
    </i>
    <i r="1">
      <x v="88"/>
      <x v="649"/>
      <x v="1125"/>
    </i>
    <i r="1">
      <x v="89"/>
      <x v="649"/>
      <x v="1126"/>
    </i>
    <i r="1">
      <x v="90"/>
      <x v="649"/>
      <x v="1127"/>
    </i>
    <i r="1">
      <x v="100"/>
      <x v="654"/>
      <x v="1136"/>
    </i>
    <i>
      <x v="39"/>
      <x v="55"/>
      <x v="637"/>
      <x v="1104"/>
    </i>
    <i r="1">
      <x v="66"/>
      <x v="641"/>
      <x v="1109"/>
    </i>
    <i r="1">
      <x v="68"/>
      <x v="641"/>
      <x v="1110"/>
    </i>
    <i>
      <x v="40"/>
      <x v="5"/>
      <x v="619"/>
      <x v="1075"/>
    </i>
    <i r="1">
      <x v="25"/>
      <x v="628"/>
      <x v="1089"/>
    </i>
    <i r="1">
      <x v="27"/>
      <x v="629"/>
      <x v="1091"/>
    </i>
    <i r="1">
      <x v="31"/>
      <x v="631"/>
      <x v="1075"/>
    </i>
    <i r="1">
      <x v="64"/>
      <x v="641"/>
      <x v="1091"/>
    </i>
    <i r="1">
      <x v="87"/>
      <x v="649"/>
      <x v="1124"/>
    </i>
    <i r="1">
      <x v="110"/>
      <x v="659"/>
      <x v="1091"/>
    </i>
    <i r="1">
      <x v="113"/>
      <x v="661"/>
      <x v="1152"/>
    </i>
    <i r="1">
      <x v="133"/>
      <x v="670"/>
      <x v="1091"/>
    </i>
    <i r="1">
      <x v="183"/>
      <x v="692"/>
      <x v="1193"/>
    </i>
    <i r="1">
      <x v="185"/>
      <x v="693"/>
      <x v="1189"/>
    </i>
    <i r="1">
      <x v="186"/>
      <x v="693"/>
      <x v="1189"/>
    </i>
    <i r="1">
      <x v="187"/>
      <x v="693"/>
      <x v="1189"/>
    </i>
    <i>
      <x v="41"/>
      <x v="152"/>
      <x v="674"/>
      <x v="1165"/>
    </i>
    <i r="1">
      <x v="161"/>
      <x v="680"/>
      <x v="1170"/>
    </i>
    <i>
      <x v="42"/>
      <x v="179"/>
      <x v="690"/>
      <x v="1184"/>
    </i>
    <i r="1">
      <x v="196"/>
      <x v="694"/>
      <x v="1199"/>
    </i>
    <i>
      <x v="45"/>
      <x v="84"/>
      <x v="648"/>
      <x v="1121"/>
    </i>
    <i r="1">
      <x v="85"/>
      <x v="648"/>
      <x v="1122"/>
    </i>
    <i r="1">
      <x v="86"/>
      <x v="648"/>
      <x v="1123"/>
    </i>
    <i>
      <x v="65"/>
      <x v="127"/>
      <x v="667"/>
      <x v="1188"/>
    </i>
    <i r="1">
      <x v="162"/>
      <x v="681"/>
      <x v="1174"/>
    </i>
    <i r="1">
      <x v="168"/>
      <x v="684"/>
      <x v="1175"/>
    </i>
    <i r="1">
      <x v="170"/>
      <x v="686"/>
      <x v="1181"/>
    </i>
    <i r="1">
      <x v="172"/>
      <x v="687"/>
      <x v="1177"/>
    </i>
    <i r="1">
      <x v="188"/>
      <x v="693"/>
      <x v="1192"/>
    </i>
    <i r="1">
      <x v="194"/>
      <x v="694"/>
      <x v="1195"/>
    </i>
    <i>
      <x v="71"/>
      <x v="143"/>
      <x v="641"/>
      <x v="1146"/>
    </i>
    <i r="1">
      <x v="157"/>
      <x v="677"/>
      <x v="1146"/>
    </i>
    <i>
      <x v="72"/>
      <x v="42"/>
      <x v="634"/>
      <x v="918"/>
    </i>
    <i r="1">
      <x v="190"/>
      <x v="694"/>
      <x v="918"/>
    </i>
    <i r="1">
      <x v="191"/>
      <x v="694"/>
      <x v="918"/>
    </i>
    <i>
      <x v="73"/>
      <x v="137"/>
      <x v="670"/>
      <x v="739"/>
    </i>
    <i r="1">
      <x v="139"/>
      <x v="670"/>
      <x v="740"/>
    </i>
    <i r="1">
      <x v="209"/>
      <x v="694"/>
      <x v="739"/>
    </i>
    <i r="1">
      <x v="211"/>
      <x v="694"/>
      <x v="740"/>
    </i>
    <i>
      <x v="79"/>
      <x v="96"/>
      <x v="653"/>
      <x v="1132"/>
    </i>
    <i r="1">
      <x v="174"/>
      <x v="687"/>
      <x v="1178"/>
    </i>
    <i r="1">
      <x v="199"/>
      <x v="694"/>
      <x v="1200"/>
    </i>
    <i>
      <x v="80"/>
      <x/>
      <x v="616"/>
      <x v="1072"/>
    </i>
    <i r="1">
      <x v="1"/>
      <x v="616"/>
      <x v="1073"/>
    </i>
    <i r="1">
      <x v="3"/>
      <x v="617"/>
      <x v="744"/>
    </i>
    <i r="1">
      <x v="4"/>
      <x v="618"/>
      <x v="1074"/>
    </i>
    <i r="1">
      <x v="8"/>
      <x v="621"/>
      <x v="1077"/>
    </i>
    <i r="1">
      <x v="10"/>
      <x v="621"/>
      <x v="1079"/>
    </i>
    <i r="1">
      <x v="12"/>
      <x v="621"/>
      <x v="1081"/>
    </i>
    <i r="1">
      <x v="120"/>
      <x v="665"/>
      <x v="1141"/>
    </i>
    <i r="1">
      <x v="135"/>
      <x v="670"/>
      <x v="1158"/>
    </i>
    <i r="1">
      <x v="184"/>
      <x v="692"/>
      <x v="1193"/>
    </i>
    <i r="1">
      <x v="193"/>
      <x v="694"/>
      <x v="1194"/>
    </i>
    <i r="1">
      <x v="203"/>
      <x v="694"/>
      <x v="1203"/>
    </i>
    <i r="1">
      <x v="205"/>
      <x v="694"/>
      <x v="1204"/>
    </i>
    <i r="1">
      <x v="207"/>
      <x v="694"/>
      <x v="1205"/>
    </i>
    <i>
      <x v="81"/>
      <x v="197"/>
      <x v="694"/>
      <x v="1199"/>
    </i>
    <i>
      <x v="82"/>
      <x v="180"/>
      <x v="690"/>
      <x v="1185"/>
    </i>
    <i>
      <x v="86"/>
      <x v="6"/>
      <x v="620"/>
      <x v="1076"/>
    </i>
    <i r="1">
      <x v="7"/>
      <x v="620"/>
      <x v="756"/>
    </i>
    <i r="1">
      <x v="9"/>
      <x v="621"/>
      <x v="1078"/>
    </i>
    <i r="1">
      <x v="11"/>
      <x v="621"/>
      <x v="1080"/>
    </i>
    <i r="1">
      <x v="13"/>
      <x v="621"/>
      <x v="1080"/>
    </i>
    <i r="1">
      <x v="15"/>
      <x v="621"/>
      <x v="1080"/>
    </i>
    <i r="1">
      <x v="16"/>
      <x v="622"/>
      <x v="1083"/>
    </i>
    <i r="1">
      <x v="17"/>
      <x v="623"/>
      <x v="1084"/>
    </i>
    <i r="1">
      <x v="18"/>
      <x v="624"/>
      <x v="1085"/>
    </i>
    <i r="1">
      <x v="20"/>
      <x v="625"/>
      <x v="1080"/>
    </i>
    <i r="1">
      <x v="21"/>
      <x v="626"/>
      <x v="1076"/>
    </i>
    <i r="1">
      <x v="23"/>
      <x v="627"/>
      <x v="1078"/>
    </i>
    <i r="1">
      <x v="24"/>
      <x v="628"/>
      <x v="1088"/>
    </i>
    <i r="1">
      <x v="26"/>
      <x v="628"/>
      <x v="1090"/>
    </i>
    <i r="1">
      <x v="28"/>
      <x v="629"/>
      <x v="1092"/>
    </i>
    <i r="1">
      <x v="30"/>
      <x v="630"/>
      <x v="1094"/>
    </i>
    <i r="1">
      <x v="33"/>
      <x v="631"/>
      <x v="1094"/>
    </i>
    <i r="1">
      <x v="34"/>
      <x v="632"/>
      <x v="1076"/>
    </i>
    <i r="1">
      <x v="36"/>
      <x v="632"/>
      <x v="1078"/>
    </i>
    <i r="1">
      <x v="38"/>
      <x v="632"/>
      <x v="1094"/>
    </i>
    <i r="1">
      <x v="40"/>
      <x v="634"/>
      <x v="1076"/>
    </i>
    <i r="1">
      <x v="41"/>
      <x v="634"/>
      <x v="1076"/>
    </i>
    <i r="1">
      <x v="44"/>
      <x v="635"/>
      <x v="1098"/>
    </i>
    <i r="1">
      <x v="47"/>
      <x v="636"/>
      <x v="1094"/>
    </i>
    <i r="1">
      <x v="49"/>
      <x v="636"/>
      <x v="1094"/>
    </i>
    <i r="1">
      <x v="51"/>
      <x v="636"/>
      <x v="1094"/>
    </i>
    <i r="1">
      <x v="52"/>
      <x v="636"/>
      <x v="1145"/>
    </i>
    <i r="1">
      <x v="54"/>
      <x v="637"/>
      <x v="1078"/>
    </i>
    <i r="1">
      <x v="56"/>
      <x v="637"/>
      <x v="1094"/>
    </i>
    <i r="1">
      <x v="58"/>
      <x v="637"/>
      <x v="1094"/>
    </i>
    <i r="1">
      <x v="62"/>
      <x v="639"/>
      <x v="1094"/>
    </i>
    <i r="1">
      <x v="63"/>
      <x v="641"/>
      <x v="1108"/>
    </i>
    <i r="1">
      <x v="65"/>
      <x v="641"/>
      <x v="1092"/>
    </i>
    <i r="1">
      <x v="67"/>
      <x v="641"/>
      <x v="1094"/>
    </i>
    <i r="1">
      <x v="69"/>
      <x v="641"/>
      <x v="1094"/>
    </i>
    <i r="1">
      <x v="71"/>
      <x v="641"/>
      <x v="1094"/>
    </i>
    <i r="1">
      <x v="73"/>
      <x v="642"/>
      <x v="1094"/>
    </i>
    <i r="1">
      <x v="74"/>
      <x v="644"/>
      <x v="1113"/>
    </i>
    <i r="1">
      <x v="78"/>
      <x v="646"/>
      <x v="1094"/>
    </i>
    <i r="1">
      <x v="80"/>
      <x v="646"/>
      <x v="1094"/>
    </i>
    <i r="1">
      <x v="82"/>
      <x v="646"/>
      <x v="1094"/>
    </i>
    <i r="1">
      <x v="94"/>
      <x v="651"/>
      <x v="1094"/>
    </i>
    <i r="1">
      <x v="97"/>
      <x v="653"/>
      <x v="1094"/>
    </i>
    <i r="1">
      <x v="99"/>
      <x v="653"/>
      <x v="1094"/>
    </i>
    <i r="1">
      <x v="101"/>
      <x v="654"/>
      <x v="1092"/>
    </i>
    <i r="1">
      <x v="102"/>
      <x v="654"/>
      <x v="1076"/>
    </i>
    <i r="1">
      <x v="103"/>
      <x v="655"/>
      <x v="1134"/>
    </i>
    <i r="1">
      <x v="104"/>
      <x v="656"/>
      <x v="1150"/>
    </i>
    <i r="1">
      <x v="105"/>
      <x v="656"/>
      <x v="948"/>
    </i>
    <i r="1">
      <x v="107"/>
      <x v="657"/>
      <x v="1094"/>
    </i>
    <i r="1">
      <x v="108"/>
      <x v="658"/>
      <x v="1076"/>
    </i>
    <i r="1">
      <x v="109"/>
      <x v="659"/>
      <x v="1135"/>
    </i>
    <i r="1">
      <x v="111"/>
      <x v="659"/>
      <x v="1092"/>
    </i>
    <i r="1">
      <x v="112"/>
      <x v="660"/>
      <x v="1151"/>
    </i>
    <i r="1">
      <x v="115"/>
      <x v="662"/>
      <x v="1076"/>
    </i>
    <i r="1">
      <x v="116"/>
      <x v="663"/>
      <x v="1139"/>
    </i>
    <i r="1">
      <x v="117"/>
      <x v="664"/>
      <x v="1153"/>
    </i>
    <i r="1">
      <x v="122"/>
      <x v="666"/>
      <x v="1094"/>
    </i>
    <i r="1">
      <x v="124"/>
      <x v="666"/>
      <x v="1094"/>
    </i>
    <i r="1">
      <x v="126"/>
      <x v="666"/>
      <x v="1094"/>
    </i>
    <i r="1">
      <x v="131"/>
      <x v="669"/>
      <x v="1094"/>
    </i>
    <i r="1">
      <x v="132"/>
      <x v="670"/>
      <x v="1076"/>
    </i>
    <i r="1">
      <x v="134"/>
      <x v="670"/>
      <x v="1092"/>
    </i>
    <i r="1">
      <x v="136"/>
      <x v="670"/>
      <x v="1094"/>
    </i>
    <i r="1">
      <x v="141"/>
      <x v="671"/>
      <x v="1162"/>
    </i>
    <i r="1">
      <x v="142"/>
      <x v="640"/>
      <x v="1076"/>
    </i>
    <i r="1">
      <x v="144"/>
      <x v="642"/>
      <x v="1147"/>
    </i>
    <i r="1">
      <x v="145"/>
      <x v="643"/>
      <x v="1076"/>
    </i>
    <i r="1">
      <x v="146"/>
      <x v="645"/>
      <x v="1148"/>
    </i>
    <i r="1">
      <x v="147"/>
      <x v="649"/>
      <x v="1149"/>
    </i>
    <i r="1">
      <x v="149"/>
      <x v="672"/>
      <x v="1163"/>
    </i>
    <i r="1">
      <x v="151"/>
      <x v="673"/>
      <x v="1094"/>
    </i>
    <i r="1">
      <x v="155"/>
      <x v="675"/>
      <x v="1076"/>
    </i>
    <i r="1">
      <x v="156"/>
      <x v="676"/>
      <x v="1168"/>
    </i>
    <i r="1">
      <x v="158"/>
      <x v="678"/>
      <x v="1201"/>
    </i>
    <i r="1">
      <x v="160"/>
      <x v="679"/>
      <x v="1094"/>
    </i>
    <i r="1">
      <x v="166"/>
      <x v="682"/>
      <x v="1094"/>
    </i>
    <i r="1">
      <x v="167"/>
      <x v="683"/>
      <x v="1202"/>
    </i>
    <i r="1">
      <x v="169"/>
      <x v="685"/>
      <x v="1180"/>
    </i>
    <i r="1">
      <x v="177"/>
      <x v="688"/>
      <x v="1094"/>
    </i>
    <i r="1">
      <x v="181"/>
      <x v="690"/>
      <x v="1094"/>
    </i>
    <i r="1">
      <x v="189"/>
      <x v="693"/>
      <x v="1094"/>
    </i>
    <i r="1">
      <x v="192"/>
      <x v="694"/>
      <x v="1194"/>
    </i>
    <i r="1">
      <x v="202"/>
      <x v="694"/>
      <x v="1203"/>
    </i>
    <i r="1">
      <x v="204"/>
      <x v="694"/>
      <x v="1204"/>
    </i>
    <i r="1">
      <x v="206"/>
      <x v="694"/>
      <x v="1205"/>
    </i>
    <i>
      <x v="91"/>
      <x v="200"/>
      <x v="694"/>
      <x v="1198"/>
    </i>
    <i>
      <x v="92"/>
      <x v="53"/>
      <x v="637"/>
      <x v="1102"/>
    </i>
    <i r="1">
      <x v="72"/>
      <x v="642"/>
      <x v="1112"/>
    </i>
    <i r="1">
      <x v="119"/>
      <x v="665"/>
      <x v="1141"/>
    </i>
    <i r="1">
      <x v="175"/>
      <x v="687"/>
      <x v="1179"/>
    </i>
    <i r="1">
      <x v="201"/>
      <x v="694"/>
      <x v="1198"/>
    </i>
    <i>
      <x v="102"/>
      <x v="148"/>
      <x v="695"/>
      <x v="7"/>
    </i>
    <i t="grand">
      <x/>
    </i>
  </rowItems>
  <colItems count="1">
    <i/>
  </colItems>
  <pageFields count="1">
    <pageField fld="0" hier="-1"/>
  </pageFields>
  <dataFields count="1">
    <dataField name="Somma di Dettaglio costi 1" fld="5" baseField="0" baseItem="0"/>
  </dataFields>
  <formats count="19">
    <format dxfId="18">
      <pivotArea outline="0" fieldPosition="0"/>
    </format>
    <format dxfId="17">
      <pivotArea field="-2" type="button" dataOnly="0" labelOnly="1" outline="0" axis="axisValues" fieldPosition="0"/>
    </format>
    <format dxfId="16">
      <pivotArea type="topRight" dataOnly="0" labelOnly="1" outline="0" fieldPosition="0"/>
    </format>
    <format dxfId="15">
      <pivotArea field="3" type="button" dataOnly="0" labelOnly="1" outline="0" axis="axisRow" fieldPosition="2"/>
    </format>
    <format dxfId="14">
      <pivotArea type="origin" dataOnly="0" labelOnly="1" outline="0" fieldPosition="0"/>
    </format>
    <format dxfId="13">
      <pivotArea field="0" type="button" dataOnly="0" labelOnly="1" outline="0" axis="axisPage" fieldPosition="0"/>
    </format>
    <format dxfId="12">
      <pivotArea dataOnly="0" labelOnly="1" outline="0" fieldPosition="0">
        <references count="1">
          <reference field="0" count="0"/>
        </references>
      </pivotArea>
    </format>
    <format dxfId="11">
      <pivotArea dataOnly="0" labelOnly="1" grandRow="1" outline="0" fieldPosition="0"/>
    </format>
    <format dxfId="10">
      <pivotArea type="origin" dataOnly="0" labelOnly="1" outline="0" fieldPosition="0"/>
    </format>
    <format dxfId="9">
      <pivotArea type="origin" dataOnly="0" labelOnly="1" outline="0" fieldPosition="0"/>
    </format>
    <format dxfId="8">
      <pivotArea field="1" type="button" dataOnly="0" labelOnly="1" outline="0" axis="axisRow" fieldPosition="0"/>
    </format>
    <format dxfId="7">
      <pivotArea field="3" type="button" dataOnly="0" labelOnly="1" outline="0" axis="axisRow" fieldPosition="2"/>
    </format>
    <format dxfId="6">
      <pivotArea field="4" type="button" dataOnly="0" labelOnly="1" outline="0" axis="axisRow" fieldPosition="3"/>
    </format>
    <format dxfId="5">
      <pivotArea field="1" type="button" dataOnly="0" labelOnly="1" outline="0" axis="axisRow" fieldPosition="0"/>
    </format>
    <format dxfId="4">
      <pivotArea field="3" type="button" dataOnly="0" labelOnly="1" outline="0" axis="axisRow" fieldPosition="2"/>
    </format>
    <format dxfId="3">
      <pivotArea field="4" type="button" dataOnly="0" labelOnly="1" outline="0" axis="axisRow" fieldPosition="3"/>
    </format>
    <format dxfId="2">
      <pivotArea field="1" type="button" dataOnly="0" labelOnly="1" outline="0" axis="axisRow" fieldPosition="0"/>
    </format>
    <format dxfId="1">
      <pivotArea field="3" type="button" dataOnly="0" labelOnly="1" outline="0" axis="axisRow" fieldPosition="2"/>
    </format>
    <format dxfId="0">
      <pivotArea field="4" type="button" dataOnly="0" labelOnly="1" outline="0" axis="axisRow" fieldPosition="3"/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3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F4" sqref="F4"/>
    </sheetView>
  </sheetViews>
  <sheetFormatPr defaultRowHeight="12.75" x14ac:dyDescent="0.2"/>
  <cols>
    <col min="1" max="1" width="2.28515625" customWidth="1"/>
    <col min="2" max="2" width="10.140625" style="173" bestFit="1" customWidth="1"/>
    <col min="3" max="3" width="57.5703125" bestFit="1" customWidth="1"/>
    <col min="4" max="4" width="9.140625" style="119"/>
    <col min="5" max="5" width="9.140625" style="166"/>
  </cols>
  <sheetData>
    <row r="1" spans="2:6" ht="13.5" thickBot="1" x14ac:dyDescent="0.25"/>
    <row r="2" spans="2:6" ht="15.75" thickBot="1" x14ac:dyDescent="0.3">
      <c r="B2" s="174" t="s">
        <v>50</v>
      </c>
      <c r="C2" s="168" t="s">
        <v>51</v>
      </c>
      <c r="D2" s="169" t="s">
        <v>116</v>
      </c>
      <c r="E2" s="170" t="s">
        <v>117</v>
      </c>
      <c r="F2" s="165"/>
    </row>
    <row r="3" spans="2:6" x14ac:dyDescent="0.2">
      <c r="B3" s="173">
        <v>44562</v>
      </c>
      <c r="C3" t="s">
        <v>165</v>
      </c>
      <c r="D3" s="119">
        <v>22.8</v>
      </c>
    </row>
    <row r="4" spans="2:6" x14ac:dyDescent="0.2">
      <c r="B4" s="173">
        <v>44926</v>
      </c>
      <c r="C4" s="99" t="s">
        <v>871</v>
      </c>
      <c r="E4" s="166">
        <v>0</v>
      </c>
    </row>
    <row r="5" spans="2:6" x14ac:dyDescent="0.2">
      <c r="C5" s="99"/>
    </row>
    <row r="6" spans="2:6" x14ac:dyDescent="0.2">
      <c r="C6" s="99"/>
    </row>
    <row r="7" spans="2:6" x14ac:dyDescent="0.2">
      <c r="C7" s="448"/>
    </row>
    <row r="8" spans="2:6" x14ac:dyDescent="0.2">
      <c r="C8" s="448"/>
    </row>
    <row r="9" spans="2:6" x14ac:dyDescent="0.2">
      <c r="C9" s="99"/>
    </row>
    <row r="10" spans="2:6" x14ac:dyDescent="0.2">
      <c r="C10" s="99"/>
    </row>
    <row r="11" spans="2:6" x14ac:dyDescent="0.2">
      <c r="C11" s="448"/>
    </row>
    <row r="12" spans="2:6" x14ac:dyDescent="0.2">
      <c r="C12" s="95"/>
    </row>
    <row r="13" spans="2:6" x14ac:dyDescent="0.2">
      <c r="C13" s="95"/>
    </row>
    <row r="16" spans="2:6" x14ac:dyDescent="0.2">
      <c r="C16" s="95"/>
    </row>
    <row r="18" spans="3:5" x14ac:dyDescent="0.2">
      <c r="C18" s="99"/>
    </row>
    <row r="21" spans="3:5" x14ac:dyDescent="0.2">
      <c r="D21" s="171"/>
      <c r="E21" s="172"/>
    </row>
    <row r="22" spans="3:5" x14ac:dyDescent="0.2">
      <c r="D22" s="119">
        <f>SUM(D3:D21)</f>
        <v>22.8</v>
      </c>
      <c r="E22" s="166">
        <f>SUM(E4:E21)</f>
        <v>0</v>
      </c>
    </row>
    <row r="23" spans="3:5" ht="15" customHeight="1" x14ac:dyDescent="0.2">
      <c r="E23" s="167">
        <f>+D22-E22</f>
        <v>22.8</v>
      </c>
    </row>
  </sheetData>
  <sortState ref="B4:E14">
    <sortCondition ref="B4"/>
  </sortState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zoomScaleNormal="100" workbookViewId="0"/>
  </sheetViews>
  <sheetFormatPr defaultRowHeight="12.75" x14ac:dyDescent="0.2"/>
  <cols>
    <col min="1" max="1" width="4" customWidth="1"/>
    <col min="2" max="2" width="3.28515625" style="95" customWidth="1"/>
    <col min="3" max="3" width="41.28515625" style="95" bestFit="1" customWidth="1"/>
    <col min="4" max="4" width="12.5703125" style="95" customWidth="1"/>
    <col min="5" max="5" width="3.28515625" style="95" customWidth="1"/>
    <col min="6" max="6" width="54" style="95" bestFit="1" customWidth="1"/>
    <col min="7" max="7" width="12.5703125" style="95" customWidth="1"/>
    <col min="9" max="9" width="10.140625" bestFit="1" customWidth="1"/>
  </cols>
  <sheetData>
    <row r="1" spans="1:9" ht="12.75" customHeight="1" x14ac:dyDescent="0.2"/>
    <row r="2" spans="1:9" ht="18" customHeight="1" x14ac:dyDescent="0.2">
      <c r="B2" s="561" t="s">
        <v>719</v>
      </c>
      <c r="C2" s="561"/>
      <c r="D2" s="561"/>
      <c r="E2" s="561"/>
      <c r="F2" s="561"/>
      <c r="G2" s="561"/>
    </row>
    <row r="3" spans="1:9" ht="18.75" customHeight="1" x14ac:dyDescent="0.2">
      <c r="B3" s="562" t="s">
        <v>0</v>
      </c>
      <c r="C3" s="562"/>
      <c r="D3" s="258"/>
      <c r="E3" s="562" t="s">
        <v>1</v>
      </c>
      <c r="F3" s="562"/>
      <c r="G3" s="257"/>
    </row>
    <row r="4" spans="1:9" x14ac:dyDescent="0.2">
      <c r="B4" s="259"/>
      <c r="C4" s="125"/>
      <c r="D4" s="227"/>
      <c r="E4" s="2"/>
      <c r="F4" s="2"/>
      <c r="G4" s="5"/>
    </row>
    <row r="5" spans="1:9" x14ac:dyDescent="0.2">
      <c r="B5" s="126" t="s">
        <v>4</v>
      </c>
      <c r="C5" s="127" t="s">
        <v>150</v>
      </c>
      <c r="D5" s="260">
        <v>0</v>
      </c>
      <c r="E5" s="28" t="s">
        <v>4</v>
      </c>
      <c r="F5" s="7" t="s">
        <v>5</v>
      </c>
      <c r="G5" s="260">
        <v>280000</v>
      </c>
    </row>
    <row r="6" spans="1:9" x14ac:dyDescent="0.2">
      <c r="B6" s="126" t="s">
        <v>7</v>
      </c>
      <c r="C6" s="85" t="s">
        <v>3</v>
      </c>
      <c r="D6" s="260">
        <v>215000</v>
      </c>
      <c r="E6" s="28" t="s">
        <v>7</v>
      </c>
      <c r="F6" s="8" t="s">
        <v>151</v>
      </c>
      <c r="G6" s="260">
        <v>50000</v>
      </c>
    </row>
    <row r="7" spans="1:9" x14ac:dyDescent="0.2">
      <c r="B7" s="126" t="s">
        <v>9</v>
      </c>
      <c r="C7" s="85" t="s">
        <v>152</v>
      </c>
      <c r="D7" s="260">
        <v>115000</v>
      </c>
      <c r="E7" s="28" t="s">
        <v>9</v>
      </c>
      <c r="F7" s="7" t="s">
        <v>15</v>
      </c>
      <c r="G7" s="260">
        <v>0</v>
      </c>
    </row>
    <row r="8" spans="1:9" x14ac:dyDescent="0.2">
      <c r="B8" s="126" t="s">
        <v>11</v>
      </c>
      <c r="C8" s="85" t="s">
        <v>13</v>
      </c>
      <c r="D8" s="260">
        <v>0</v>
      </c>
      <c r="E8" s="28" t="s">
        <v>11</v>
      </c>
      <c r="F8" s="7" t="s">
        <v>12</v>
      </c>
      <c r="G8" s="260">
        <v>0</v>
      </c>
    </row>
    <row r="9" spans="1:9" x14ac:dyDescent="0.2">
      <c r="B9" s="126"/>
      <c r="C9" s="85"/>
      <c r="D9" s="260"/>
      <c r="E9" s="28" t="s">
        <v>14</v>
      </c>
      <c r="F9" s="7" t="s">
        <v>16</v>
      </c>
      <c r="G9" s="260">
        <v>0</v>
      </c>
    </row>
    <row r="10" spans="1:9" x14ac:dyDescent="0.2">
      <c r="B10" s="126"/>
      <c r="C10" s="85"/>
      <c r="D10" s="260"/>
      <c r="E10" s="8"/>
      <c r="F10" s="7"/>
      <c r="G10" s="260"/>
    </row>
    <row r="11" spans="1:9" x14ac:dyDescent="0.2">
      <c r="B11" s="126"/>
      <c r="C11" s="261" t="s">
        <v>17</v>
      </c>
      <c r="D11" s="260">
        <f>SUM(D5:D10)</f>
        <v>330000</v>
      </c>
      <c r="E11" s="19"/>
      <c r="F11" s="10" t="s">
        <v>18</v>
      </c>
      <c r="G11" s="260">
        <f>SUM(G5:G10)</f>
        <v>330000</v>
      </c>
      <c r="I11" s="183">
        <f>+D11-G11</f>
        <v>0</v>
      </c>
    </row>
    <row r="12" spans="1:9" x14ac:dyDescent="0.2">
      <c r="B12" s="262"/>
      <c r="C12" s="88"/>
      <c r="D12" s="263"/>
      <c r="E12" s="7"/>
      <c r="F12" s="13"/>
      <c r="G12" s="264"/>
    </row>
    <row r="13" spans="1:9" ht="15" x14ac:dyDescent="0.25">
      <c r="A13" s="12"/>
      <c r="B13" s="563" t="s">
        <v>19</v>
      </c>
      <c r="C13" s="563"/>
      <c r="D13" s="265" t="s">
        <v>20</v>
      </c>
      <c r="E13" s="15"/>
      <c r="F13" s="16" t="s">
        <v>21</v>
      </c>
      <c r="G13" s="266" t="s">
        <v>20</v>
      </c>
    </row>
    <row r="14" spans="1:9" x14ac:dyDescent="0.2">
      <c r="B14" s="17"/>
      <c r="C14" s="3"/>
      <c r="D14" s="267"/>
      <c r="E14" s="18"/>
      <c r="F14" s="18"/>
      <c r="G14" s="268"/>
    </row>
    <row r="15" spans="1:9" x14ac:dyDescent="0.2">
      <c r="B15" s="126" t="s">
        <v>4</v>
      </c>
      <c r="C15" s="127" t="s">
        <v>153</v>
      </c>
      <c r="D15" s="260">
        <v>80000</v>
      </c>
      <c r="E15" s="28" t="s">
        <v>4</v>
      </c>
      <c r="F15" s="269" t="s">
        <v>154</v>
      </c>
      <c r="G15" s="260">
        <v>80000</v>
      </c>
    </row>
    <row r="16" spans="1:9" x14ac:dyDescent="0.2">
      <c r="B16" s="126" t="s">
        <v>7</v>
      </c>
      <c r="C16" s="127" t="s">
        <v>155</v>
      </c>
      <c r="D16" s="260">
        <v>0</v>
      </c>
      <c r="E16" s="28" t="s">
        <v>7</v>
      </c>
      <c r="F16" s="7" t="s">
        <v>156</v>
      </c>
      <c r="G16" s="260">
        <v>0</v>
      </c>
    </row>
    <row r="17" spans="2:9" x14ac:dyDescent="0.2">
      <c r="B17" s="126" t="s">
        <v>9</v>
      </c>
      <c r="C17" s="127" t="s">
        <v>157</v>
      </c>
      <c r="D17" s="260">
        <v>0</v>
      </c>
      <c r="E17" s="28" t="s">
        <v>9</v>
      </c>
      <c r="F17" s="7" t="s">
        <v>158</v>
      </c>
      <c r="G17" s="260">
        <v>0</v>
      </c>
    </row>
    <row r="18" spans="2:9" x14ac:dyDescent="0.2">
      <c r="B18" s="126" t="s">
        <v>11</v>
      </c>
      <c r="C18" s="127" t="s">
        <v>159</v>
      </c>
      <c r="D18" s="260">
        <v>300</v>
      </c>
      <c r="E18" s="28" t="s">
        <v>11</v>
      </c>
      <c r="F18" s="7" t="s">
        <v>160</v>
      </c>
      <c r="G18" s="260">
        <v>300</v>
      </c>
    </row>
    <row r="19" spans="2:9" x14ac:dyDescent="0.2">
      <c r="B19" s="126" t="s">
        <v>14</v>
      </c>
      <c r="C19" s="127" t="s">
        <v>161</v>
      </c>
      <c r="D19" s="260">
        <v>0</v>
      </c>
      <c r="E19" s="28" t="s">
        <v>14</v>
      </c>
      <c r="F19" s="7" t="s">
        <v>162</v>
      </c>
      <c r="G19" s="260">
        <v>0</v>
      </c>
    </row>
    <row r="20" spans="2:9" x14ac:dyDescent="0.2">
      <c r="B20" s="6"/>
      <c r="C20" s="7"/>
      <c r="D20" s="260"/>
      <c r="E20" s="7"/>
      <c r="F20" s="7"/>
      <c r="G20" s="260"/>
    </row>
    <row r="21" spans="2:9" x14ac:dyDescent="0.2">
      <c r="B21" s="114"/>
      <c r="C21" s="270"/>
      <c r="D21" s="271"/>
      <c r="E21" s="270"/>
      <c r="F21" s="270"/>
      <c r="G21" s="271"/>
    </row>
    <row r="22" spans="2:9" x14ac:dyDescent="0.2">
      <c r="B22" s="126"/>
      <c r="C22" s="19" t="s">
        <v>25</v>
      </c>
      <c r="D22" s="260">
        <f>SUM(D15:D21)</f>
        <v>80300</v>
      </c>
      <c r="E22" s="7"/>
      <c r="F22" s="19" t="s">
        <v>26</v>
      </c>
      <c r="G22" s="260">
        <f>SUM(G15:G20)</f>
        <v>80300</v>
      </c>
      <c r="I22" s="183">
        <f>+D22-G22</f>
        <v>0</v>
      </c>
    </row>
    <row r="23" spans="2:9" x14ac:dyDescent="0.2">
      <c r="B23" s="231"/>
      <c r="C23" s="213"/>
      <c r="D23" s="103"/>
      <c r="E23" s="87"/>
      <c r="F23" s="87"/>
      <c r="G23" s="272"/>
    </row>
    <row r="24" spans="2:9" x14ac:dyDescent="0.2">
      <c r="G24" s="13"/>
    </row>
    <row r="26" spans="2:9" x14ac:dyDescent="0.2">
      <c r="B26" s="558" t="s">
        <v>836</v>
      </c>
      <c r="C26" s="559"/>
      <c r="D26" s="559"/>
      <c r="E26" s="559"/>
      <c r="F26" s="559"/>
      <c r="G26" s="560"/>
    </row>
    <row r="27" spans="2:9" ht="15" x14ac:dyDescent="0.25">
      <c r="B27" s="282"/>
      <c r="C27" s="283" t="s">
        <v>19</v>
      </c>
      <c r="D27" s="280" t="s">
        <v>20</v>
      </c>
      <c r="E27" s="279"/>
      <c r="F27" s="281" t="s">
        <v>21</v>
      </c>
      <c r="G27" s="280" t="s">
        <v>20</v>
      </c>
    </row>
    <row r="28" spans="2:9" x14ac:dyDescent="0.2">
      <c r="B28" s="126"/>
      <c r="C28" s="269"/>
      <c r="D28" s="227"/>
      <c r="E28" s="228"/>
      <c r="F28" s="273"/>
      <c r="G28" s="274"/>
    </row>
    <row r="29" spans="2:9" x14ac:dyDescent="0.2">
      <c r="B29" s="275"/>
      <c r="C29" s="7" t="s">
        <v>163</v>
      </c>
      <c r="D29" s="277">
        <v>0</v>
      </c>
      <c r="E29" s="276"/>
      <c r="F29" s="7" t="s">
        <v>163</v>
      </c>
      <c r="G29" s="277">
        <v>0</v>
      </c>
    </row>
    <row r="30" spans="2:9" s="95" customFormat="1" x14ac:dyDescent="0.2">
      <c r="B30" s="275"/>
      <c r="C30" s="7" t="s">
        <v>164</v>
      </c>
      <c r="D30" s="277">
        <v>0</v>
      </c>
      <c r="E30" s="276"/>
      <c r="F30" s="7" t="s">
        <v>164</v>
      </c>
      <c r="G30" s="277">
        <v>0</v>
      </c>
    </row>
    <row r="31" spans="2:9" x14ac:dyDescent="0.2">
      <c r="B31" s="262"/>
      <c r="C31" s="213"/>
      <c r="D31" s="278"/>
      <c r="E31" s="213"/>
      <c r="F31" s="213"/>
      <c r="G31" s="278"/>
    </row>
  </sheetData>
  <sheetProtection selectLockedCells="1" selectUnlockedCells="1"/>
  <mergeCells count="5">
    <mergeCell ref="B26:G26"/>
    <mergeCell ref="B2:G2"/>
    <mergeCell ref="B3:C3"/>
    <mergeCell ref="E3:F3"/>
    <mergeCell ref="B13:C13"/>
  </mergeCells>
  <printOptions horizontalCentered="1" verticalCentered="1"/>
  <pageMargins left="0.7" right="0.7" top="0.75" bottom="0.75" header="0.51180555555555551" footer="0.51180555555555551"/>
  <pageSetup paperSize="9" firstPageNumber="0" orientation="landscape" horizontalDpi="4294967293" vertic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29"/>
  <sheetViews>
    <sheetView zoomScale="80" zoomScaleNormal="80" workbookViewId="0">
      <selection activeCell="H28" sqref="H28"/>
    </sheetView>
  </sheetViews>
  <sheetFormatPr defaultColWidth="11.5703125" defaultRowHeight="17.45" customHeight="1" x14ac:dyDescent="0.2"/>
  <cols>
    <col min="1" max="1" width="4.5703125" style="95" customWidth="1"/>
    <col min="2" max="2" width="3.28515625" style="22" customWidth="1"/>
    <col min="3" max="3" width="23.5703125" style="95" bestFit="1" customWidth="1"/>
    <col min="4" max="4" width="13.7109375" style="95" customWidth="1"/>
    <col min="5" max="6" width="13.7109375" style="23" customWidth="1"/>
    <col min="7" max="7" width="3.5703125" style="22" customWidth="1"/>
    <col min="8" max="8" width="33.28515625" style="95" bestFit="1" customWidth="1"/>
    <col min="9" max="9" width="13.7109375" style="95" customWidth="1"/>
    <col min="10" max="11" width="13.7109375" style="13" customWidth="1"/>
    <col min="12" max="12" width="4.7109375" style="95" customWidth="1"/>
    <col min="13" max="13" width="13.140625" style="95" bestFit="1" customWidth="1"/>
    <col min="14" max="252" width="9.140625" style="95" customWidth="1"/>
    <col min="253" max="16384" width="11.5703125" style="95"/>
  </cols>
  <sheetData>
    <row r="1" spans="2:17" ht="18" customHeight="1" x14ac:dyDescent="0.2"/>
    <row r="2" spans="2:17" ht="21.2" customHeight="1" x14ac:dyDescent="0.2">
      <c r="B2" s="564" t="s">
        <v>721</v>
      </c>
      <c r="C2" s="565"/>
      <c r="D2" s="565"/>
      <c r="E2" s="565"/>
      <c r="F2" s="565"/>
      <c r="G2" s="565"/>
      <c r="H2" s="565"/>
      <c r="I2" s="565"/>
      <c r="J2" s="565"/>
      <c r="K2" s="566"/>
    </row>
    <row r="3" spans="2:17" ht="30.75" customHeight="1" x14ac:dyDescent="0.2">
      <c r="B3" s="567" t="s">
        <v>0</v>
      </c>
      <c r="C3" s="561"/>
      <c r="D3" s="302">
        <v>2021</v>
      </c>
      <c r="E3" s="302">
        <v>2022</v>
      </c>
      <c r="F3" s="82" t="s">
        <v>720</v>
      </c>
      <c r="G3" s="568" t="s">
        <v>1</v>
      </c>
      <c r="H3" s="568"/>
      <c r="I3" s="302">
        <v>2021</v>
      </c>
      <c r="J3" s="302">
        <v>2022</v>
      </c>
      <c r="K3" s="82" t="s">
        <v>720</v>
      </c>
    </row>
    <row r="4" spans="2:17" ht="12.75" x14ac:dyDescent="0.2">
      <c r="B4" s="126"/>
      <c r="C4" s="7"/>
      <c r="D4" s="4"/>
      <c r="E4" s="304"/>
      <c r="F4" s="305"/>
      <c r="G4" s="114"/>
      <c r="H4" s="270"/>
      <c r="I4" s="227"/>
      <c r="J4" s="306"/>
      <c r="K4" s="307"/>
    </row>
    <row r="5" spans="2:17" ht="12.75" x14ac:dyDescent="0.2">
      <c r="B5" s="126" t="s">
        <v>4</v>
      </c>
      <c r="C5" s="7" t="s">
        <v>150</v>
      </c>
      <c r="D5" s="308">
        <f>+'Stato Patrimoniale a consuntivo'!E6</f>
        <v>0</v>
      </c>
      <c r="E5" s="308">
        <f>+'Stato Patrimoniale a consuntivo'!F6</f>
        <v>0</v>
      </c>
      <c r="F5" s="308">
        <f t="shared" ref="F5:F9" si="0">+E5-D5</f>
        <v>0</v>
      </c>
      <c r="G5" s="126" t="s">
        <v>4</v>
      </c>
      <c r="H5" s="7" t="s">
        <v>5</v>
      </c>
      <c r="I5" s="260">
        <f>+'Stato Patrimoniale a consuntivo'!L6+'Stato Patrimoniale a consuntivo'!L7+'Stato Patrimoniale a consuntivo'!L8</f>
        <v>356056.592</v>
      </c>
      <c r="J5" s="289">
        <f>+'Stato Patrimoniale a consuntivo'!O5</f>
        <v>356841.50299999997</v>
      </c>
      <c r="K5" s="260">
        <f>+J5-I5</f>
        <v>784.91099999996368</v>
      </c>
    </row>
    <row r="6" spans="2:17" ht="12.75" x14ac:dyDescent="0.2">
      <c r="B6" s="126"/>
      <c r="C6" s="7"/>
      <c r="D6" s="308"/>
      <c r="E6" s="308"/>
      <c r="F6" s="308"/>
      <c r="G6" s="126"/>
      <c r="H6" s="7"/>
      <c r="I6" s="260"/>
      <c r="J6" s="289"/>
      <c r="K6" s="260"/>
    </row>
    <row r="7" spans="2:17" ht="12.75" x14ac:dyDescent="0.2">
      <c r="B7" s="126" t="s">
        <v>7</v>
      </c>
      <c r="C7" s="8" t="s">
        <v>3</v>
      </c>
      <c r="D7" s="308">
        <f>+'Stato Patrimoniale a consuntivo'!E9</f>
        <v>307718.52</v>
      </c>
      <c r="E7" s="308">
        <f>+'Stato Patrimoniale a consuntivo'!H9</f>
        <v>262290.59299999999</v>
      </c>
      <c r="F7" s="308">
        <f t="shared" si="0"/>
        <v>-45427.927000000025</v>
      </c>
      <c r="G7" s="126" t="s">
        <v>7</v>
      </c>
      <c r="H7" s="8" t="s">
        <v>151</v>
      </c>
      <c r="I7" s="260">
        <f>+SUM('Stato Patrimoniale a consuntivo'!L12:L14)</f>
        <v>50000</v>
      </c>
      <c r="J7" s="289">
        <f>+'Stato Patrimoniale a consuntivo'!O11</f>
        <v>60000</v>
      </c>
      <c r="K7" s="260">
        <f>+J7-I7</f>
        <v>10000</v>
      </c>
      <c r="M7" s="26"/>
    </row>
    <row r="8" spans="2:17" ht="12.75" x14ac:dyDescent="0.2">
      <c r="B8" s="126"/>
      <c r="C8" s="8"/>
      <c r="D8" s="308"/>
      <c r="E8" s="308"/>
      <c r="F8" s="308"/>
      <c r="G8" s="126"/>
      <c r="H8" s="7"/>
      <c r="I8" s="260"/>
      <c r="J8" s="289"/>
      <c r="K8" s="260"/>
    </row>
    <row r="9" spans="2:17" ht="12.75" x14ac:dyDescent="0.2">
      <c r="B9" s="126" t="s">
        <v>9</v>
      </c>
      <c r="C9" s="8" t="s">
        <v>152</v>
      </c>
      <c r="D9" s="308">
        <f>+'Stato Patrimoniale a consuntivo'!E47</f>
        <v>112983.56999999999</v>
      </c>
      <c r="E9" s="308">
        <f>+'Stato Patrimoniale a consuntivo'!H47</f>
        <v>156284.18999999997</v>
      </c>
      <c r="F9" s="308">
        <f t="shared" si="0"/>
        <v>43300.619999999981</v>
      </c>
      <c r="G9" s="126" t="s">
        <v>9</v>
      </c>
      <c r="H9" s="7" t="s">
        <v>15</v>
      </c>
      <c r="I9" s="260">
        <f>+SUM('Stato Patrimoniale a consuntivo'!L17:L19)</f>
        <v>0</v>
      </c>
      <c r="J9" s="289">
        <f>+'Stato Patrimoniale a consuntivo'!O16</f>
        <v>0</v>
      </c>
      <c r="K9" s="260">
        <f>+J9-I9</f>
        <v>0</v>
      </c>
      <c r="M9" s="26"/>
      <c r="P9" s="13"/>
      <c r="Q9" s="13"/>
    </row>
    <row r="10" spans="2:17" ht="12.75" x14ac:dyDescent="0.2">
      <c r="B10" s="126"/>
      <c r="C10" s="8"/>
      <c r="D10" s="308"/>
      <c r="E10" s="308"/>
      <c r="F10" s="308"/>
      <c r="G10" s="126"/>
      <c r="H10" s="7"/>
      <c r="I10" s="260"/>
      <c r="J10" s="289"/>
      <c r="K10" s="260"/>
      <c r="P10" s="13"/>
      <c r="Q10" s="13"/>
    </row>
    <row r="11" spans="2:17" ht="12.75" x14ac:dyDescent="0.2">
      <c r="B11" s="126" t="s">
        <v>11</v>
      </c>
      <c r="C11" s="8" t="s">
        <v>13</v>
      </c>
      <c r="D11" s="308">
        <f>+'Stato Patrimoniale a consuntivo'!E82</f>
        <v>0</v>
      </c>
      <c r="E11" s="308">
        <f>+'Stato Patrimoniale a consuntivo'!H81</f>
        <v>0</v>
      </c>
      <c r="F11" s="308">
        <f>+E11-D11</f>
        <v>0</v>
      </c>
      <c r="G11" s="126" t="s">
        <v>11</v>
      </c>
      <c r="H11" s="7" t="s">
        <v>12</v>
      </c>
      <c r="I11" s="260">
        <f>+SUM('Stato Patrimoniale a consuntivo'!L23:L31)</f>
        <v>14645.5</v>
      </c>
      <c r="J11" s="289">
        <f>+'Stato Patrimoniale a consuntivo'!O22</f>
        <v>1733.2799999999993</v>
      </c>
      <c r="K11" s="260">
        <f>+J11-I11</f>
        <v>-12912.220000000001</v>
      </c>
      <c r="N11" s="117"/>
      <c r="P11" s="13"/>
      <c r="Q11" s="13"/>
    </row>
    <row r="12" spans="2:17" ht="12.75" x14ac:dyDescent="0.2">
      <c r="B12" s="126"/>
      <c r="C12" s="8"/>
      <c r="D12" s="308"/>
      <c r="E12" s="308"/>
      <c r="F12" s="308"/>
      <c r="G12" s="113"/>
      <c r="H12" s="7"/>
      <c r="I12" s="260"/>
      <c r="J12" s="289"/>
      <c r="K12" s="260"/>
      <c r="P12" s="13"/>
      <c r="Q12" s="13"/>
    </row>
    <row r="13" spans="2:17" ht="12.75" x14ac:dyDescent="0.2">
      <c r="B13" s="126"/>
      <c r="C13" s="8"/>
      <c r="D13" s="308"/>
      <c r="E13" s="308"/>
      <c r="F13" s="308"/>
      <c r="G13" s="126" t="s">
        <v>14</v>
      </c>
      <c r="H13" s="7" t="s">
        <v>16</v>
      </c>
      <c r="I13" s="260">
        <f>+'Stato Patrimoniale a consuntivo'!L36</f>
        <v>0</v>
      </c>
      <c r="J13" s="289">
        <f>+'Stato Patrimoniale a consuntivo'!O35</f>
        <v>0</v>
      </c>
      <c r="K13" s="260">
        <f>+J13-I13</f>
        <v>0</v>
      </c>
      <c r="P13" s="13"/>
      <c r="Q13" s="13"/>
    </row>
    <row r="14" spans="2:17" ht="12.75" x14ac:dyDescent="0.2">
      <c r="B14" s="126"/>
      <c r="C14" s="8"/>
      <c r="D14" s="309"/>
      <c r="E14" s="13"/>
      <c r="F14" s="310"/>
      <c r="G14" s="126"/>
      <c r="H14" s="7"/>
      <c r="I14" s="311"/>
      <c r="J14" s="120"/>
      <c r="K14" s="311"/>
      <c r="P14" s="13"/>
      <c r="Q14" s="13"/>
    </row>
    <row r="15" spans="2:17" ht="12.75" x14ac:dyDescent="0.2">
      <c r="B15" s="135"/>
      <c r="C15" s="21"/>
      <c r="D15" s="14"/>
      <c r="E15" s="13"/>
      <c r="F15" s="310"/>
      <c r="G15" s="86"/>
      <c r="H15" s="87"/>
      <c r="I15" s="103"/>
      <c r="J15" s="140"/>
      <c r="K15" s="177"/>
    </row>
    <row r="16" spans="2:17" ht="12.75" x14ac:dyDescent="0.2">
      <c r="B16" s="136"/>
      <c r="C16" s="2"/>
      <c r="D16" s="312"/>
      <c r="E16" s="313"/>
      <c r="F16" s="312"/>
      <c r="G16" s="41"/>
      <c r="H16" s="8"/>
      <c r="I16" s="307"/>
      <c r="J16" s="307"/>
      <c r="K16" s="144"/>
    </row>
    <row r="17" spans="2:11" ht="12.75" x14ac:dyDescent="0.2">
      <c r="B17" s="126"/>
      <c r="C17" s="8"/>
      <c r="D17" s="314">
        <f>SUM(D5:D14)</f>
        <v>420702.09</v>
      </c>
      <c r="E17" s="314">
        <f>SUM(E5:E14)</f>
        <v>418574.78299999994</v>
      </c>
      <c r="F17" s="223"/>
      <c r="G17" s="28"/>
      <c r="H17" s="28"/>
      <c r="I17" s="314">
        <f>SUM(I5:I14)</f>
        <v>420702.092</v>
      </c>
      <c r="J17" s="314">
        <f>SUM(J5:J14)</f>
        <v>418574.783</v>
      </c>
      <c r="K17" s="144"/>
    </row>
    <row r="18" spans="2:11" ht="12.75" x14ac:dyDescent="0.2">
      <c r="B18" s="86"/>
      <c r="C18" s="87"/>
      <c r="D18" s="224"/>
      <c r="E18" s="315"/>
      <c r="F18" s="224"/>
      <c r="G18" s="139"/>
      <c r="H18" s="139"/>
      <c r="I18" s="177"/>
      <c r="J18" s="177"/>
      <c r="K18" s="220"/>
    </row>
    <row r="19" spans="2:11" ht="12.75" x14ac:dyDescent="0.2"/>
    <row r="20" spans="2:11" ht="12.75" x14ac:dyDescent="0.2">
      <c r="F20" s="95"/>
    </row>
    <row r="21" spans="2:11" ht="12.75" x14ac:dyDescent="0.2">
      <c r="C21" s="119"/>
      <c r="D21" s="316">
        <f>SUM(D7:D15)</f>
        <v>420702.09</v>
      </c>
      <c r="E21" s="316">
        <f>SUM(E7:E15)</f>
        <v>418574.78299999994</v>
      </c>
      <c r="F21" s="316">
        <f>SUM(F5:F15)</f>
        <v>-2127.3070000000444</v>
      </c>
      <c r="G21" s="316"/>
      <c r="H21" s="316"/>
      <c r="I21" s="316">
        <f>SUM(I5:I15)</f>
        <v>420702.092</v>
      </c>
      <c r="J21" s="316">
        <f>SUM(J5:J15)+0.001</f>
        <v>418574.78399999999</v>
      </c>
      <c r="K21" s="271">
        <f>SUM(K5:K15)</f>
        <v>-2127.3090000000375</v>
      </c>
    </row>
    <row r="22" spans="2:11" ht="12.75" x14ac:dyDescent="0.2">
      <c r="D22" s="308"/>
      <c r="E22" s="308"/>
      <c r="F22" s="308">
        <f>+D21-E21</f>
        <v>2127.307000000088</v>
      </c>
      <c r="G22" s="308"/>
      <c r="H22" s="308"/>
      <c r="I22" s="308">
        <f>+D21-I21</f>
        <v>-1.9999999785795808E-3</v>
      </c>
      <c r="J22" s="308">
        <f>+E21-J21</f>
        <v>-1.0000000474974513E-3</v>
      </c>
      <c r="K22" s="260">
        <f>+I21-J21</f>
        <v>2127.3080000000191</v>
      </c>
    </row>
    <row r="23" spans="2:11" ht="12.75" x14ac:dyDescent="0.2">
      <c r="D23" s="317"/>
      <c r="E23" s="317"/>
      <c r="F23" s="317">
        <f>SUM(F21:F22)</f>
        <v>4.3655745685100555E-11</v>
      </c>
      <c r="G23" s="317"/>
      <c r="H23" s="317"/>
      <c r="I23" s="317"/>
      <c r="J23" s="317"/>
      <c r="K23" s="318">
        <f>SUM(K21:K22)</f>
        <v>-1.0000000183936208E-3</v>
      </c>
    </row>
    <row r="24" spans="2:11" ht="12.75" x14ac:dyDescent="0.2">
      <c r="D24" s="29"/>
    </row>
    <row r="25" spans="2:11" ht="12.75" x14ac:dyDescent="0.2">
      <c r="D25" s="119">
        <v>420702.10250000004</v>
      </c>
      <c r="E25" s="95"/>
      <c r="I25" s="119">
        <v>420702.10250000004</v>
      </c>
    </row>
    <row r="26" spans="2:11" ht="12.75" x14ac:dyDescent="0.2">
      <c r="E26" s="95"/>
    </row>
    <row r="27" spans="2:11" ht="12.75" x14ac:dyDescent="0.2">
      <c r="E27" s="95"/>
    </row>
    <row r="28" spans="2:11" ht="12.75" x14ac:dyDescent="0.2"/>
    <row r="29" spans="2:11" ht="12.75" x14ac:dyDescent="0.2">
      <c r="D29" s="119"/>
    </row>
  </sheetData>
  <sheetProtection selectLockedCells="1" selectUnlockedCells="1"/>
  <mergeCells count="3">
    <mergeCell ref="B2:K2"/>
    <mergeCell ref="B3:C3"/>
    <mergeCell ref="G3:H3"/>
  </mergeCells>
  <printOptions horizontalCentered="1" verticalCentered="1"/>
  <pageMargins left="0.19652777777777777" right="0.19652777777777777" top="0.19652777777777777" bottom="0.19652777777777777" header="0.51180555555555551" footer="0.51180555555555551"/>
  <pageSetup paperSize="9" scale="94" firstPageNumber="0" orientation="landscape" horizontalDpi="4294967293" verticalDpi="4294967293" r:id="rId1"/>
  <headerFooter alignWithMargins="0"/>
  <ignoredErrors>
    <ignoredError sqref="J21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112"/>
  <sheetViews>
    <sheetView zoomScale="90" zoomScaleNormal="90" workbookViewId="0"/>
  </sheetViews>
  <sheetFormatPr defaultColWidth="11.5703125" defaultRowHeight="17.45" customHeight="1" x14ac:dyDescent="0.2"/>
  <cols>
    <col min="1" max="1" width="4.5703125" customWidth="1"/>
    <col min="2" max="2" width="3.5703125" style="22" bestFit="1" customWidth="1"/>
    <col min="3" max="3" width="3.7109375" customWidth="1"/>
    <col min="4" max="4" width="66" bestFit="1" customWidth="1"/>
    <col min="5" max="5" width="13.7109375" customWidth="1"/>
    <col min="6" max="7" width="13.7109375" style="23" customWidth="1"/>
    <col min="8" max="8" width="13.7109375" customWidth="1"/>
    <col min="9" max="10" width="3.5703125" style="22" customWidth="1"/>
    <col min="11" max="11" width="56.42578125" customWidth="1"/>
    <col min="12" max="12" width="13.7109375" customWidth="1"/>
    <col min="13" max="14" width="13.7109375" style="13" customWidth="1"/>
    <col min="15" max="15" width="13.7109375" customWidth="1"/>
    <col min="16" max="16" width="4.7109375" customWidth="1"/>
    <col min="17" max="17" width="15.5703125" bestFit="1" customWidth="1"/>
    <col min="18" max="18" width="4.140625" customWidth="1"/>
    <col min="19" max="19" width="36.5703125" bestFit="1" customWidth="1"/>
    <col min="20" max="20" width="11.42578125" bestFit="1" customWidth="1"/>
    <col min="21" max="21" width="11.28515625" bestFit="1" customWidth="1"/>
    <col min="22" max="22" width="12.140625" bestFit="1" customWidth="1"/>
    <col min="23" max="255" width="9.140625" customWidth="1"/>
  </cols>
  <sheetData>
    <row r="1" spans="2:18" ht="18" customHeight="1" x14ac:dyDescent="0.2"/>
    <row r="2" spans="2:18" ht="21.2" customHeight="1" x14ac:dyDescent="0.2">
      <c r="B2" s="569" t="s">
        <v>721</v>
      </c>
      <c r="C2" s="570"/>
      <c r="D2" s="570"/>
      <c r="E2" s="570"/>
      <c r="F2" s="570"/>
      <c r="G2" s="570"/>
      <c r="H2" s="570"/>
      <c r="I2" s="570"/>
      <c r="J2" s="570"/>
      <c r="K2" s="570"/>
      <c r="L2" s="570"/>
      <c r="M2" s="570"/>
      <c r="N2" s="571"/>
      <c r="O2" s="572"/>
    </row>
    <row r="3" spans="2:18" ht="30.75" customHeight="1" x14ac:dyDescent="0.2">
      <c r="B3" s="567" t="s">
        <v>0</v>
      </c>
      <c r="C3" s="561"/>
      <c r="D3" s="561"/>
      <c r="E3" s="301">
        <v>2021</v>
      </c>
      <c r="F3" s="301">
        <v>2022</v>
      </c>
      <c r="G3" s="82" t="s">
        <v>720</v>
      </c>
      <c r="H3" s="132" t="s">
        <v>20</v>
      </c>
      <c r="I3" s="568" t="s">
        <v>1</v>
      </c>
      <c r="J3" s="568"/>
      <c r="K3" s="568"/>
      <c r="L3" s="301">
        <v>2021</v>
      </c>
      <c r="M3" s="301">
        <v>2022</v>
      </c>
      <c r="N3" s="82" t="s">
        <v>720</v>
      </c>
      <c r="O3" s="134" t="s">
        <v>20</v>
      </c>
    </row>
    <row r="4" spans="2:18" ht="12.75" x14ac:dyDescent="0.2">
      <c r="B4" s="126"/>
      <c r="C4" s="7"/>
      <c r="D4" s="7"/>
      <c r="E4" s="146"/>
      <c r="F4" s="148"/>
      <c r="G4" s="148"/>
      <c r="H4" s="146"/>
      <c r="I4" s="114"/>
      <c r="J4" s="228"/>
      <c r="K4" s="125"/>
      <c r="L4" s="125"/>
      <c r="M4" s="142"/>
      <c r="N4" s="142"/>
      <c r="O4" s="141"/>
    </row>
    <row r="5" spans="2:18" s="95" customFormat="1" ht="12.75" x14ac:dyDescent="0.2">
      <c r="B5" s="126" t="s">
        <v>4</v>
      </c>
      <c r="C5" s="7" t="s">
        <v>166</v>
      </c>
      <c r="D5" s="7"/>
      <c r="E5" s="284"/>
      <c r="F5" s="285"/>
      <c r="G5" s="285"/>
      <c r="H5" s="285">
        <f>+F6</f>
        <v>0</v>
      </c>
      <c r="I5" s="126" t="s">
        <v>4</v>
      </c>
      <c r="J5" s="127" t="s">
        <v>5</v>
      </c>
      <c r="K5" s="127"/>
      <c r="L5" s="285"/>
      <c r="M5" s="285"/>
      <c r="N5" s="285"/>
      <c r="O5" s="285">
        <f>SUM(M6:M8)</f>
        <v>356841.50299999997</v>
      </c>
    </row>
    <row r="6" spans="2:18" s="95" customFormat="1" ht="12.75" x14ac:dyDescent="0.2">
      <c r="B6" s="126"/>
      <c r="C6" s="28" t="s">
        <v>2</v>
      </c>
      <c r="D6" s="7" t="s">
        <v>150</v>
      </c>
      <c r="E6" s="285">
        <v>0</v>
      </c>
      <c r="F6" s="285">
        <f>+'Libro Giornale'!M230</f>
        <v>0</v>
      </c>
      <c r="G6" s="285">
        <v>0</v>
      </c>
      <c r="H6" s="285"/>
      <c r="I6" s="126"/>
      <c r="J6" s="321" t="s">
        <v>168</v>
      </c>
      <c r="K6" s="322" t="s">
        <v>86</v>
      </c>
      <c r="L6" s="285">
        <v>339648.52600000001</v>
      </c>
      <c r="M6" s="285">
        <v>335358.90099999995</v>
      </c>
      <c r="N6" s="285">
        <f t="shared" ref="N6:N8" si="0">+M6-L6</f>
        <v>-4289.6250000000582</v>
      </c>
      <c r="O6" s="285"/>
      <c r="R6" s="95" t="s">
        <v>146</v>
      </c>
    </row>
    <row r="7" spans="2:18" s="95" customFormat="1" ht="12.75" x14ac:dyDescent="0.2">
      <c r="B7" s="126"/>
      <c r="C7" s="28"/>
      <c r="D7" s="7"/>
      <c r="E7" s="284"/>
      <c r="F7" s="147"/>
      <c r="G7" s="147"/>
      <c r="H7" s="284"/>
      <c r="I7" s="84"/>
      <c r="J7" s="321" t="s">
        <v>170</v>
      </c>
      <c r="K7" s="322" t="s">
        <v>210</v>
      </c>
      <c r="L7" s="285">
        <v>-4289.62</v>
      </c>
      <c r="M7" s="285">
        <f>-'Libro Giornale'!AD230</f>
        <v>20697.689999999999</v>
      </c>
      <c r="N7" s="285">
        <f t="shared" si="0"/>
        <v>24987.309999999998</v>
      </c>
      <c r="O7" s="285"/>
      <c r="R7"/>
    </row>
    <row r="8" spans="2:18" s="95" customFormat="1" ht="12.75" x14ac:dyDescent="0.2">
      <c r="B8" s="126"/>
      <c r="C8" s="7"/>
      <c r="D8" s="7"/>
      <c r="E8" s="284"/>
      <c r="F8" s="147"/>
      <c r="G8" s="147"/>
      <c r="H8" s="284"/>
      <c r="I8" s="84"/>
      <c r="J8" s="321" t="s">
        <v>172</v>
      </c>
      <c r="K8" s="322" t="s">
        <v>211</v>
      </c>
      <c r="L8" s="285">
        <v>20697.686000000002</v>
      </c>
      <c r="M8" s="285">
        <f>+Q12</f>
        <v>784.91200000001504</v>
      </c>
      <c r="N8" s="285">
        <f t="shared" si="0"/>
        <v>-19912.773999999987</v>
      </c>
      <c r="O8" s="285"/>
      <c r="R8"/>
    </row>
    <row r="9" spans="2:18" s="95" customFormat="1" ht="14.25" x14ac:dyDescent="0.2">
      <c r="B9" s="286" t="s">
        <v>7</v>
      </c>
      <c r="C9" s="95" t="s">
        <v>3</v>
      </c>
      <c r="E9" s="287">
        <f>+E11+E21+E31</f>
        <v>307718.52</v>
      </c>
      <c r="F9" s="287">
        <f>+F11+F21+F31</f>
        <v>262290.59299999999</v>
      </c>
      <c r="G9" s="285">
        <f>+G11+G21+G31</f>
        <v>-45427.926999999989</v>
      </c>
      <c r="H9" s="285">
        <f>+F11+F21+F31</f>
        <v>262290.59299999999</v>
      </c>
      <c r="I9" s="126"/>
      <c r="J9" s="28"/>
      <c r="K9" s="127"/>
      <c r="L9" s="127"/>
      <c r="M9" s="143"/>
      <c r="N9" s="143"/>
      <c r="O9" s="137"/>
      <c r="Q9" s="183">
        <f>SUM(L6:L8)</f>
        <v>356056.592</v>
      </c>
      <c r="R9" t="s">
        <v>121</v>
      </c>
    </row>
    <row r="10" spans="2:18" s="95" customFormat="1" ht="14.25" x14ac:dyDescent="0.2">
      <c r="B10" s="286"/>
      <c r="E10" s="9"/>
      <c r="F10" s="23"/>
      <c r="G10" s="288"/>
      <c r="H10" s="289"/>
      <c r="I10" s="126"/>
      <c r="J10" s="28"/>
      <c r="K10" s="127"/>
      <c r="L10" s="127"/>
      <c r="M10" s="143"/>
      <c r="N10" s="143"/>
      <c r="O10" s="137"/>
      <c r="Q10" s="183">
        <f>+O5-Q9</f>
        <v>784.91099999996368</v>
      </c>
      <c r="R10" t="s">
        <v>591</v>
      </c>
    </row>
    <row r="11" spans="2:18" s="95" customFormat="1" ht="14.25" x14ac:dyDescent="0.2">
      <c r="B11" s="286"/>
      <c r="C11" s="290" t="s">
        <v>2</v>
      </c>
      <c r="D11" s="291" t="s">
        <v>167</v>
      </c>
      <c r="E11" s="285">
        <f>SUM(E13:E19)</f>
        <v>0</v>
      </c>
      <c r="F11" s="285">
        <f>SUM(F13:F19)</f>
        <v>0</v>
      </c>
      <c r="G11" s="285">
        <f>+F11-E11</f>
        <v>0</v>
      </c>
      <c r="H11" s="289"/>
      <c r="I11" s="126" t="s">
        <v>7</v>
      </c>
      <c r="J11" s="85" t="s">
        <v>151</v>
      </c>
      <c r="K11" s="85"/>
      <c r="L11" s="285"/>
      <c r="M11" s="285"/>
      <c r="N11" s="285"/>
      <c r="O11" s="285">
        <f>SUM(M12:M14)</f>
        <v>60000</v>
      </c>
      <c r="Q11" s="183"/>
      <c r="R11" t="s">
        <v>122</v>
      </c>
    </row>
    <row r="12" spans="2:18" s="95" customFormat="1" ht="14.25" x14ac:dyDescent="0.2">
      <c r="B12" s="286"/>
      <c r="C12" s="290"/>
      <c r="D12" s="291"/>
      <c r="E12" s="285"/>
      <c r="F12" s="285"/>
      <c r="G12" s="285"/>
      <c r="H12" s="289"/>
      <c r="I12" s="126"/>
      <c r="J12" s="321" t="s">
        <v>168</v>
      </c>
      <c r="K12" s="85" t="s">
        <v>701</v>
      </c>
      <c r="L12" s="285">
        <v>20000</v>
      </c>
      <c r="M12" s="285">
        <f>-'Libro Giornale'!AF230</f>
        <v>20000</v>
      </c>
      <c r="N12" s="285">
        <f>+M12-L12</f>
        <v>0</v>
      </c>
      <c r="O12" s="285"/>
      <c r="Q12" s="183">
        <f>+'Conto Economico'!Q198</f>
        <v>784.91200000001504</v>
      </c>
      <c r="R12" s="95" t="s">
        <v>706</v>
      </c>
    </row>
    <row r="13" spans="2:18" s="95" customFormat="1" ht="14.25" x14ac:dyDescent="0.2">
      <c r="B13" s="286"/>
      <c r="C13" s="292" t="s">
        <v>168</v>
      </c>
      <c r="D13" s="291" t="s">
        <v>169</v>
      </c>
      <c r="E13" s="285">
        <v>0</v>
      </c>
      <c r="F13" s="295">
        <v>0</v>
      </c>
      <c r="G13" s="285">
        <f t="shared" ref="G13:G19" si="1">+F13-E13</f>
        <v>0</v>
      </c>
      <c r="H13" s="289"/>
      <c r="I13" s="126"/>
      <c r="J13" s="321" t="s">
        <v>170</v>
      </c>
      <c r="K13" s="85" t="s">
        <v>855</v>
      </c>
      <c r="L13" s="285">
        <v>20000</v>
      </c>
      <c r="M13" s="285">
        <f>-'Libro Giornale'!AG230</f>
        <v>25000</v>
      </c>
      <c r="N13" s="285">
        <f>+M13-L13</f>
        <v>5000</v>
      </c>
      <c r="O13" s="285"/>
    </row>
    <row r="14" spans="2:18" s="95" customFormat="1" ht="14.25" x14ac:dyDescent="0.2">
      <c r="B14" s="286"/>
      <c r="C14" s="292" t="s">
        <v>170</v>
      </c>
      <c r="D14" s="291" t="s">
        <v>171</v>
      </c>
      <c r="E14" s="285">
        <v>0</v>
      </c>
      <c r="F14" s="295">
        <v>0</v>
      </c>
      <c r="G14" s="285">
        <f t="shared" si="1"/>
        <v>0</v>
      </c>
      <c r="H14" s="289"/>
      <c r="I14" s="126"/>
      <c r="J14" s="534" t="s">
        <v>172</v>
      </c>
      <c r="K14" s="127" t="s">
        <v>710</v>
      </c>
      <c r="L14" s="285">
        <v>10000</v>
      </c>
      <c r="M14" s="285">
        <f>-'Libro Giornale'!AH230</f>
        <v>15000</v>
      </c>
      <c r="N14" s="285">
        <f>+M14-L14</f>
        <v>5000</v>
      </c>
      <c r="O14" s="285"/>
      <c r="Q14" s="183"/>
    </row>
    <row r="15" spans="2:18" s="95" customFormat="1" ht="14.25" x14ac:dyDescent="0.2">
      <c r="B15" s="286"/>
      <c r="C15" s="292" t="s">
        <v>172</v>
      </c>
      <c r="D15" s="291" t="s">
        <v>173</v>
      </c>
      <c r="E15" s="285">
        <v>0</v>
      </c>
      <c r="F15" s="295">
        <v>0</v>
      </c>
      <c r="G15" s="285">
        <f t="shared" si="1"/>
        <v>0</v>
      </c>
      <c r="H15" s="289"/>
      <c r="I15" s="126"/>
      <c r="J15" s="7"/>
      <c r="K15" s="127"/>
      <c r="L15" s="285"/>
      <c r="M15" s="285"/>
      <c r="N15" s="285"/>
      <c r="O15" s="285"/>
    </row>
    <row r="16" spans="2:18" s="95" customFormat="1" ht="14.25" x14ac:dyDescent="0.2">
      <c r="B16" s="286"/>
      <c r="C16" s="292" t="s">
        <v>174</v>
      </c>
      <c r="D16" s="291" t="s">
        <v>175</v>
      </c>
      <c r="E16" s="285">
        <v>0</v>
      </c>
      <c r="F16" s="295">
        <v>0</v>
      </c>
      <c r="G16" s="285">
        <f t="shared" si="1"/>
        <v>0</v>
      </c>
      <c r="H16" s="289"/>
      <c r="I16" s="126" t="s">
        <v>9</v>
      </c>
      <c r="J16" s="127" t="s">
        <v>15</v>
      </c>
      <c r="K16" s="127"/>
      <c r="L16" s="285"/>
      <c r="M16" s="285"/>
      <c r="N16" s="285"/>
      <c r="O16" s="285">
        <f>SUM(M17:M19)</f>
        <v>0</v>
      </c>
    </row>
    <row r="17" spans="2:22" s="95" customFormat="1" ht="14.25" x14ac:dyDescent="0.2">
      <c r="B17" s="286"/>
      <c r="C17" s="292" t="s">
        <v>176</v>
      </c>
      <c r="D17" s="291" t="s">
        <v>177</v>
      </c>
      <c r="E17" s="285">
        <v>0</v>
      </c>
      <c r="F17" s="295">
        <v>0</v>
      </c>
      <c r="G17" s="285">
        <f t="shared" si="1"/>
        <v>0</v>
      </c>
      <c r="H17" s="289"/>
      <c r="I17" s="126"/>
      <c r="J17" s="321" t="s">
        <v>168</v>
      </c>
      <c r="K17" s="322" t="s">
        <v>212</v>
      </c>
      <c r="L17" s="285">
        <v>0</v>
      </c>
      <c r="M17" s="285">
        <f>-'Libro Giornale'!AI230</f>
        <v>0</v>
      </c>
      <c r="N17" s="285">
        <f>+M17-L17</f>
        <v>0</v>
      </c>
      <c r="O17" s="285"/>
    </row>
    <row r="18" spans="2:22" s="95" customFormat="1" ht="14.25" x14ac:dyDescent="0.2">
      <c r="B18" s="286"/>
      <c r="C18" s="292" t="s">
        <v>178</v>
      </c>
      <c r="D18" s="291" t="s">
        <v>179</v>
      </c>
      <c r="E18" s="285">
        <v>0</v>
      </c>
      <c r="F18" s="295">
        <v>0</v>
      </c>
      <c r="G18" s="285">
        <f t="shared" si="1"/>
        <v>0</v>
      </c>
      <c r="H18" s="289"/>
      <c r="I18" s="126"/>
      <c r="J18" s="321" t="s">
        <v>170</v>
      </c>
      <c r="K18" s="322" t="s">
        <v>213</v>
      </c>
      <c r="L18" s="285">
        <v>0</v>
      </c>
      <c r="M18" s="285">
        <f>-'Libro Giornale'!AJ230</f>
        <v>0</v>
      </c>
      <c r="N18" s="285">
        <f>+M18-L18</f>
        <v>0</v>
      </c>
      <c r="O18" s="285"/>
    </row>
    <row r="19" spans="2:22" s="95" customFormat="1" ht="14.25" x14ac:dyDescent="0.2">
      <c r="B19" s="286"/>
      <c r="C19" s="292" t="s">
        <v>180</v>
      </c>
      <c r="D19" s="291" t="s">
        <v>181</v>
      </c>
      <c r="E19" s="285">
        <v>0</v>
      </c>
      <c r="F19" s="295">
        <v>0</v>
      </c>
      <c r="G19" s="285">
        <f t="shared" si="1"/>
        <v>0</v>
      </c>
      <c r="H19" s="289"/>
      <c r="I19" s="126"/>
      <c r="J19" s="321" t="s">
        <v>172</v>
      </c>
      <c r="K19" s="322" t="s">
        <v>34</v>
      </c>
      <c r="L19" s="285">
        <v>0</v>
      </c>
      <c r="M19" s="285">
        <f>-'Libro Giornale'!AK230</f>
        <v>0</v>
      </c>
      <c r="N19" s="285">
        <f>+M19-L19</f>
        <v>0</v>
      </c>
      <c r="O19" s="285"/>
    </row>
    <row r="20" spans="2:22" s="95" customFormat="1" ht="14.25" x14ac:dyDescent="0.2">
      <c r="B20" s="286"/>
      <c r="E20" s="9"/>
      <c r="F20" s="23"/>
      <c r="G20" s="288"/>
      <c r="H20" s="289"/>
      <c r="I20" s="126"/>
      <c r="J20" s="28"/>
      <c r="K20" s="127"/>
      <c r="L20" s="127"/>
      <c r="M20" s="143"/>
      <c r="N20" s="143"/>
      <c r="O20" s="137"/>
      <c r="R20" s="31" t="s">
        <v>223</v>
      </c>
      <c r="U20" s="13"/>
      <c r="V20" s="13"/>
    </row>
    <row r="21" spans="2:22" s="95" customFormat="1" ht="14.25" x14ac:dyDescent="0.2">
      <c r="B21" s="286"/>
      <c r="C21" s="293" t="s">
        <v>6</v>
      </c>
      <c r="D21" s="291" t="s">
        <v>145</v>
      </c>
      <c r="E21" s="285">
        <f>SUM(E23:E29)</f>
        <v>283475.69</v>
      </c>
      <c r="F21" s="285">
        <f>SUM(F23:F29)</f>
        <v>239864.04500000001</v>
      </c>
      <c r="G21" s="285">
        <f>+F21-E21</f>
        <v>-43611.64499999999</v>
      </c>
      <c r="H21" s="8"/>
      <c r="I21" s="126"/>
      <c r="J21" s="28"/>
      <c r="K21" s="127"/>
      <c r="L21" s="127"/>
      <c r="M21" s="143"/>
      <c r="N21" s="143"/>
      <c r="O21" s="137"/>
      <c r="U21" s="13"/>
    </row>
    <row r="22" spans="2:22" s="95" customFormat="1" ht="14.25" x14ac:dyDescent="0.2">
      <c r="B22" s="286"/>
      <c r="C22" s="293"/>
      <c r="D22" s="8"/>
      <c r="E22" s="285"/>
      <c r="F22" s="285"/>
      <c r="G22" s="285"/>
      <c r="H22" s="8"/>
      <c r="I22" s="126" t="s">
        <v>11</v>
      </c>
      <c r="J22" s="127" t="s">
        <v>12</v>
      </c>
      <c r="K22" s="127"/>
      <c r="L22" s="285"/>
      <c r="M22" s="285"/>
      <c r="N22" s="285"/>
      <c r="O22" s="285">
        <f>SUM(M23:M31)</f>
        <v>1733.2799999999993</v>
      </c>
    </row>
    <row r="23" spans="2:22" s="95" customFormat="1" ht="14.25" x14ac:dyDescent="0.2">
      <c r="B23" s="286"/>
      <c r="C23" s="292" t="s">
        <v>168</v>
      </c>
      <c r="D23" s="8" t="s">
        <v>27</v>
      </c>
      <c r="E23" s="285">
        <v>0</v>
      </c>
      <c r="F23" s="285">
        <f>+E23+'Libro Giornale'!P230-'Conto Economico'!F74</f>
        <v>0</v>
      </c>
      <c r="G23" s="285">
        <f>+F23-E23</f>
        <v>0</v>
      </c>
      <c r="I23" s="126"/>
      <c r="J23" s="321" t="s">
        <v>168</v>
      </c>
      <c r="K23" s="322" t="s">
        <v>429</v>
      </c>
      <c r="L23" s="285">
        <v>0</v>
      </c>
      <c r="M23" s="285">
        <f>-'Libro Giornale'!AL230</f>
        <v>0</v>
      </c>
      <c r="N23" s="285">
        <f t="shared" ref="N23:N31" si="2">+M23-L23</f>
        <v>0</v>
      </c>
      <c r="O23" s="285"/>
    </row>
    <row r="24" spans="2:22" s="95" customFormat="1" ht="14.25" x14ac:dyDescent="0.2">
      <c r="B24" s="286"/>
      <c r="C24" s="292" t="s">
        <v>170</v>
      </c>
      <c r="D24" s="8" t="s">
        <v>28</v>
      </c>
      <c r="E24" s="285">
        <v>0</v>
      </c>
      <c r="F24" s="285">
        <f>+E24+'Libro Giornale'!Q230-'Conto Economico'!F75</f>
        <v>0</v>
      </c>
      <c r="G24" s="285">
        <f>+F24-E24</f>
        <v>0</v>
      </c>
      <c r="H24" s="8"/>
      <c r="I24" s="126"/>
      <c r="J24" s="321" t="s">
        <v>170</v>
      </c>
      <c r="K24" s="322" t="s">
        <v>31</v>
      </c>
      <c r="L24" s="285">
        <v>0</v>
      </c>
      <c r="M24" s="285">
        <f>-'Libro Giornale'!AM230</f>
        <v>0</v>
      </c>
      <c r="N24" s="285">
        <f t="shared" si="2"/>
        <v>0</v>
      </c>
      <c r="O24" s="285"/>
    </row>
    <row r="25" spans="2:22" s="95" customFormat="1" ht="14.25" x14ac:dyDescent="0.2">
      <c r="B25" s="286"/>
      <c r="C25" s="292" t="s">
        <v>172</v>
      </c>
      <c r="D25" s="8" t="s">
        <v>182</v>
      </c>
      <c r="E25" s="285">
        <v>0</v>
      </c>
      <c r="F25" s="285">
        <f>+E25+'Libro Giornale'!R230-'Conto Economico'!F76</f>
        <v>0</v>
      </c>
      <c r="G25" s="285">
        <f t="shared" ref="G25" si="3">+F25-E25</f>
        <v>0</v>
      </c>
      <c r="H25" s="8"/>
      <c r="I25" s="126"/>
      <c r="J25" s="321" t="s">
        <v>172</v>
      </c>
      <c r="K25" s="322" t="s">
        <v>214</v>
      </c>
      <c r="L25" s="285">
        <v>0</v>
      </c>
      <c r="M25" s="285">
        <f>-'Libro Giornale'!AN230</f>
        <v>1194.29</v>
      </c>
      <c r="N25" s="285">
        <f t="shared" si="2"/>
        <v>1194.29</v>
      </c>
      <c r="O25" s="285"/>
    </row>
    <row r="26" spans="2:22" s="95" customFormat="1" ht="14.25" x14ac:dyDescent="0.2">
      <c r="B26" s="286"/>
      <c r="C26" s="292" t="s">
        <v>174</v>
      </c>
      <c r="D26" s="8" t="s">
        <v>29</v>
      </c>
      <c r="E26" s="285">
        <v>0</v>
      </c>
      <c r="F26" s="285">
        <f>+E26+'Libro Giornale'!S230-'Conto Economico'!F77</f>
        <v>0</v>
      </c>
      <c r="G26" s="285">
        <f>+F26-E26</f>
        <v>0</v>
      </c>
      <c r="H26" s="8"/>
      <c r="I26" s="84"/>
      <c r="J26" s="321" t="s">
        <v>174</v>
      </c>
      <c r="K26" s="322" t="s">
        <v>30</v>
      </c>
      <c r="L26" s="285">
        <v>2639.5</v>
      </c>
      <c r="M26" s="285">
        <f>-'Libro Giornale'!AO230</f>
        <v>374.07000000000016</v>
      </c>
      <c r="N26" s="285">
        <f>+M26-L26</f>
        <v>-2265.4299999999998</v>
      </c>
      <c r="O26" s="285"/>
    </row>
    <row r="27" spans="2:22" s="95" customFormat="1" ht="14.25" x14ac:dyDescent="0.2">
      <c r="B27" s="286"/>
      <c r="C27" s="292" t="s">
        <v>176</v>
      </c>
      <c r="D27" s="27" t="s">
        <v>183</v>
      </c>
      <c r="E27" s="285">
        <v>0</v>
      </c>
      <c r="F27" s="285">
        <f>+E27+'Libro Giornale'!T230-'Conto Economico'!F78</f>
        <v>0</v>
      </c>
      <c r="G27" s="285">
        <f t="shared" ref="G27" si="4">+F27-E27</f>
        <v>0</v>
      </c>
      <c r="H27" s="8"/>
      <c r="I27" s="84"/>
      <c r="J27" s="321" t="s">
        <v>176</v>
      </c>
      <c r="K27" s="322" t="s">
        <v>215</v>
      </c>
      <c r="L27" s="285">
        <v>0</v>
      </c>
      <c r="M27" s="285">
        <f>-'Libro Giornale'!AP230</f>
        <v>0</v>
      </c>
      <c r="N27" s="285">
        <f>+M27-L27</f>
        <v>0</v>
      </c>
      <c r="O27" s="285"/>
    </row>
    <row r="28" spans="2:22" s="95" customFormat="1" ht="14.25" x14ac:dyDescent="0.2">
      <c r="B28" s="286"/>
      <c r="C28" s="292" t="s">
        <v>178</v>
      </c>
      <c r="D28" s="27" t="s">
        <v>136</v>
      </c>
      <c r="E28" s="285">
        <v>283475.69</v>
      </c>
      <c r="F28" s="285">
        <f>+E28+'Libro Giornale'!U230-'Conto Economico'!F79</f>
        <v>239864.04500000001</v>
      </c>
      <c r="G28" s="285">
        <f>+F28-E28</f>
        <v>-43611.64499999999</v>
      </c>
      <c r="H28" s="8"/>
      <c r="I28" s="84"/>
      <c r="J28" s="321" t="s">
        <v>178</v>
      </c>
      <c r="K28" s="322" t="s">
        <v>216</v>
      </c>
      <c r="L28" s="285">
        <v>0</v>
      </c>
      <c r="M28" s="285">
        <f>-'Libro Giornale'!AQ230</f>
        <v>0</v>
      </c>
      <c r="N28" s="285">
        <f t="shared" si="2"/>
        <v>0</v>
      </c>
      <c r="O28" s="285"/>
    </row>
    <row r="29" spans="2:22" s="95" customFormat="1" ht="14.25" x14ac:dyDescent="0.2">
      <c r="B29" s="286"/>
      <c r="C29" s="292" t="s">
        <v>180</v>
      </c>
      <c r="D29" s="27" t="s">
        <v>82</v>
      </c>
      <c r="E29" s="285">
        <v>0</v>
      </c>
      <c r="F29" s="285">
        <f>+E29+'Libro Giornale'!V230-'Conto Economico'!F80</f>
        <v>0</v>
      </c>
      <c r="G29" s="285">
        <f>+F29-E29</f>
        <v>0</v>
      </c>
      <c r="H29" s="8"/>
      <c r="I29" s="126"/>
      <c r="J29" s="321" t="s">
        <v>180</v>
      </c>
      <c r="K29" s="322" t="s">
        <v>217</v>
      </c>
      <c r="L29" s="285">
        <v>0</v>
      </c>
      <c r="M29" s="285">
        <f>-'Libro Giornale'!AR230</f>
        <v>47.29</v>
      </c>
      <c r="N29" s="285">
        <f t="shared" si="2"/>
        <v>47.29</v>
      </c>
      <c r="O29" s="285"/>
    </row>
    <row r="30" spans="2:22" s="95" customFormat="1" ht="14.25" x14ac:dyDescent="0.2">
      <c r="B30" s="286"/>
      <c r="C30" s="8"/>
      <c r="D30" s="8"/>
      <c r="E30" s="9"/>
      <c r="F30" s="13"/>
      <c r="G30" s="294"/>
      <c r="H30" s="11"/>
      <c r="I30" s="126"/>
      <c r="J30" s="323" t="s">
        <v>218</v>
      </c>
      <c r="K30" s="322" t="s">
        <v>219</v>
      </c>
      <c r="L30" s="285">
        <v>0</v>
      </c>
      <c r="M30" s="285">
        <f>-'Libro Giornale'!AS230</f>
        <v>0</v>
      </c>
      <c r="N30" s="285">
        <f t="shared" si="2"/>
        <v>0</v>
      </c>
      <c r="O30" s="285"/>
    </row>
    <row r="31" spans="2:22" s="95" customFormat="1" ht="14.25" x14ac:dyDescent="0.2">
      <c r="B31" s="286"/>
      <c r="C31" s="293" t="s">
        <v>8</v>
      </c>
      <c r="D31" s="8" t="s">
        <v>184</v>
      </c>
      <c r="E31" s="285">
        <f>SUM(E34:E44)</f>
        <v>24242.83</v>
      </c>
      <c r="F31" s="285">
        <f>SUM(F34:F44)</f>
        <v>22426.548000000003</v>
      </c>
      <c r="G31" s="285">
        <f>+F31-E31</f>
        <v>-1816.2819999999992</v>
      </c>
      <c r="H31" s="11"/>
      <c r="I31" s="126"/>
      <c r="J31" s="323" t="s">
        <v>220</v>
      </c>
      <c r="K31" s="322" t="s">
        <v>221</v>
      </c>
      <c r="L31" s="285">
        <v>12006</v>
      </c>
      <c r="M31" s="285">
        <f>-'Libro Giornale'!AT230</f>
        <v>117.6299999999992</v>
      </c>
      <c r="N31" s="285">
        <f t="shared" si="2"/>
        <v>-11888.37</v>
      </c>
      <c r="O31" s="285"/>
    </row>
    <row r="32" spans="2:22" s="95" customFormat="1" ht="14.25" x14ac:dyDescent="0.2">
      <c r="B32" s="286"/>
      <c r="C32" s="8"/>
      <c r="D32" s="8"/>
      <c r="E32" s="9"/>
      <c r="F32" s="13"/>
      <c r="G32" s="294"/>
      <c r="H32" s="11"/>
      <c r="I32" s="126"/>
      <c r="J32" s="323"/>
      <c r="K32" s="322"/>
      <c r="L32" s="285"/>
      <c r="M32" s="295"/>
      <c r="N32" s="285"/>
      <c r="O32" s="285"/>
    </row>
    <row r="33" spans="2:15" s="95" customFormat="1" ht="14.25" x14ac:dyDescent="0.2">
      <c r="B33" s="286"/>
      <c r="C33" s="293" t="s">
        <v>168</v>
      </c>
      <c r="D33" s="8" t="s">
        <v>185</v>
      </c>
      <c r="E33" s="9"/>
      <c r="F33" s="13"/>
      <c r="G33" s="294"/>
      <c r="H33" s="11"/>
      <c r="I33" s="126"/>
      <c r="J33" s="7"/>
      <c r="K33" s="127"/>
      <c r="L33" s="285"/>
      <c r="M33" s="285"/>
      <c r="N33" s="285"/>
      <c r="O33" s="285"/>
    </row>
    <row r="34" spans="2:15" s="95" customFormat="1" ht="14.25" x14ac:dyDescent="0.2">
      <c r="B34" s="286"/>
      <c r="C34" s="292" t="s">
        <v>186</v>
      </c>
      <c r="D34" s="8" t="s">
        <v>187</v>
      </c>
      <c r="E34" s="285">
        <v>0</v>
      </c>
      <c r="F34" s="295">
        <v>0</v>
      </c>
      <c r="G34" s="285">
        <f>+F34-E34</f>
        <v>0</v>
      </c>
      <c r="H34" s="11"/>
      <c r="I34" s="126"/>
      <c r="J34" s="7"/>
      <c r="K34" s="127"/>
      <c r="L34" s="285"/>
      <c r="M34" s="285"/>
      <c r="N34" s="285"/>
      <c r="O34" s="285"/>
    </row>
    <row r="35" spans="2:15" s="95" customFormat="1" ht="14.25" x14ac:dyDescent="0.2">
      <c r="B35" s="286"/>
      <c r="C35" s="292" t="s">
        <v>188</v>
      </c>
      <c r="D35" s="8" t="s">
        <v>189</v>
      </c>
      <c r="E35" s="285">
        <v>0</v>
      </c>
      <c r="F35" s="295">
        <v>0</v>
      </c>
      <c r="G35" s="285">
        <f>+F35-E35</f>
        <v>0</v>
      </c>
      <c r="H35" s="11"/>
      <c r="I35" s="126" t="s">
        <v>14</v>
      </c>
      <c r="J35" s="127" t="s">
        <v>16</v>
      </c>
      <c r="K35" s="127"/>
      <c r="L35" s="285"/>
      <c r="M35" s="285"/>
      <c r="N35" s="285"/>
      <c r="O35" s="285">
        <f>+M36</f>
        <v>0</v>
      </c>
    </row>
    <row r="36" spans="2:15" s="95" customFormat="1" ht="14.25" x14ac:dyDescent="0.2">
      <c r="B36" s="286"/>
      <c r="C36" s="292" t="s">
        <v>190</v>
      </c>
      <c r="D36" s="7" t="s">
        <v>197</v>
      </c>
      <c r="E36" s="285">
        <v>4000</v>
      </c>
      <c r="F36" s="285">
        <f>+'Libro Giornale'!Z230</f>
        <v>4000</v>
      </c>
      <c r="G36" s="285">
        <f>+F36-E36</f>
        <v>0</v>
      </c>
      <c r="H36" s="11"/>
      <c r="I36" s="126"/>
      <c r="J36" s="323" t="s">
        <v>168</v>
      </c>
      <c r="K36" s="322" t="s">
        <v>222</v>
      </c>
      <c r="L36" s="285">
        <v>0</v>
      </c>
      <c r="M36" s="285">
        <f>-'Libro Giornale'!AU230</f>
        <v>0</v>
      </c>
      <c r="N36" s="285">
        <f>+M36-L36</f>
        <v>0</v>
      </c>
      <c r="O36" s="285"/>
    </row>
    <row r="37" spans="2:15" s="95" customFormat="1" ht="14.25" x14ac:dyDescent="0.2">
      <c r="B37" s="286"/>
      <c r="C37" s="8"/>
      <c r="D37" s="8"/>
      <c r="E37" s="9"/>
      <c r="F37" s="13"/>
      <c r="G37" s="294"/>
      <c r="H37" s="11"/>
      <c r="I37" s="126"/>
      <c r="J37" s="28"/>
      <c r="K37" s="127"/>
      <c r="L37" s="127"/>
      <c r="M37" s="143"/>
      <c r="N37" s="143"/>
      <c r="O37" s="137"/>
    </row>
    <row r="38" spans="2:15" s="95" customFormat="1" ht="14.25" x14ac:dyDescent="0.2">
      <c r="B38" s="286"/>
      <c r="C38" s="293" t="s">
        <v>170</v>
      </c>
      <c r="D38" s="8" t="s">
        <v>191</v>
      </c>
      <c r="E38" s="9"/>
      <c r="F38" s="13"/>
      <c r="G38" s="294"/>
      <c r="H38" s="11"/>
      <c r="I38" s="126"/>
      <c r="J38" s="28"/>
      <c r="K38" s="127"/>
      <c r="L38" s="127"/>
      <c r="M38" s="143"/>
      <c r="N38" s="143"/>
      <c r="O38" s="137"/>
    </row>
    <row r="39" spans="2:15" s="95" customFormat="1" ht="14.25" x14ac:dyDescent="0.2">
      <c r="B39" s="286"/>
      <c r="C39" s="292" t="s">
        <v>186</v>
      </c>
      <c r="D39" s="8" t="s">
        <v>192</v>
      </c>
      <c r="E39" s="285">
        <v>0</v>
      </c>
      <c r="F39" s="295">
        <v>0</v>
      </c>
      <c r="G39" s="285">
        <f>+F39-E39</f>
        <v>0</v>
      </c>
      <c r="H39" s="11"/>
      <c r="I39" s="126"/>
      <c r="J39" s="28"/>
      <c r="K39" s="127"/>
      <c r="L39" s="127"/>
      <c r="M39" s="143"/>
      <c r="N39" s="143"/>
      <c r="O39" s="137"/>
    </row>
    <row r="40" spans="2:15" s="95" customFormat="1" ht="14.25" x14ac:dyDescent="0.2">
      <c r="B40" s="286"/>
      <c r="C40" s="292" t="s">
        <v>188</v>
      </c>
      <c r="D40" s="8" t="s">
        <v>193</v>
      </c>
      <c r="E40" s="285">
        <v>0</v>
      </c>
      <c r="F40" s="295">
        <v>0</v>
      </c>
      <c r="G40" s="285">
        <f>+F40-E40</f>
        <v>0</v>
      </c>
      <c r="H40" s="11"/>
      <c r="I40" s="126"/>
      <c r="J40" s="28"/>
      <c r="K40" s="127"/>
      <c r="L40" s="127"/>
      <c r="M40" s="143"/>
      <c r="N40" s="143"/>
      <c r="O40" s="137"/>
    </row>
    <row r="41" spans="2:15" s="95" customFormat="1" ht="14.25" x14ac:dyDescent="0.2">
      <c r="B41" s="286"/>
      <c r="C41" s="292" t="s">
        <v>190</v>
      </c>
      <c r="D41" s="8" t="s">
        <v>194</v>
      </c>
      <c r="E41" s="285">
        <v>0</v>
      </c>
      <c r="F41" s="295">
        <v>0</v>
      </c>
      <c r="G41" s="285">
        <f>+F41-E41</f>
        <v>0</v>
      </c>
      <c r="H41" s="11"/>
      <c r="I41" s="126"/>
      <c r="J41" s="28"/>
      <c r="K41" s="127"/>
      <c r="L41" s="127"/>
      <c r="M41" s="143"/>
      <c r="N41" s="143"/>
      <c r="O41" s="137"/>
    </row>
    <row r="42" spans="2:15" s="95" customFormat="1" ht="14.25" x14ac:dyDescent="0.2">
      <c r="B42" s="286"/>
      <c r="C42" s="292" t="s">
        <v>195</v>
      </c>
      <c r="D42" s="8" t="s">
        <v>196</v>
      </c>
      <c r="E42" s="285">
        <v>0</v>
      </c>
      <c r="F42" s="295">
        <v>0</v>
      </c>
      <c r="G42" s="285">
        <f>+F42-E42</f>
        <v>0</v>
      </c>
      <c r="H42" s="11"/>
      <c r="I42" s="126"/>
      <c r="J42" s="28"/>
      <c r="K42" s="127"/>
      <c r="L42" s="127"/>
      <c r="M42" s="143"/>
      <c r="N42" s="143"/>
      <c r="O42" s="137"/>
    </row>
    <row r="43" spans="2:15" s="95" customFormat="1" ht="14.25" x14ac:dyDescent="0.2">
      <c r="B43" s="286"/>
      <c r="C43" s="8"/>
      <c r="D43" s="8"/>
      <c r="E43" s="9"/>
      <c r="F43" s="13"/>
      <c r="G43" s="294"/>
      <c r="H43" s="11"/>
      <c r="I43" s="126"/>
      <c r="J43" s="28"/>
      <c r="K43" s="127"/>
      <c r="L43" s="127"/>
      <c r="M43" s="143"/>
      <c r="N43" s="143"/>
      <c r="O43" s="137"/>
    </row>
    <row r="44" spans="2:15" s="95" customFormat="1" ht="14.25" x14ac:dyDescent="0.2">
      <c r="B44" s="286"/>
      <c r="C44" s="293" t="s">
        <v>172</v>
      </c>
      <c r="D44" s="7" t="s">
        <v>96</v>
      </c>
      <c r="E44" s="285">
        <v>20242.830000000002</v>
      </c>
      <c r="F44" s="285">
        <f>+E44+'Libro Giornale'!Y230</f>
        <v>18426.548000000003</v>
      </c>
      <c r="G44" s="285">
        <f>+F44-E44</f>
        <v>-1816.2819999999992</v>
      </c>
      <c r="H44" s="11"/>
      <c r="I44" s="126"/>
      <c r="J44" s="28"/>
      <c r="K44" s="127"/>
      <c r="L44" s="127"/>
      <c r="M44" s="143"/>
      <c r="N44" s="143"/>
      <c r="O44" s="137"/>
    </row>
    <row r="45" spans="2:15" s="95" customFormat="1" ht="12.75" x14ac:dyDescent="0.2">
      <c r="B45" s="126"/>
      <c r="C45" s="293"/>
      <c r="D45" s="7"/>
      <c r="E45" s="285"/>
      <c r="F45" s="289"/>
      <c r="G45" s="285"/>
      <c r="H45" s="11"/>
      <c r="I45" s="126"/>
      <c r="J45" s="28"/>
      <c r="K45" s="127"/>
      <c r="L45" s="127"/>
      <c r="M45" s="143"/>
      <c r="N45" s="143"/>
      <c r="O45" s="137"/>
    </row>
    <row r="46" spans="2:15" s="95" customFormat="1" ht="12.75" x14ac:dyDescent="0.2">
      <c r="B46" s="126"/>
      <c r="C46" s="7"/>
      <c r="D46" s="7"/>
      <c r="E46" s="285"/>
      <c r="F46" s="13"/>
      <c r="G46" s="294"/>
      <c r="H46" s="284"/>
      <c r="I46" s="126"/>
      <c r="J46" s="28"/>
      <c r="K46" s="127"/>
      <c r="L46" s="127"/>
      <c r="M46" s="143"/>
      <c r="N46" s="143"/>
      <c r="O46" s="137"/>
    </row>
    <row r="47" spans="2:15" s="95" customFormat="1" ht="14.25" x14ac:dyDescent="0.2">
      <c r="B47" s="286" t="s">
        <v>9</v>
      </c>
      <c r="C47" s="8" t="s">
        <v>152</v>
      </c>
      <c r="D47" s="8"/>
      <c r="E47" s="285">
        <f>+E49+E57+E67+E73</f>
        <v>112983.56999999999</v>
      </c>
      <c r="F47" s="285">
        <f>+F49+F57+F67+F73</f>
        <v>156284.18999999997</v>
      </c>
      <c r="G47" s="285">
        <f>+G49+G57+G67+G73</f>
        <v>43300.619999999981</v>
      </c>
      <c r="H47" s="11">
        <f>+F49+F57+F67+F73</f>
        <v>156284.18999999997</v>
      </c>
      <c r="I47" s="126"/>
      <c r="J47" s="28"/>
      <c r="K47" s="127"/>
      <c r="L47" s="127"/>
      <c r="M47" s="143"/>
      <c r="N47" s="143"/>
      <c r="O47" s="137"/>
    </row>
    <row r="48" spans="2:15" s="95" customFormat="1" ht="14.25" x14ac:dyDescent="0.2">
      <c r="B48" s="286"/>
      <c r="C48" s="8"/>
      <c r="D48" s="8"/>
      <c r="E48" s="9"/>
      <c r="F48" s="13"/>
      <c r="G48" s="294"/>
      <c r="H48" s="11"/>
      <c r="I48" s="126"/>
      <c r="J48" s="28"/>
      <c r="K48" s="127"/>
      <c r="L48" s="127"/>
      <c r="M48" s="143"/>
      <c r="N48" s="143"/>
      <c r="O48" s="137"/>
    </row>
    <row r="49" spans="2:15" s="95" customFormat="1" ht="14.25" x14ac:dyDescent="0.2">
      <c r="B49" s="286"/>
      <c r="C49" s="293" t="s">
        <v>2</v>
      </c>
      <c r="D49" s="8" t="s">
        <v>198</v>
      </c>
      <c r="E49" s="296">
        <f>SUM(E51:E55)</f>
        <v>0</v>
      </c>
      <c r="F49" s="296">
        <f>SUM(F51:F55)</f>
        <v>0</v>
      </c>
      <c r="G49" s="285">
        <f t="shared" ref="G49:G55" si="5">+F49-E49</f>
        <v>0</v>
      </c>
      <c r="H49" s="11"/>
      <c r="I49" s="126"/>
      <c r="J49" s="28"/>
      <c r="K49" s="127"/>
      <c r="L49" s="127"/>
      <c r="M49" s="143"/>
      <c r="N49" s="143"/>
      <c r="O49" s="137"/>
    </row>
    <row r="50" spans="2:15" s="95" customFormat="1" ht="14.25" x14ac:dyDescent="0.2">
      <c r="B50" s="286"/>
      <c r="C50" s="293"/>
      <c r="D50" s="8"/>
      <c r="E50" s="9"/>
      <c r="F50" s="13"/>
      <c r="G50" s="294"/>
      <c r="H50" s="11"/>
      <c r="I50" s="126"/>
      <c r="J50" s="28"/>
      <c r="K50" s="127"/>
      <c r="L50" s="127"/>
      <c r="M50" s="143"/>
      <c r="N50" s="143"/>
      <c r="O50" s="137"/>
    </row>
    <row r="51" spans="2:15" s="95" customFormat="1" ht="14.25" x14ac:dyDescent="0.2">
      <c r="B51" s="286"/>
      <c r="C51" s="292" t="s">
        <v>168</v>
      </c>
      <c r="D51" s="8" t="s">
        <v>199</v>
      </c>
      <c r="E51" s="285">
        <v>0</v>
      </c>
      <c r="F51" s="295">
        <v>0</v>
      </c>
      <c r="G51" s="285">
        <f t="shared" si="5"/>
        <v>0</v>
      </c>
      <c r="H51" s="11"/>
      <c r="I51" s="126"/>
      <c r="J51" s="28"/>
      <c r="K51" s="127"/>
      <c r="L51" s="127"/>
      <c r="M51" s="143"/>
      <c r="N51" s="143"/>
      <c r="O51" s="137"/>
    </row>
    <row r="52" spans="2:15" s="95" customFormat="1" ht="14.25" x14ac:dyDescent="0.2">
      <c r="B52" s="286"/>
      <c r="C52" s="292" t="s">
        <v>170</v>
      </c>
      <c r="D52" s="8" t="s">
        <v>200</v>
      </c>
      <c r="E52" s="285">
        <v>0</v>
      </c>
      <c r="F52" s="295">
        <v>0</v>
      </c>
      <c r="G52" s="285">
        <f t="shared" si="5"/>
        <v>0</v>
      </c>
      <c r="H52" s="11"/>
      <c r="I52" s="126"/>
      <c r="J52" s="28"/>
      <c r="K52" s="127"/>
      <c r="L52" s="127"/>
      <c r="M52" s="143"/>
      <c r="N52" s="143"/>
      <c r="O52" s="137"/>
    </row>
    <row r="53" spans="2:15" s="95" customFormat="1" ht="14.25" x14ac:dyDescent="0.2">
      <c r="B53" s="286"/>
      <c r="C53" s="292" t="s">
        <v>172</v>
      </c>
      <c r="D53" s="8" t="s">
        <v>201</v>
      </c>
      <c r="E53" s="285">
        <v>0</v>
      </c>
      <c r="F53" s="295">
        <v>0</v>
      </c>
      <c r="G53" s="285">
        <f t="shared" si="5"/>
        <v>0</v>
      </c>
      <c r="H53" s="11"/>
      <c r="I53" s="126"/>
      <c r="J53" s="28"/>
      <c r="K53" s="127"/>
      <c r="L53" s="127"/>
      <c r="M53" s="143"/>
      <c r="N53" s="143"/>
      <c r="O53" s="137"/>
    </row>
    <row r="54" spans="2:15" s="95" customFormat="1" ht="14.25" x14ac:dyDescent="0.2">
      <c r="B54" s="286"/>
      <c r="C54" s="292" t="s">
        <v>174</v>
      </c>
      <c r="D54" s="8" t="s">
        <v>202</v>
      </c>
      <c r="E54" s="285">
        <v>0</v>
      </c>
      <c r="F54" s="295">
        <v>0</v>
      </c>
      <c r="G54" s="285">
        <f t="shared" si="5"/>
        <v>0</v>
      </c>
      <c r="H54" s="11"/>
      <c r="I54" s="126"/>
      <c r="J54" s="28"/>
      <c r="K54" s="127"/>
      <c r="L54" s="127"/>
      <c r="M54" s="143"/>
      <c r="N54" s="143"/>
      <c r="O54" s="137"/>
    </row>
    <row r="55" spans="2:15" s="95" customFormat="1" ht="14.25" x14ac:dyDescent="0.2">
      <c r="B55" s="286"/>
      <c r="C55" s="292" t="s">
        <v>176</v>
      </c>
      <c r="D55" s="8" t="s">
        <v>203</v>
      </c>
      <c r="E55" s="285">
        <v>0</v>
      </c>
      <c r="F55" s="295">
        <v>0</v>
      </c>
      <c r="G55" s="285">
        <f t="shared" si="5"/>
        <v>0</v>
      </c>
      <c r="H55" s="11"/>
      <c r="I55" s="126"/>
      <c r="J55" s="28"/>
      <c r="K55" s="127"/>
      <c r="L55" s="127"/>
      <c r="M55" s="143"/>
      <c r="N55" s="143"/>
      <c r="O55" s="137"/>
    </row>
    <row r="56" spans="2:15" s="95" customFormat="1" ht="14.25" x14ac:dyDescent="0.2">
      <c r="B56" s="286"/>
      <c r="C56" s="8"/>
      <c r="D56" s="8"/>
      <c r="E56" s="9"/>
      <c r="F56" s="13"/>
      <c r="G56" s="294"/>
      <c r="H56" s="11"/>
      <c r="I56" s="126"/>
      <c r="J56" s="28"/>
      <c r="K56" s="127"/>
      <c r="L56" s="127"/>
      <c r="M56" s="143"/>
      <c r="N56" s="143"/>
      <c r="O56" s="137"/>
    </row>
    <row r="57" spans="2:15" s="95" customFormat="1" ht="14.25" x14ac:dyDescent="0.2">
      <c r="B57" s="286"/>
      <c r="C57" s="297" t="s">
        <v>6</v>
      </c>
      <c r="D57" s="8" t="s">
        <v>204</v>
      </c>
      <c r="E57" s="296">
        <f>SUM(E59:E65)</f>
        <v>0</v>
      </c>
      <c r="F57" s="296">
        <f>SUM(F59:F65)</f>
        <v>35254.380000000005</v>
      </c>
      <c r="G57" s="285">
        <f>+F57-E57</f>
        <v>35254.380000000005</v>
      </c>
      <c r="H57" s="11"/>
      <c r="I57" s="126"/>
      <c r="J57" s="28"/>
      <c r="K57" s="127"/>
      <c r="L57" s="127"/>
      <c r="M57" s="143"/>
      <c r="N57" s="143"/>
      <c r="O57" s="137"/>
    </row>
    <row r="58" spans="2:15" s="95" customFormat="1" ht="14.25" x14ac:dyDescent="0.2">
      <c r="B58" s="286"/>
      <c r="C58" s="8"/>
      <c r="D58" s="8"/>
      <c r="E58" s="9"/>
      <c r="F58" s="13"/>
      <c r="G58" s="294"/>
      <c r="H58" s="11"/>
      <c r="I58" s="126"/>
      <c r="J58" s="28"/>
      <c r="K58" s="127"/>
      <c r="L58" s="127"/>
      <c r="M58" s="143"/>
      <c r="N58" s="143"/>
      <c r="O58" s="137"/>
    </row>
    <row r="59" spans="2:15" s="95" customFormat="1" ht="14.25" x14ac:dyDescent="0.2">
      <c r="B59" s="286"/>
      <c r="C59" s="292" t="s">
        <v>168</v>
      </c>
      <c r="D59" s="8" t="s">
        <v>124</v>
      </c>
      <c r="E59" s="285">
        <v>0</v>
      </c>
      <c r="F59" s="285">
        <f>+'Libro Giornale'!AA230</f>
        <v>0</v>
      </c>
      <c r="G59" s="285">
        <f t="shared" ref="G59:G64" si="6">+F59-E59</f>
        <v>0</v>
      </c>
      <c r="H59" s="11"/>
      <c r="I59" s="126"/>
      <c r="J59" s="28"/>
      <c r="K59" s="127"/>
      <c r="L59" s="127"/>
      <c r="M59" s="143"/>
      <c r="N59" s="143"/>
      <c r="O59" s="137"/>
    </row>
    <row r="60" spans="2:15" s="95" customFormat="1" ht="14.25" x14ac:dyDescent="0.2">
      <c r="B60" s="286"/>
      <c r="C60" s="292" t="s">
        <v>170</v>
      </c>
      <c r="D60" s="8" t="s">
        <v>100</v>
      </c>
      <c r="E60" s="285">
        <v>0</v>
      </c>
      <c r="F60" s="285">
        <f>+'Libro Giornale'!AB230</f>
        <v>35254.380000000005</v>
      </c>
      <c r="G60" s="285">
        <f t="shared" si="6"/>
        <v>35254.380000000005</v>
      </c>
      <c r="H60" s="11"/>
      <c r="I60" s="126"/>
      <c r="J60" s="28"/>
      <c r="K60" s="127"/>
      <c r="L60" s="127"/>
      <c r="M60" s="143"/>
      <c r="N60" s="143"/>
      <c r="O60" s="137"/>
    </row>
    <row r="61" spans="2:15" s="95" customFormat="1" ht="14.25" x14ac:dyDescent="0.2">
      <c r="B61" s="286"/>
      <c r="C61" s="292" t="s">
        <v>172</v>
      </c>
      <c r="D61" s="8" t="s">
        <v>208</v>
      </c>
      <c r="E61" s="285">
        <v>0</v>
      </c>
      <c r="F61" s="295">
        <v>0</v>
      </c>
      <c r="G61" s="285">
        <f t="shared" si="6"/>
        <v>0</v>
      </c>
      <c r="H61" s="285"/>
      <c r="I61" s="126"/>
      <c r="J61" s="28"/>
      <c r="K61" s="127"/>
      <c r="L61" s="127"/>
      <c r="M61" s="143"/>
      <c r="N61" s="143"/>
      <c r="O61" s="137"/>
    </row>
    <row r="62" spans="2:15" s="95" customFormat="1" ht="14.25" x14ac:dyDescent="0.2">
      <c r="B62" s="286"/>
      <c r="C62" s="292" t="s">
        <v>174</v>
      </c>
      <c r="D62" s="8" t="s">
        <v>208</v>
      </c>
      <c r="E62" s="285">
        <v>0</v>
      </c>
      <c r="F62" s="295">
        <v>0</v>
      </c>
      <c r="G62" s="285">
        <f t="shared" si="6"/>
        <v>0</v>
      </c>
      <c r="H62" s="285"/>
      <c r="I62" s="126"/>
      <c r="J62" s="28"/>
      <c r="K62" s="127"/>
      <c r="L62" s="127"/>
      <c r="M62" s="143"/>
      <c r="N62" s="143"/>
      <c r="O62" s="137"/>
    </row>
    <row r="63" spans="2:15" s="95" customFormat="1" ht="14.25" x14ac:dyDescent="0.2">
      <c r="B63" s="286"/>
      <c r="C63" s="292" t="s">
        <v>176</v>
      </c>
      <c r="D63" s="8" t="s">
        <v>208</v>
      </c>
      <c r="E63" s="285">
        <v>0</v>
      </c>
      <c r="F63" s="295">
        <v>0</v>
      </c>
      <c r="G63" s="285">
        <f t="shared" si="6"/>
        <v>0</v>
      </c>
      <c r="H63" s="285"/>
      <c r="I63" s="126"/>
      <c r="J63" s="28"/>
      <c r="K63" s="127"/>
      <c r="L63" s="127"/>
      <c r="M63" s="143"/>
      <c r="N63" s="143"/>
      <c r="O63" s="137"/>
    </row>
    <row r="64" spans="2:15" s="95" customFormat="1" ht="14.25" x14ac:dyDescent="0.2">
      <c r="B64" s="286"/>
      <c r="C64" s="298" t="s">
        <v>178</v>
      </c>
      <c r="D64" s="8" t="s">
        <v>208</v>
      </c>
      <c r="E64" s="285">
        <v>0</v>
      </c>
      <c r="F64" s="295">
        <v>0</v>
      </c>
      <c r="G64" s="285">
        <f t="shared" si="6"/>
        <v>0</v>
      </c>
      <c r="H64" s="285"/>
      <c r="I64" s="126"/>
      <c r="J64" s="28"/>
      <c r="K64" s="127"/>
      <c r="L64" s="127"/>
      <c r="M64" s="143"/>
      <c r="N64" s="143"/>
      <c r="O64" s="137"/>
    </row>
    <row r="65" spans="2:15" s="95" customFormat="1" ht="14.25" x14ac:dyDescent="0.2">
      <c r="B65" s="286"/>
      <c r="C65" s="299" t="s">
        <v>180</v>
      </c>
      <c r="D65" s="8" t="s">
        <v>208</v>
      </c>
      <c r="E65" s="285">
        <v>0</v>
      </c>
      <c r="F65" s="295">
        <v>0</v>
      </c>
      <c r="G65" s="285">
        <f t="shared" ref="G65" si="7">+F65-E65</f>
        <v>0</v>
      </c>
      <c r="H65" s="285"/>
      <c r="I65" s="126"/>
      <c r="J65" s="28"/>
      <c r="K65" s="127"/>
      <c r="L65" s="127"/>
      <c r="M65" s="143"/>
      <c r="N65" s="143"/>
      <c r="O65" s="137"/>
    </row>
    <row r="66" spans="2:15" s="95" customFormat="1" ht="14.25" x14ac:dyDescent="0.2">
      <c r="B66" s="286"/>
      <c r="C66" s="299"/>
      <c r="D66" s="8"/>
      <c r="E66" s="285"/>
      <c r="F66" s="285"/>
      <c r="G66" s="285"/>
      <c r="H66" s="285"/>
      <c r="I66" s="126"/>
      <c r="J66" s="28"/>
      <c r="K66" s="127"/>
      <c r="L66" s="127"/>
      <c r="M66" s="143"/>
      <c r="N66" s="143"/>
      <c r="O66" s="137"/>
    </row>
    <row r="67" spans="2:15" s="95" customFormat="1" ht="14.25" x14ac:dyDescent="0.2">
      <c r="B67" s="286"/>
      <c r="C67" s="297" t="s">
        <v>8</v>
      </c>
      <c r="D67" s="8" t="s">
        <v>205</v>
      </c>
      <c r="E67" s="296">
        <f>SUM(E69:E71)</f>
        <v>0</v>
      </c>
      <c r="F67" s="296">
        <f>SUM(F69:F71)</f>
        <v>0</v>
      </c>
      <c r="G67" s="285">
        <f t="shared" ref="G67" si="8">+F67-E67</f>
        <v>0</v>
      </c>
      <c r="H67" s="285"/>
      <c r="I67" s="126"/>
      <c r="J67" s="28"/>
      <c r="K67" s="127"/>
      <c r="L67" s="127"/>
      <c r="M67" s="143"/>
      <c r="N67" s="143"/>
      <c r="O67" s="137"/>
    </row>
    <row r="68" spans="2:15" s="95" customFormat="1" ht="14.25" x14ac:dyDescent="0.2">
      <c r="B68" s="286"/>
      <c r="C68" s="8"/>
      <c r="E68" s="285"/>
      <c r="F68" s="285"/>
      <c r="G68" s="285"/>
      <c r="H68" s="285"/>
      <c r="I68" s="126"/>
      <c r="J68" s="28"/>
      <c r="K68" s="127"/>
      <c r="L68" s="127"/>
      <c r="M68" s="143"/>
      <c r="N68" s="143"/>
      <c r="O68" s="137"/>
    </row>
    <row r="69" spans="2:15" s="95" customFormat="1" ht="14.25" x14ac:dyDescent="0.2">
      <c r="B69" s="286"/>
      <c r="C69" s="292" t="s">
        <v>168</v>
      </c>
      <c r="D69" s="8" t="s">
        <v>187</v>
      </c>
      <c r="E69" s="296">
        <v>0</v>
      </c>
      <c r="F69" s="462">
        <v>0</v>
      </c>
      <c r="G69" s="285">
        <f t="shared" ref="G69:G70" si="9">+F69-E69</f>
        <v>0</v>
      </c>
      <c r="H69" s="285"/>
      <c r="I69" s="126"/>
      <c r="J69" s="28"/>
      <c r="K69" s="127"/>
      <c r="L69" s="127"/>
      <c r="M69" s="143"/>
      <c r="N69" s="143"/>
      <c r="O69" s="137"/>
    </row>
    <row r="70" spans="2:15" s="95" customFormat="1" ht="14.25" x14ac:dyDescent="0.2">
      <c r="B70" s="286"/>
      <c r="C70" s="292" t="s">
        <v>170</v>
      </c>
      <c r="D70" s="8" t="s">
        <v>206</v>
      </c>
      <c r="E70" s="296">
        <v>0</v>
      </c>
      <c r="F70" s="462">
        <v>0</v>
      </c>
      <c r="G70" s="285">
        <f t="shared" si="9"/>
        <v>0</v>
      </c>
      <c r="H70" s="285"/>
      <c r="I70" s="126"/>
      <c r="J70" s="28"/>
      <c r="K70" s="127"/>
      <c r="L70" s="127"/>
      <c r="M70" s="143"/>
      <c r="N70" s="143"/>
      <c r="O70" s="137"/>
    </row>
    <row r="71" spans="2:15" s="95" customFormat="1" ht="14.25" x14ac:dyDescent="0.2">
      <c r="B71" s="286"/>
      <c r="C71" s="292" t="s">
        <v>172</v>
      </c>
      <c r="D71" s="99" t="s">
        <v>425</v>
      </c>
      <c r="E71" s="285">
        <v>0</v>
      </c>
      <c r="F71" s="295">
        <v>0</v>
      </c>
      <c r="G71" s="285">
        <f>+F71-E71</f>
        <v>0</v>
      </c>
      <c r="H71" s="285"/>
      <c r="I71" s="126"/>
      <c r="J71" s="28"/>
      <c r="K71" s="127"/>
      <c r="L71" s="127"/>
      <c r="M71" s="143"/>
      <c r="N71" s="143"/>
      <c r="O71" s="137"/>
    </row>
    <row r="72" spans="2:15" s="95" customFormat="1" ht="14.25" x14ac:dyDescent="0.2">
      <c r="B72" s="286"/>
      <c r="C72" s="299"/>
      <c r="D72" s="8"/>
      <c r="E72" s="285"/>
      <c r="F72" s="285"/>
      <c r="G72" s="285"/>
      <c r="H72" s="285"/>
      <c r="I72" s="126"/>
      <c r="J72" s="28"/>
      <c r="K72" s="127"/>
      <c r="L72" s="127"/>
      <c r="M72" s="143"/>
      <c r="N72" s="143"/>
      <c r="O72" s="137"/>
    </row>
    <row r="73" spans="2:15" s="95" customFormat="1" ht="14.25" x14ac:dyDescent="0.2">
      <c r="B73" s="286"/>
      <c r="C73" s="300" t="s">
        <v>207</v>
      </c>
      <c r="D73" s="8" t="s">
        <v>10</v>
      </c>
      <c r="E73" s="285">
        <f>SUM(E75:E78)</f>
        <v>112983.56999999999</v>
      </c>
      <c r="F73" s="285">
        <f>SUM(F75:F78)</f>
        <v>121029.80999999997</v>
      </c>
      <c r="G73" s="285">
        <f>+F73-E73</f>
        <v>8046.2399999999761</v>
      </c>
      <c r="H73" s="285"/>
      <c r="I73" s="126"/>
      <c r="J73" s="28"/>
      <c r="K73" s="127"/>
      <c r="L73" s="127"/>
      <c r="M73" s="143"/>
      <c r="N73" s="143"/>
      <c r="O73" s="137"/>
    </row>
    <row r="74" spans="2:15" s="95" customFormat="1" ht="14.25" x14ac:dyDescent="0.2">
      <c r="B74" s="286"/>
      <c r="C74" s="8"/>
      <c r="D74" s="8"/>
      <c r="E74" s="9"/>
      <c r="F74" s="13"/>
      <c r="G74" s="294"/>
      <c r="H74" s="285"/>
      <c r="I74" s="126"/>
      <c r="J74" s="28"/>
      <c r="K74" s="127"/>
      <c r="L74" s="127"/>
      <c r="M74" s="143"/>
      <c r="N74" s="143"/>
      <c r="O74" s="137"/>
    </row>
    <row r="75" spans="2:15" s="95" customFormat="1" ht="14.25" x14ac:dyDescent="0.2">
      <c r="B75" s="286"/>
      <c r="C75" s="292" t="s">
        <v>168</v>
      </c>
      <c r="D75" s="8" t="s">
        <v>32</v>
      </c>
      <c r="E75" s="285">
        <v>22.8</v>
      </c>
      <c r="F75" s="285">
        <f>+'Libro Giornale'!H230</f>
        <v>22.8</v>
      </c>
      <c r="G75" s="285">
        <f>+F75-E75</f>
        <v>0</v>
      </c>
      <c r="H75" s="285"/>
      <c r="I75" s="126"/>
      <c r="J75" s="28"/>
      <c r="K75" s="127"/>
      <c r="L75" s="127"/>
      <c r="M75" s="143"/>
      <c r="N75" s="143"/>
      <c r="O75" s="137"/>
    </row>
    <row r="76" spans="2:15" s="95" customFormat="1" ht="14.25" x14ac:dyDescent="0.2">
      <c r="B76" s="286"/>
      <c r="C76" s="292" t="s">
        <v>170</v>
      </c>
      <c r="D76" s="8" t="s">
        <v>843</v>
      </c>
      <c r="E76" s="285">
        <v>23907.279999999999</v>
      </c>
      <c r="F76" s="285">
        <f>+'Libro Giornale'!I230</f>
        <v>16976.27</v>
      </c>
      <c r="G76" s="285">
        <f t="shared" ref="G76:G77" si="10">+F76-E76</f>
        <v>-6931.0099999999984</v>
      </c>
      <c r="H76" s="285"/>
      <c r="I76" s="126"/>
      <c r="J76" s="28"/>
      <c r="K76" s="127"/>
      <c r="L76" s="127"/>
      <c r="M76" s="143"/>
      <c r="N76" s="143"/>
      <c r="O76" s="137"/>
    </row>
    <row r="77" spans="2:15" s="95" customFormat="1" ht="14.25" x14ac:dyDescent="0.2">
      <c r="B77" s="286"/>
      <c r="C77" s="292" t="s">
        <v>172</v>
      </c>
      <c r="D77" s="8" t="s">
        <v>844</v>
      </c>
      <c r="E77" s="285">
        <v>89053.489999999991</v>
      </c>
      <c r="F77" s="285">
        <f>+'Libro Giornale'!J230</f>
        <v>104030.73999999998</v>
      </c>
      <c r="G77" s="285">
        <f t="shared" si="10"/>
        <v>14977.249999999985</v>
      </c>
      <c r="H77" s="285"/>
      <c r="I77" s="126"/>
      <c r="J77" s="28"/>
      <c r="K77" s="127"/>
      <c r="L77" s="127"/>
      <c r="M77" s="143"/>
      <c r="N77" s="143"/>
      <c r="O77" s="137"/>
    </row>
    <row r="78" spans="2:15" s="95" customFormat="1" ht="14.25" x14ac:dyDescent="0.2">
      <c r="B78" s="286"/>
      <c r="C78" s="292" t="s">
        <v>174</v>
      </c>
      <c r="D78" s="99" t="s">
        <v>46</v>
      </c>
      <c r="E78" s="285">
        <v>0</v>
      </c>
      <c r="F78" s="295">
        <v>0</v>
      </c>
      <c r="G78" s="285">
        <f>+F78-E78</f>
        <v>0</v>
      </c>
      <c r="I78" s="126"/>
      <c r="J78" s="28"/>
      <c r="K78" s="127"/>
      <c r="L78" s="127"/>
      <c r="M78" s="143"/>
      <c r="N78" s="143"/>
      <c r="O78" s="137"/>
    </row>
    <row r="79" spans="2:15" s="95" customFormat="1" ht="14.25" x14ac:dyDescent="0.2">
      <c r="B79" s="286"/>
      <c r="C79" s="8"/>
      <c r="D79" s="8"/>
      <c r="E79" s="285"/>
      <c r="F79" s="285"/>
      <c r="G79" s="285"/>
      <c r="H79" s="285"/>
      <c r="I79" s="126"/>
      <c r="J79" s="28"/>
      <c r="K79" s="127"/>
      <c r="L79" s="127"/>
      <c r="M79" s="143"/>
      <c r="N79" s="143"/>
      <c r="O79" s="137"/>
    </row>
    <row r="80" spans="2:15" s="95" customFormat="1" ht="12.75" x14ac:dyDescent="0.2">
      <c r="B80" s="126"/>
      <c r="C80" s="7"/>
      <c r="D80" s="7"/>
      <c r="E80" s="284"/>
      <c r="F80" s="147"/>
      <c r="G80" s="147"/>
      <c r="H80" s="284"/>
      <c r="I80" s="126"/>
      <c r="J80" s="28"/>
      <c r="K80" s="127"/>
      <c r="L80" s="127"/>
      <c r="M80" s="143"/>
      <c r="N80" s="143"/>
      <c r="O80" s="137"/>
    </row>
    <row r="81" spans="2:15" s="95" customFormat="1" ht="14.25" x14ac:dyDescent="0.2">
      <c r="B81" s="286" t="s">
        <v>11</v>
      </c>
      <c r="C81" s="8" t="s">
        <v>13</v>
      </c>
      <c r="D81" s="8"/>
      <c r="E81" s="285"/>
      <c r="F81" s="285"/>
      <c r="G81" s="285"/>
      <c r="H81" s="285">
        <f>+F82</f>
        <v>0</v>
      </c>
      <c r="I81" s="126"/>
      <c r="J81" s="28"/>
      <c r="K81" s="127"/>
      <c r="L81" s="127"/>
      <c r="M81" s="143"/>
      <c r="N81" s="143"/>
      <c r="O81" s="137"/>
    </row>
    <row r="82" spans="2:15" s="95" customFormat="1" ht="14.25" x14ac:dyDescent="0.2">
      <c r="B82" s="286"/>
      <c r="C82" s="293" t="s">
        <v>2</v>
      </c>
      <c r="D82" s="8" t="s">
        <v>209</v>
      </c>
      <c r="E82" s="285">
        <v>0</v>
      </c>
      <c r="F82" s="285">
        <v>0</v>
      </c>
      <c r="G82" s="285">
        <f>+F82-E82</f>
        <v>0</v>
      </c>
      <c r="H82" s="285"/>
      <c r="I82" s="126"/>
      <c r="J82" s="28"/>
      <c r="K82" s="127"/>
      <c r="L82" s="127"/>
      <c r="M82" s="143"/>
      <c r="N82" s="143"/>
      <c r="O82" s="137"/>
    </row>
    <row r="83" spans="2:15" s="95" customFormat="1" ht="12.75" x14ac:dyDescent="0.2">
      <c r="B83" s="126"/>
      <c r="C83" s="7"/>
      <c r="D83" s="7"/>
      <c r="E83" s="284"/>
      <c r="F83" s="147"/>
      <c r="G83" s="147"/>
      <c r="H83" s="284"/>
      <c r="I83" s="126"/>
      <c r="J83" s="28"/>
      <c r="K83" s="127"/>
      <c r="L83" s="127"/>
      <c r="M83" s="143"/>
      <c r="N83" s="143"/>
      <c r="O83" s="137"/>
    </row>
    <row r="84" spans="2:15" ht="12.75" x14ac:dyDescent="0.2">
      <c r="B84" s="135"/>
      <c r="C84" s="21"/>
      <c r="D84" s="21"/>
      <c r="E84" s="115"/>
      <c r="F84" s="149"/>
      <c r="G84" s="149"/>
      <c r="H84" s="115"/>
      <c r="I84" s="86"/>
      <c r="J84" s="139"/>
      <c r="K84" s="88"/>
      <c r="L84" s="88"/>
      <c r="M84" s="145"/>
      <c r="N84" s="145"/>
      <c r="O84" s="88"/>
    </row>
    <row r="85" spans="2:15" ht="12.75" x14ac:dyDescent="0.2">
      <c r="B85" s="136"/>
      <c r="C85" s="2"/>
      <c r="D85" s="2"/>
      <c r="E85" s="8"/>
      <c r="H85" s="8"/>
      <c r="I85" s="41"/>
      <c r="J85" s="41"/>
      <c r="K85" s="8"/>
      <c r="L85" s="8"/>
      <c r="O85" s="85"/>
    </row>
    <row r="86" spans="2:15" ht="12.75" x14ac:dyDescent="0.2">
      <c r="B86" s="126"/>
      <c r="C86" s="8"/>
      <c r="D86" s="28" t="s">
        <v>17</v>
      </c>
      <c r="E86" s="523">
        <f>+E82+E47+E9+E6</f>
        <v>420702.09</v>
      </c>
      <c r="F86" s="523">
        <f>+F82+F47+F9+F6</f>
        <v>418574.78299999994</v>
      </c>
      <c r="G86" s="289">
        <f>+G82+G47+G9+G6</f>
        <v>-2127.307000000008</v>
      </c>
      <c r="H86" s="523">
        <f>SUM(H5:H85)</f>
        <v>418574.78299999994</v>
      </c>
      <c r="I86" s="28"/>
      <c r="J86" s="28"/>
      <c r="K86" s="28" t="s">
        <v>18</v>
      </c>
      <c r="L86" s="28"/>
      <c r="O86" s="525">
        <f>SUM(O4:O85)</f>
        <v>418574.783</v>
      </c>
    </row>
    <row r="87" spans="2:15" ht="12.75" x14ac:dyDescent="0.2">
      <c r="B87" s="86"/>
      <c r="C87" s="87"/>
      <c r="D87" s="87"/>
      <c r="E87" s="87"/>
      <c r="F87" s="138"/>
      <c r="G87" s="138"/>
      <c r="H87" s="87"/>
      <c r="I87" s="139"/>
      <c r="J87" s="139"/>
      <c r="K87" s="139"/>
      <c r="L87" s="139"/>
      <c r="M87" s="140"/>
      <c r="N87" s="140"/>
      <c r="O87" s="88"/>
    </row>
    <row r="88" spans="2:15" ht="12.75" x14ac:dyDescent="0.2"/>
    <row r="89" spans="2:15" ht="12.75" x14ac:dyDescent="0.2">
      <c r="E89" s="119"/>
      <c r="K89" s="22" t="s">
        <v>35</v>
      </c>
      <c r="L89" s="524"/>
      <c r="M89" s="119"/>
      <c r="N89" s="40"/>
      <c r="O89" s="289">
        <f>+H86-O86</f>
        <v>0</v>
      </c>
    </row>
    <row r="90" spans="2:15" ht="12.75" x14ac:dyDescent="0.2">
      <c r="G90"/>
      <c r="L90" s="119"/>
      <c r="M90" s="40"/>
      <c r="N90" s="40"/>
      <c r="O90" s="119"/>
    </row>
    <row r="91" spans="2:15" ht="12.75" x14ac:dyDescent="0.2">
      <c r="E91" s="289">
        <f>+E86</f>
        <v>420702.09</v>
      </c>
      <c r="F91" s="289">
        <f>SUM(H86)</f>
        <v>418574.78299999994</v>
      </c>
      <c r="G91" s="289">
        <f>SUM(G86)</f>
        <v>-2127.307000000008</v>
      </c>
      <c r="H91" s="8"/>
      <c r="I91" s="41"/>
      <c r="J91" s="41"/>
      <c r="K91" s="8"/>
      <c r="L91" s="289">
        <f>SUM(L5:L84)</f>
        <v>420702.092</v>
      </c>
      <c r="M91" s="289">
        <f>SUM(M5:M84)+0.001</f>
        <v>418574.78399999993</v>
      </c>
      <c r="N91" s="289">
        <f>SUM(N5:N84)</f>
        <v>-2127.3090000000466</v>
      </c>
      <c r="O91" s="119"/>
    </row>
    <row r="92" spans="2:15" ht="12.75" x14ac:dyDescent="0.2">
      <c r="E92" s="289"/>
      <c r="F92" s="289"/>
      <c r="G92" s="289">
        <f>+E91-F91</f>
        <v>2127.307000000088</v>
      </c>
      <c r="H92" s="8"/>
      <c r="I92" s="41"/>
      <c r="J92" s="41"/>
      <c r="K92" s="8"/>
      <c r="L92" s="289">
        <f>+L91-E91</f>
        <v>1.9999999785795808E-3</v>
      </c>
      <c r="M92" s="289">
        <f>+M91-F91</f>
        <v>9.9999998928979039E-4</v>
      </c>
      <c r="N92" s="289">
        <f>+L91-M91</f>
        <v>2127.3080000000773</v>
      </c>
      <c r="O92" s="119"/>
    </row>
    <row r="93" spans="2:15" ht="12.75" x14ac:dyDescent="0.2">
      <c r="E93" s="289"/>
      <c r="F93" s="289"/>
      <c r="G93" s="289">
        <f>SUM(G91:G92)</f>
        <v>8.0035533756017685E-11</v>
      </c>
      <c r="H93" s="8"/>
      <c r="I93" s="41"/>
      <c r="J93" s="41"/>
      <c r="K93" s="8"/>
      <c r="L93" s="289"/>
      <c r="M93" s="289"/>
      <c r="N93" s="289">
        <f>SUM(N91:N92)</f>
        <v>-9.9999996928090695E-4</v>
      </c>
      <c r="O93" s="119"/>
    </row>
    <row r="94" spans="2:15" ht="12.75" x14ac:dyDescent="0.2">
      <c r="D94" s="325"/>
      <c r="E94" s="289"/>
      <c r="F94" s="289"/>
      <c r="G94" s="289"/>
      <c r="H94" s="8"/>
      <c r="I94" s="41"/>
      <c r="J94" s="41"/>
      <c r="K94" s="407"/>
      <c r="L94" s="289"/>
      <c r="M94" s="289"/>
      <c r="N94" s="289"/>
      <c r="O94" s="119"/>
    </row>
    <row r="95" spans="2:15" ht="12.75" x14ac:dyDescent="0.2">
      <c r="E95" s="289"/>
      <c r="F95" s="289"/>
      <c r="G95" s="289"/>
      <c r="H95" s="8"/>
      <c r="I95" s="41"/>
      <c r="J95" s="41"/>
      <c r="K95" s="8"/>
      <c r="L95" s="289"/>
      <c r="M95" s="289"/>
      <c r="N95" s="289"/>
      <c r="O95" s="119"/>
    </row>
    <row r="96" spans="2:15" ht="17.45" customHeight="1" x14ac:dyDescent="0.2">
      <c r="E96" s="289"/>
      <c r="F96" s="289"/>
      <c r="G96" s="289"/>
      <c r="H96" s="8"/>
      <c r="I96" s="41"/>
      <c r="J96" s="41"/>
      <c r="K96" s="8"/>
      <c r="L96" s="289"/>
      <c r="M96" s="289"/>
      <c r="N96" s="289"/>
      <c r="O96" s="119"/>
    </row>
    <row r="97" spans="5:15" ht="17.45" customHeight="1" x14ac:dyDescent="0.2">
      <c r="E97" s="8"/>
      <c r="H97" s="8"/>
      <c r="I97" s="41"/>
      <c r="J97" s="41"/>
      <c r="K97" s="8"/>
      <c r="L97" s="289"/>
      <c r="M97" s="289"/>
      <c r="N97" s="289"/>
      <c r="O97" s="119"/>
    </row>
    <row r="99" spans="5:15" ht="17.45" customHeight="1" x14ac:dyDescent="0.2">
      <c r="E99" s="95"/>
      <c r="F99" s="95"/>
      <c r="K99" s="573" t="s">
        <v>36</v>
      </c>
      <c r="L99" s="573"/>
      <c r="M99" s="573"/>
    </row>
    <row r="100" spans="5:15" ht="17.45" customHeight="1" x14ac:dyDescent="0.2">
      <c r="E100" s="95"/>
      <c r="F100" s="95"/>
      <c r="K100" s="573"/>
      <c r="L100" s="573"/>
      <c r="M100" s="573"/>
    </row>
    <row r="101" spans="5:15" ht="17.45" customHeight="1" x14ac:dyDescent="0.2">
      <c r="E101" s="95"/>
      <c r="F101" s="95"/>
    </row>
    <row r="102" spans="5:15" ht="17.45" customHeight="1" x14ac:dyDescent="0.2">
      <c r="E102" s="95"/>
      <c r="F102" s="95"/>
    </row>
    <row r="103" spans="5:15" ht="17.45" customHeight="1" x14ac:dyDescent="0.2">
      <c r="E103" s="95"/>
      <c r="F103" s="95"/>
    </row>
    <row r="104" spans="5:15" ht="17.45" customHeight="1" x14ac:dyDescent="0.2">
      <c r="E104" s="95"/>
      <c r="F104" s="95"/>
    </row>
    <row r="105" spans="5:15" ht="17.45" customHeight="1" x14ac:dyDescent="0.2">
      <c r="E105" s="95"/>
      <c r="F105" s="95"/>
    </row>
    <row r="106" spans="5:15" ht="17.45" customHeight="1" x14ac:dyDescent="0.2">
      <c r="E106" s="95"/>
      <c r="F106" s="95"/>
    </row>
    <row r="107" spans="5:15" ht="17.45" customHeight="1" x14ac:dyDescent="0.2">
      <c r="E107" s="95"/>
      <c r="F107" s="95"/>
    </row>
    <row r="108" spans="5:15" ht="17.45" customHeight="1" x14ac:dyDescent="0.2">
      <c r="E108" s="95"/>
      <c r="F108" s="95"/>
    </row>
    <row r="109" spans="5:15" ht="17.45" customHeight="1" x14ac:dyDescent="0.2">
      <c r="E109" s="95"/>
      <c r="F109" s="95"/>
    </row>
    <row r="110" spans="5:15" ht="17.45" customHeight="1" x14ac:dyDescent="0.2">
      <c r="E110" s="95"/>
      <c r="F110" s="95"/>
    </row>
    <row r="111" spans="5:15" ht="17.45" customHeight="1" x14ac:dyDescent="0.2">
      <c r="E111" s="95"/>
      <c r="F111" s="95"/>
    </row>
    <row r="112" spans="5:15" ht="17.45" customHeight="1" x14ac:dyDescent="0.2">
      <c r="E112" s="119"/>
      <c r="F112" s="40"/>
    </row>
  </sheetData>
  <sheetProtection selectLockedCells="1" selectUnlockedCells="1"/>
  <sortState ref="D14:D15">
    <sortCondition ref="D14"/>
  </sortState>
  <mergeCells count="4">
    <mergeCell ref="B2:O2"/>
    <mergeCell ref="B3:D3"/>
    <mergeCell ref="I3:K3"/>
    <mergeCell ref="K99:M100"/>
  </mergeCells>
  <printOptions horizontalCentered="1" verticalCentered="1"/>
  <pageMargins left="0.19652777777777777" right="0.19652777777777777" top="0.19652777777777777" bottom="0.19652777777777777" header="0.51180555555555551" footer="0.51180555555555551"/>
  <pageSetup paperSize="9" scale="36" firstPageNumber="0" orientation="landscape" horizontalDpi="4294967293" verticalDpi="4294967293" r:id="rId1"/>
  <headerFooter alignWithMargins="0"/>
  <ignoredErrors>
    <ignoredError sqref="M91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35"/>
  <sheetViews>
    <sheetView zoomScale="90" zoomScaleNormal="90" workbookViewId="0"/>
  </sheetViews>
  <sheetFormatPr defaultColWidth="9.140625" defaultRowHeight="12.75" x14ac:dyDescent="0.2"/>
  <cols>
    <col min="1" max="1" width="2.7109375" style="95" customWidth="1"/>
    <col min="2" max="2" width="3.7109375" style="30" customWidth="1"/>
    <col min="3" max="3" width="44.140625" style="31" customWidth="1"/>
    <col min="4" max="4" width="12.7109375" style="95" customWidth="1"/>
    <col min="5" max="6" width="12.7109375" style="23" customWidth="1"/>
    <col min="7" max="7" width="3.7109375" style="22" customWidth="1"/>
    <col min="8" max="8" width="50.7109375" style="95" customWidth="1"/>
    <col min="9" max="9" width="12.7109375" style="95" customWidth="1"/>
    <col min="10" max="11" width="12.7109375" style="13" customWidth="1"/>
    <col min="12" max="13" width="9.85546875" style="95" bestFit="1" customWidth="1"/>
    <col min="14" max="16384" width="9.140625" style="95"/>
  </cols>
  <sheetData>
    <row r="2" spans="2:11" s="32" customFormat="1" ht="15.75" x14ac:dyDescent="0.2">
      <c r="B2" s="574" t="s">
        <v>865</v>
      </c>
      <c r="C2" s="574"/>
      <c r="D2" s="574"/>
      <c r="E2" s="574"/>
      <c r="F2" s="574"/>
      <c r="G2" s="574"/>
      <c r="H2" s="574"/>
      <c r="I2" s="574"/>
      <c r="J2" s="574"/>
      <c r="K2" s="575"/>
    </row>
    <row r="3" spans="2:11" s="33" customFormat="1" ht="15" x14ac:dyDescent="0.2">
      <c r="B3" s="562" t="s">
        <v>19</v>
      </c>
      <c r="C3" s="562"/>
      <c r="D3" s="303">
        <v>2021</v>
      </c>
      <c r="E3" s="303">
        <v>2022</v>
      </c>
      <c r="F3" s="82" t="s">
        <v>224</v>
      </c>
      <c r="G3" s="576" t="s">
        <v>21</v>
      </c>
      <c r="H3" s="576"/>
      <c r="I3" s="327">
        <v>2021</v>
      </c>
      <c r="J3" s="327">
        <v>2022</v>
      </c>
      <c r="K3" s="328" t="s">
        <v>224</v>
      </c>
    </row>
    <row r="4" spans="2:11" x14ac:dyDescent="0.2">
      <c r="B4" s="225"/>
      <c r="C4" s="329"/>
      <c r="D4" s="259"/>
      <c r="E4" s="330"/>
      <c r="F4" s="331"/>
      <c r="G4" s="37"/>
      <c r="H4" s="35"/>
      <c r="I4" s="332"/>
      <c r="J4" s="333"/>
      <c r="K4" s="334"/>
    </row>
    <row r="5" spans="2:11" x14ac:dyDescent="0.2">
      <c r="B5" s="230"/>
      <c r="C5" s="335"/>
      <c r="D5" s="336"/>
      <c r="E5" s="337"/>
      <c r="F5" s="311"/>
      <c r="G5" s="10"/>
      <c r="H5" s="221"/>
      <c r="I5" s="308"/>
      <c r="J5" s="308"/>
      <c r="K5" s="260"/>
    </row>
    <row r="6" spans="2:11" ht="25.5" x14ac:dyDescent="0.2">
      <c r="B6" s="230" t="s">
        <v>4</v>
      </c>
      <c r="C6" s="516" t="s">
        <v>153</v>
      </c>
      <c r="D6" s="308">
        <f>+'Conto Economico'!E99</f>
        <v>116770.52</v>
      </c>
      <c r="E6" s="308">
        <f>+'Conto Economico'!I99</f>
        <v>118164.91499999999</v>
      </c>
      <c r="F6" s="260">
        <f>+E6-D6</f>
        <v>1394.3949999999895</v>
      </c>
      <c r="G6" s="10" t="s">
        <v>4</v>
      </c>
      <c r="H6" s="517" t="s">
        <v>154</v>
      </c>
      <c r="I6" s="308">
        <f>+'Conto Economico'!M99</f>
        <v>137751.75</v>
      </c>
      <c r="J6" s="339">
        <f>+'Conto Economico'!Q99</f>
        <v>120952.65000000001</v>
      </c>
      <c r="K6" s="260">
        <f>+J6-I6</f>
        <v>-16799.099999999991</v>
      </c>
    </row>
    <row r="7" spans="2:11" x14ac:dyDescent="0.2">
      <c r="B7" s="230"/>
      <c r="C7" s="516"/>
      <c r="D7" s="339"/>
      <c r="E7" s="338"/>
      <c r="F7" s="223"/>
      <c r="G7" s="10"/>
      <c r="H7" s="517"/>
      <c r="I7" s="308"/>
      <c r="J7" s="308"/>
      <c r="K7" s="260"/>
    </row>
    <row r="8" spans="2:11" x14ac:dyDescent="0.2">
      <c r="B8" s="230" t="s">
        <v>7</v>
      </c>
      <c r="C8" s="516" t="s">
        <v>155</v>
      </c>
      <c r="D8" s="308">
        <f>+'Conto Economico'!E114</f>
        <v>0</v>
      </c>
      <c r="E8" s="308">
        <f>+'Conto Economico'!I114</f>
        <v>0</v>
      </c>
      <c r="F8" s="260">
        <f>+E8-D8</f>
        <v>0</v>
      </c>
      <c r="G8" s="10" t="s">
        <v>7</v>
      </c>
      <c r="H8" s="517" t="s">
        <v>156</v>
      </c>
      <c r="I8" s="308">
        <f>+'Conto Economico'!M114</f>
        <v>0</v>
      </c>
      <c r="J8" s="308">
        <f>+'Conto Economico'!Q114</f>
        <v>0</v>
      </c>
      <c r="K8" s="260">
        <f>+J8-I8</f>
        <v>0</v>
      </c>
    </row>
    <row r="9" spans="2:11" x14ac:dyDescent="0.2">
      <c r="B9" s="230"/>
      <c r="C9" s="516"/>
      <c r="D9" s="308"/>
      <c r="E9" s="338"/>
      <c r="F9" s="223"/>
      <c r="G9" s="10"/>
      <c r="H9" s="517"/>
      <c r="I9" s="308"/>
      <c r="J9" s="308"/>
      <c r="K9" s="260"/>
    </row>
    <row r="10" spans="2:11" ht="27" customHeight="1" x14ac:dyDescent="0.2">
      <c r="B10" s="230" t="s">
        <v>9</v>
      </c>
      <c r="C10" s="516" t="s">
        <v>157</v>
      </c>
      <c r="D10" s="308">
        <f>+'Conto Economico'!E124</f>
        <v>0</v>
      </c>
      <c r="E10" s="308">
        <f>+'Conto Economico'!I124</f>
        <v>0</v>
      </c>
      <c r="F10" s="260">
        <f>+E10-D10</f>
        <v>0</v>
      </c>
      <c r="G10" s="10" t="s">
        <v>9</v>
      </c>
      <c r="H10" s="517" t="s">
        <v>158</v>
      </c>
      <c r="I10" s="308">
        <f>+'Conto Economico'!M124</f>
        <v>0</v>
      </c>
      <c r="J10" s="308">
        <f>+'Conto Economico'!Q124</f>
        <v>0</v>
      </c>
      <c r="K10" s="260">
        <f>+J10-I10</f>
        <v>0</v>
      </c>
    </row>
    <row r="11" spans="2:11" x14ac:dyDescent="0.2">
      <c r="B11" s="230"/>
      <c r="C11" s="516"/>
      <c r="D11" s="308"/>
      <c r="E11" s="338"/>
      <c r="F11" s="223"/>
      <c r="G11" s="10"/>
      <c r="H11" s="517"/>
      <c r="I11" s="308"/>
      <c r="J11" s="308"/>
      <c r="K11" s="260"/>
    </row>
    <row r="12" spans="2:11" ht="25.5" x14ac:dyDescent="0.2">
      <c r="B12" s="230" t="s">
        <v>11</v>
      </c>
      <c r="C12" s="516" t="s">
        <v>159</v>
      </c>
      <c r="D12" s="308">
        <f>+'Conto Economico'!E139</f>
        <v>366.07</v>
      </c>
      <c r="E12" s="308">
        <f>+'Conto Economico'!I139</f>
        <v>371.07</v>
      </c>
      <c r="F12" s="260">
        <f>+E12-D12</f>
        <v>5</v>
      </c>
      <c r="G12" s="10" t="s">
        <v>11</v>
      </c>
      <c r="H12" s="517" t="s">
        <v>160</v>
      </c>
      <c r="I12" s="308">
        <f>+'Conto Economico'!M139</f>
        <v>82.53000000000003</v>
      </c>
      <c r="J12" s="308">
        <f>+'Conto Economico'!Q139</f>
        <v>-1631.7520000000002</v>
      </c>
      <c r="K12" s="260">
        <f>+J12-I12</f>
        <v>-1714.2820000000002</v>
      </c>
    </row>
    <row r="13" spans="2:11" x14ac:dyDescent="0.2">
      <c r="B13" s="230"/>
      <c r="C13" s="516"/>
      <c r="D13" s="336"/>
      <c r="E13" s="338"/>
      <c r="F13" s="223"/>
      <c r="G13" s="10"/>
      <c r="H13" s="517"/>
      <c r="I13" s="308"/>
      <c r="J13" s="308"/>
      <c r="K13" s="260"/>
    </row>
    <row r="14" spans="2:11" x14ac:dyDescent="0.2">
      <c r="B14" s="230" t="s">
        <v>14</v>
      </c>
      <c r="C14" s="516" t="s">
        <v>161</v>
      </c>
      <c r="D14" s="308">
        <f>+'Conto Economico'!E193</f>
        <v>0</v>
      </c>
      <c r="E14" s="339">
        <f>+'Conto Economico'!I193</f>
        <v>0</v>
      </c>
      <c r="F14" s="260">
        <f>+E14-D14</f>
        <v>0</v>
      </c>
      <c r="G14" s="10" t="s">
        <v>14</v>
      </c>
      <c r="H14" s="517" t="s">
        <v>162</v>
      </c>
      <c r="I14" s="308">
        <f>+'Conto Economico'!M193</f>
        <v>0</v>
      </c>
      <c r="J14" s="308">
        <f>+'Conto Economico'!Q193</f>
        <v>0</v>
      </c>
      <c r="K14" s="260">
        <f>+J14-I14</f>
        <v>0</v>
      </c>
    </row>
    <row r="15" spans="2:11" x14ac:dyDescent="0.2">
      <c r="B15" s="230"/>
      <c r="C15" s="335"/>
      <c r="D15" s="308"/>
      <c r="E15" s="308"/>
      <c r="F15" s="260"/>
      <c r="G15" s="10"/>
      <c r="H15" s="19"/>
      <c r="I15" s="308"/>
      <c r="J15" s="308"/>
      <c r="K15" s="260"/>
    </row>
    <row r="16" spans="2:11" x14ac:dyDescent="0.2">
      <c r="B16" s="231"/>
      <c r="C16" s="340"/>
      <c r="D16" s="336"/>
      <c r="E16" s="341"/>
      <c r="F16" s="311"/>
      <c r="G16" s="28"/>
      <c r="H16" s="8"/>
      <c r="I16" s="9"/>
      <c r="K16" s="311"/>
    </row>
    <row r="17" spans="2:13" x14ac:dyDescent="0.2">
      <c r="B17" s="225"/>
      <c r="C17" s="226"/>
      <c r="D17" s="227"/>
      <c r="E17" s="306"/>
      <c r="F17" s="307"/>
      <c r="G17" s="228"/>
      <c r="H17" s="229"/>
      <c r="I17" s="342"/>
      <c r="J17" s="306"/>
      <c r="K17" s="307"/>
    </row>
    <row r="18" spans="2:13" s="96" customFormat="1" x14ac:dyDescent="0.2">
      <c r="B18" s="126"/>
      <c r="C18" s="28" t="s">
        <v>25</v>
      </c>
      <c r="D18" s="308">
        <f>SUM(D5:D15)</f>
        <v>117136.59000000001</v>
      </c>
      <c r="E18" s="308">
        <f>SUM(E5:E15)</f>
        <v>118535.985</v>
      </c>
      <c r="F18" s="260">
        <f>SUM(F6:F15)</f>
        <v>1399.3949999999895</v>
      </c>
      <c r="G18" s="7"/>
      <c r="H18" s="28" t="s">
        <v>26</v>
      </c>
      <c r="I18" s="308">
        <f>SUM(I6:I15)</f>
        <v>137834.28</v>
      </c>
      <c r="J18" s="308">
        <f>SUM(J6:J15)-0.001</f>
        <v>119320.89700000001</v>
      </c>
      <c r="K18" s="260">
        <f>SUM(K6:K15)</f>
        <v>-18513.381999999991</v>
      </c>
    </row>
    <row r="19" spans="2:13" x14ac:dyDescent="0.2">
      <c r="B19" s="231"/>
      <c r="C19" s="232"/>
      <c r="D19" s="103"/>
      <c r="E19" s="138"/>
      <c r="F19" s="224"/>
      <c r="G19" s="343"/>
      <c r="H19" s="87"/>
      <c r="I19" s="344"/>
      <c r="J19" s="140"/>
      <c r="K19" s="177"/>
      <c r="M19" s="96"/>
    </row>
    <row r="20" spans="2:13" x14ac:dyDescent="0.2">
      <c r="B20" s="31"/>
      <c r="D20" s="31"/>
      <c r="E20" s="31"/>
      <c r="F20" s="31"/>
      <c r="G20" s="95"/>
      <c r="H20" s="345" t="s">
        <v>225</v>
      </c>
      <c r="I20" s="271">
        <f>+I18-D18</f>
        <v>20697.689999999988</v>
      </c>
      <c r="J20" s="271">
        <f>+J18-E18</f>
        <v>784.91200000001118</v>
      </c>
      <c r="K20" s="95"/>
      <c r="M20" s="96"/>
    </row>
    <row r="21" spans="2:13" x14ac:dyDescent="0.2">
      <c r="B21" s="31"/>
      <c r="E21" s="31"/>
      <c r="F21" s="31"/>
      <c r="H21" s="347" t="s">
        <v>226</v>
      </c>
      <c r="I21" s="260">
        <v>0</v>
      </c>
      <c r="J21" s="260">
        <v>0</v>
      </c>
      <c r="K21" s="95"/>
      <c r="M21" s="96"/>
    </row>
    <row r="22" spans="2:13" x14ac:dyDescent="0.2">
      <c r="B22" s="31"/>
      <c r="C22" s="19"/>
      <c r="D22" s="216"/>
      <c r="E22" s="31"/>
      <c r="F22" s="31"/>
      <c r="H22" s="348" t="s">
        <v>227</v>
      </c>
      <c r="I22" s="318">
        <f>+I20</f>
        <v>20697.689999999988</v>
      </c>
      <c r="J22" s="318">
        <f>+J20</f>
        <v>784.91200000001118</v>
      </c>
      <c r="K22" s="95"/>
      <c r="M22" s="96"/>
    </row>
    <row r="23" spans="2:13" x14ac:dyDescent="0.2">
      <c r="B23" s="31"/>
      <c r="D23" s="31"/>
      <c r="E23" s="31"/>
      <c r="F23" s="31"/>
      <c r="H23" s="216"/>
      <c r="I23" s="216"/>
      <c r="J23" s="95"/>
      <c r="K23" s="95"/>
      <c r="M23" s="96"/>
    </row>
    <row r="24" spans="2:13" hidden="1" x14ac:dyDescent="0.2">
      <c r="D24" s="346">
        <v>92077.29</v>
      </c>
      <c r="I24" s="183">
        <f>+I18-I20</f>
        <v>117136.59000000001</v>
      </c>
      <c r="M24" s="96"/>
    </row>
    <row r="25" spans="2:13" hidden="1" x14ac:dyDescent="0.2">
      <c r="D25" s="289">
        <f>+D18-D24</f>
        <v>25059.300000000017</v>
      </c>
    </row>
    <row r="27" spans="2:13" ht="15.75" x14ac:dyDescent="0.2">
      <c r="B27" s="577" t="s">
        <v>228</v>
      </c>
      <c r="C27" s="578"/>
      <c r="D27" s="578"/>
      <c r="E27" s="578"/>
      <c r="F27" s="578"/>
      <c r="G27" s="578"/>
      <c r="H27" s="578"/>
      <c r="I27" s="578"/>
      <c r="J27" s="578"/>
      <c r="K27" s="579"/>
    </row>
    <row r="28" spans="2:13" ht="15" x14ac:dyDescent="0.2">
      <c r="B28" s="580" t="s">
        <v>19</v>
      </c>
      <c r="C28" s="581"/>
      <c r="D28" s="303">
        <v>2021</v>
      </c>
      <c r="E28" s="303">
        <v>2022</v>
      </c>
      <c r="F28" s="349" t="s">
        <v>224</v>
      </c>
      <c r="G28" s="580" t="s">
        <v>21</v>
      </c>
      <c r="H28" s="581"/>
      <c r="I28" s="303">
        <v>2021</v>
      </c>
      <c r="J28" s="303">
        <v>2022</v>
      </c>
      <c r="K28" s="350" t="s">
        <v>224</v>
      </c>
    </row>
    <row r="29" spans="2:13" x14ac:dyDescent="0.2">
      <c r="B29" s="225"/>
      <c r="C29" s="226"/>
      <c r="D29" s="259"/>
      <c r="E29" s="313"/>
      <c r="F29" s="312"/>
      <c r="G29" s="89"/>
      <c r="H29" s="229"/>
      <c r="I29" s="259"/>
      <c r="J29" s="307"/>
      <c r="K29" s="307"/>
    </row>
    <row r="30" spans="2:13" x14ac:dyDescent="0.2">
      <c r="B30" s="230"/>
      <c r="C30" s="7" t="s">
        <v>163</v>
      </c>
      <c r="D30" s="308">
        <v>0</v>
      </c>
      <c r="E30" s="308">
        <v>0</v>
      </c>
      <c r="F30" s="260">
        <f>+E30-D30</f>
        <v>0</v>
      </c>
      <c r="G30" s="84"/>
      <c r="H30" s="7" t="s">
        <v>163</v>
      </c>
      <c r="I30" s="308">
        <v>0</v>
      </c>
      <c r="J30" s="308">
        <v>0</v>
      </c>
      <c r="K30" s="260">
        <f>+J30-I30</f>
        <v>0</v>
      </c>
    </row>
    <row r="31" spans="2:13" x14ac:dyDescent="0.2">
      <c r="B31" s="230"/>
      <c r="C31" s="7" t="s">
        <v>164</v>
      </c>
      <c r="D31" s="308">
        <v>0</v>
      </c>
      <c r="E31" s="308">
        <v>0</v>
      </c>
      <c r="F31" s="260">
        <f>+E31-D31</f>
        <v>0</v>
      </c>
      <c r="G31" s="84"/>
      <c r="H31" s="7" t="s">
        <v>164</v>
      </c>
      <c r="I31" s="308">
        <v>0</v>
      </c>
      <c r="J31" s="308">
        <v>0</v>
      </c>
      <c r="K31" s="260">
        <f>+J31-I31</f>
        <v>0</v>
      </c>
    </row>
    <row r="32" spans="2:13" x14ac:dyDescent="0.2">
      <c r="B32" s="231"/>
      <c r="C32" s="232"/>
      <c r="D32" s="317"/>
      <c r="E32" s="317"/>
      <c r="F32" s="317"/>
      <c r="G32" s="86"/>
      <c r="H32" s="87"/>
      <c r="I32" s="115"/>
      <c r="J32" s="177"/>
      <c r="K32" s="177"/>
    </row>
    <row r="33" spans="2:11" x14ac:dyDescent="0.2">
      <c r="B33" s="225"/>
      <c r="C33" s="226"/>
      <c r="D33" s="308"/>
      <c r="E33" s="308"/>
      <c r="F33" s="308"/>
      <c r="G33" s="89"/>
      <c r="H33" s="229"/>
      <c r="I33" s="101"/>
      <c r="J33" s="306"/>
      <c r="K33" s="307"/>
    </row>
    <row r="34" spans="2:11" x14ac:dyDescent="0.2">
      <c r="B34" s="230"/>
      <c r="C34" s="19"/>
      <c r="D34" s="308">
        <f>SUM(D30:D31)</f>
        <v>0</v>
      </c>
      <c r="E34" s="308">
        <f>SUM(E30:E31)</f>
        <v>0</v>
      </c>
      <c r="F34" s="308">
        <f>SUM(F30:F31)</f>
        <v>0</v>
      </c>
      <c r="G34" s="84"/>
      <c r="H34" s="8"/>
      <c r="I34" s="308">
        <f>SUM(I30:I31)</f>
        <v>0</v>
      </c>
      <c r="J34" s="308">
        <f>SUM(J30:J31)</f>
        <v>0</v>
      </c>
      <c r="K34" s="260">
        <f>SUM(K30:K31)</f>
        <v>0</v>
      </c>
    </row>
    <row r="35" spans="2:11" x14ac:dyDescent="0.2">
      <c r="B35" s="231"/>
      <c r="C35" s="232"/>
      <c r="D35" s="103"/>
      <c r="E35" s="138"/>
      <c r="F35" s="224"/>
      <c r="G35" s="86"/>
      <c r="H35" s="87"/>
      <c r="I35" s="103"/>
      <c r="J35" s="140"/>
      <c r="K35" s="177"/>
    </row>
  </sheetData>
  <sheetProtection selectLockedCells="1" selectUnlockedCells="1"/>
  <mergeCells count="6">
    <mergeCell ref="B2:K2"/>
    <mergeCell ref="B3:C3"/>
    <mergeCell ref="G3:H3"/>
    <mergeCell ref="B27:K27"/>
    <mergeCell ref="B28:C28"/>
    <mergeCell ref="G28:H28"/>
  </mergeCells>
  <printOptions horizontalCentered="1" verticalCentered="1"/>
  <pageMargins left="0.19652777777777777" right="8.819444444444445E-2" top="0.19652777777777777" bottom="0.19652777777777777" header="0.51180555555555551" footer="0.51180555555555551"/>
  <pageSetup paperSize="9" scale="88" firstPageNumber="0" orientation="landscape" horizontalDpi="4294967293" verticalDpi="4294967293" r:id="rId1"/>
  <headerFooter alignWithMargins="0"/>
  <ignoredErrors>
    <ignoredError sqref="J18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205"/>
  <sheetViews>
    <sheetView topLeftCell="E1" zoomScaleNormal="100" workbookViewId="0">
      <pane ySplit="3" topLeftCell="A13" activePane="bottomLeft" state="frozen"/>
      <selection pane="bottomLeft" activeCell="N18" sqref="N18"/>
    </sheetView>
  </sheetViews>
  <sheetFormatPr defaultColWidth="7.140625" defaultRowHeight="12.75" x14ac:dyDescent="0.2"/>
  <cols>
    <col min="1" max="1" width="2.85546875" customWidth="1"/>
    <col min="2" max="2" width="3.28515625" style="30" bestFit="1" customWidth="1"/>
    <col min="3" max="3" width="7" style="31" bestFit="1" customWidth="1"/>
    <col min="4" max="4" width="65.42578125" customWidth="1"/>
    <col min="5" max="5" width="11.7109375" bestFit="1" customWidth="1"/>
    <col min="6" max="6" width="11.42578125" style="23" customWidth="1"/>
    <col min="7" max="7" width="12.28515625" style="23" customWidth="1"/>
    <col min="8" max="8" width="10.5703125" style="23" bestFit="1" customWidth="1"/>
    <col min="9" max="9" width="11.7109375" bestFit="1" customWidth="1"/>
    <col min="10" max="10" width="3.85546875" style="22" bestFit="1" customWidth="1"/>
    <col min="11" max="11" width="4.28515625" customWidth="1"/>
    <col min="12" max="12" width="82.85546875" bestFit="1" customWidth="1"/>
    <col min="13" max="13" width="12.7109375" customWidth="1"/>
    <col min="14" max="16" width="12.7109375" style="13" customWidth="1"/>
    <col min="17" max="17" width="12.7109375" customWidth="1"/>
  </cols>
  <sheetData>
    <row r="2" spans="2:17" s="32" customFormat="1" ht="15.75" x14ac:dyDescent="0.2">
      <c r="B2" s="574" t="s">
        <v>722</v>
      </c>
      <c r="C2" s="574"/>
      <c r="D2" s="574"/>
      <c r="E2" s="574"/>
      <c r="F2" s="574"/>
      <c r="G2" s="574"/>
      <c r="H2" s="574"/>
      <c r="I2" s="574"/>
      <c r="J2" s="574"/>
      <c r="K2" s="574"/>
      <c r="L2" s="574"/>
      <c r="M2" s="574"/>
      <c r="N2" s="574"/>
      <c r="O2" s="574"/>
      <c r="P2" s="574"/>
      <c r="Q2" s="574"/>
    </row>
    <row r="3" spans="2:17" s="33" customFormat="1" ht="25.5" x14ac:dyDescent="0.25">
      <c r="B3" s="588" t="s">
        <v>19</v>
      </c>
      <c r="C3" s="588"/>
      <c r="D3" s="588"/>
      <c r="E3" s="303">
        <v>2021</v>
      </c>
      <c r="F3" s="303">
        <v>2022</v>
      </c>
      <c r="G3" s="303" t="s">
        <v>723</v>
      </c>
      <c r="H3" s="303" t="s">
        <v>229</v>
      </c>
      <c r="I3" s="353" t="s">
        <v>20</v>
      </c>
      <c r="J3" s="589" t="s">
        <v>21</v>
      </c>
      <c r="K3" s="589"/>
      <c r="L3" s="589"/>
      <c r="M3" s="303">
        <v>2021</v>
      </c>
      <c r="N3" s="303">
        <v>2022</v>
      </c>
      <c r="O3" s="303" t="s">
        <v>723</v>
      </c>
      <c r="P3" s="303" t="s">
        <v>229</v>
      </c>
      <c r="Q3" s="353" t="s">
        <v>20</v>
      </c>
    </row>
    <row r="4" spans="2:17" x14ac:dyDescent="0.2">
      <c r="B4" s="34"/>
      <c r="C4" s="35"/>
      <c r="D4" s="2"/>
      <c r="E4" s="101"/>
      <c r="F4" s="100"/>
      <c r="G4" s="36"/>
      <c r="H4" s="36"/>
      <c r="I4" s="552"/>
      <c r="J4" s="37"/>
      <c r="K4" s="35"/>
      <c r="L4" s="35"/>
      <c r="M4" s="175"/>
      <c r="N4" s="210"/>
      <c r="O4" s="176"/>
      <c r="P4" s="354"/>
      <c r="Q4" s="211"/>
    </row>
    <row r="5" spans="2:17" s="95" customFormat="1" ht="18" x14ac:dyDescent="0.25">
      <c r="B5" s="355" t="s">
        <v>4</v>
      </c>
      <c r="C5" s="356"/>
      <c r="D5" s="357" t="s">
        <v>153</v>
      </c>
      <c r="E5" s="102"/>
      <c r="F5" s="24"/>
      <c r="G5" s="25"/>
      <c r="H5" s="25"/>
      <c r="I5" s="552">
        <f>SUM(I7:I95)</f>
        <v>118164.91499999999</v>
      </c>
      <c r="J5" s="358" t="s">
        <v>4</v>
      </c>
      <c r="K5" s="359"/>
      <c r="L5" s="360" t="s">
        <v>230</v>
      </c>
      <c r="M5" s="221"/>
      <c r="N5" s="453"/>
      <c r="O5" s="352"/>
      <c r="P5" s="352"/>
      <c r="Q5" s="361">
        <f>SUM(N7:N22)</f>
        <v>120952.65000000001</v>
      </c>
    </row>
    <row r="6" spans="2:17" s="95" customFormat="1" ht="15.75" x14ac:dyDescent="0.2">
      <c r="B6" s="362"/>
      <c r="C6" s="363"/>
      <c r="D6" s="8"/>
      <c r="E6" s="308"/>
      <c r="F6" s="308"/>
      <c r="G6" s="308"/>
      <c r="H6" s="308"/>
      <c r="I6" s="260"/>
      <c r="J6" s="364"/>
      <c r="K6" s="221"/>
      <c r="L6" s="365"/>
      <c r="M6" s="221"/>
      <c r="N6" s="453"/>
      <c r="O6" s="352"/>
      <c r="P6" s="352"/>
      <c r="Q6" s="366"/>
    </row>
    <row r="7" spans="2:17" s="95" customFormat="1" ht="31.5" x14ac:dyDescent="0.2">
      <c r="B7" s="367">
        <v>1</v>
      </c>
      <c r="C7" s="368"/>
      <c r="D7" s="369" t="s">
        <v>231</v>
      </c>
      <c r="E7" s="308"/>
      <c r="F7" s="308"/>
      <c r="G7" s="308"/>
      <c r="H7" s="308"/>
      <c r="I7" s="260">
        <f>SUM(H8:H22)</f>
        <v>15143.85</v>
      </c>
      <c r="J7" s="370">
        <v>1</v>
      </c>
      <c r="K7" s="371"/>
      <c r="L7" s="372" t="s">
        <v>232</v>
      </c>
      <c r="M7" s="373">
        <v>0</v>
      </c>
      <c r="N7" s="382">
        <f>-'Libro Giornale'!FL230</f>
        <v>0</v>
      </c>
      <c r="O7" s="277">
        <f>+N7-M7</f>
        <v>0</v>
      </c>
      <c r="P7" s="277"/>
      <c r="Q7" s="366"/>
    </row>
    <row r="8" spans="2:17" s="95" customFormat="1" ht="25.5" x14ac:dyDescent="0.2">
      <c r="B8" s="362"/>
      <c r="C8" s="363" t="s">
        <v>22</v>
      </c>
      <c r="D8" s="374" t="s">
        <v>233</v>
      </c>
      <c r="E8" s="308"/>
      <c r="F8" s="308"/>
      <c r="G8" s="308"/>
      <c r="H8" s="308">
        <f>SUM(F9:F16)</f>
        <v>15143.85</v>
      </c>
      <c r="I8" s="260"/>
      <c r="J8" s="370">
        <v>2</v>
      </c>
      <c r="K8" s="371"/>
      <c r="L8" s="372" t="s">
        <v>450</v>
      </c>
      <c r="M8" s="373">
        <v>0</v>
      </c>
      <c r="N8" s="382">
        <f>-'Libro Giornale'!FM230</f>
        <v>0</v>
      </c>
      <c r="O8" s="277">
        <f t="shared" ref="O8:O9" si="0">+N8-M8</f>
        <v>0</v>
      </c>
      <c r="P8" s="277"/>
      <c r="Q8" s="366"/>
    </row>
    <row r="9" spans="2:17" s="95" customFormat="1" ht="15.75" x14ac:dyDescent="0.2">
      <c r="B9" s="362"/>
      <c r="C9" s="377" t="s">
        <v>234</v>
      </c>
      <c r="D9" s="378" t="s">
        <v>602</v>
      </c>
      <c r="E9" s="308">
        <v>11193.81</v>
      </c>
      <c r="F9" s="308">
        <f>+'Libro Giornale'!AV230</f>
        <v>14904.29</v>
      </c>
      <c r="G9" s="308">
        <f>+F9-E9</f>
        <v>3710.4800000000014</v>
      </c>
      <c r="H9" s="308"/>
      <c r="I9" s="260"/>
      <c r="J9" s="370">
        <v>3</v>
      </c>
      <c r="K9" s="371"/>
      <c r="L9" s="372" t="s">
        <v>235</v>
      </c>
      <c r="M9" s="373">
        <v>0</v>
      </c>
      <c r="N9" s="382">
        <f>-'Libro Giornale'!FN230</f>
        <v>0</v>
      </c>
      <c r="O9" s="277">
        <f t="shared" si="0"/>
        <v>0</v>
      </c>
      <c r="P9" s="277"/>
      <c r="Q9" s="366"/>
    </row>
    <row r="10" spans="2:17" s="95" customFormat="1" ht="25.5" x14ac:dyDescent="0.2">
      <c r="B10" s="362"/>
      <c r="C10" s="377" t="s">
        <v>239</v>
      </c>
      <c r="D10" s="378" t="s">
        <v>603</v>
      </c>
      <c r="E10" s="308">
        <v>0</v>
      </c>
      <c r="F10" s="308">
        <f>+'Libro Giornale'!AW230</f>
        <v>0</v>
      </c>
      <c r="G10" s="308">
        <f t="shared" ref="G10:G14" si="1">+F10-E10</f>
        <v>0</v>
      </c>
      <c r="H10" s="308"/>
      <c r="I10" s="260"/>
      <c r="J10" s="370">
        <v>4</v>
      </c>
      <c r="K10" s="371"/>
      <c r="L10" s="372" t="s">
        <v>416</v>
      </c>
      <c r="M10" s="373">
        <v>0</v>
      </c>
      <c r="N10" s="382">
        <f>-'Libro Giornale'!FO230</f>
        <v>0</v>
      </c>
      <c r="O10" s="277">
        <f t="shared" ref="O10:O15" si="2">+N10-M10</f>
        <v>0</v>
      </c>
      <c r="P10" s="277"/>
      <c r="Q10" s="366"/>
    </row>
    <row r="11" spans="2:17" s="95" customFormat="1" ht="25.5" x14ac:dyDescent="0.2">
      <c r="B11" s="362"/>
      <c r="C11" s="377" t="s">
        <v>240</v>
      </c>
      <c r="D11" s="378" t="s">
        <v>604</v>
      </c>
      <c r="E11" s="308">
        <v>0</v>
      </c>
      <c r="F11" s="308">
        <f>+'Libro Giornale'!AX230</f>
        <v>0</v>
      </c>
      <c r="G11" s="308">
        <f t="shared" si="1"/>
        <v>0</v>
      </c>
      <c r="H11" s="308"/>
      <c r="I11" s="260"/>
      <c r="J11" s="370">
        <v>5</v>
      </c>
      <c r="K11" s="371"/>
      <c r="L11" s="372" t="s">
        <v>236</v>
      </c>
      <c r="M11" s="373">
        <v>0</v>
      </c>
      <c r="N11" s="382">
        <f>-'Libro Giornale'!FP230</f>
        <v>0</v>
      </c>
      <c r="O11" s="277">
        <f t="shared" si="2"/>
        <v>0</v>
      </c>
      <c r="P11" s="277"/>
      <c r="Q11" s="366"/>
    </row>
    <row r="12" spans="2:17" s="95" customFormat="1" ht="15.75" x14ac:dyDescent="0.2">
      <c r="B12" s="362"/>
      <c r="C12" s="377" t="s">
        <v>241</v>
      </c>
      <c r="D12" s="378" t="s">
        <v>242</v>
      </c>
      <c r="E12" s="308">
        <v>0</v>
      </c>
      <c r="F12" s="308">
        <f>+'Libro Giornale'!AY230</f>
        <v>0</v>
      </c>
      <c r="G12" s="308">
        <f t="shared" si="1"/>
        <v>0</v>
      </c>
      <c r="H12" s="308"/>
      <c r="I12" s="260"/>
      <c r="J12" s="370">
        <v>6</v>
      </c>
      <c r="K12" s="371"/>
      <c r="L12" s="372" t="s">
        <v>237</v>
      </c>
      <c r="M12" s="373">
        <v>0</v>
      </c>
      <c r="N12" s="382">
        <f>-'Libro Giornale'!FQ230</f>
        <v>0</v>
      </c>
      <c r="O12" s="277">
        <f t="shared" si="2"/>
        <v>0</v>
      </c>
      <c r="P12" s="277"/>
      <c r="Q12" s="366"/>
    </row>
    <row r="13" spans="2:17" s="95" customFormat="1" ht="15.75" x14ac:dyDescent="0.2">
      <c r="B13" s="362"/>
      <c r="C13" s="377" t="s">
        <v>600</v>
      </c>
      <c r="D13" s="378" t="s">
        <v>605</v>
      </c>
      <c r="E13" s="308">
        <v>0</v>
      </c>
      <c r="F13" s="308">
        <f>+'Libro Giornale'!AZ230</f>
        <v>0</v>
      </c>
      <c r="G13" s="308">
        <f t="shared" si="1"/>
        <v>0</v>
      </c>
      <c r="H13" s="308"/>
      <c r="I13" s="260"/>
      <c r="J13" s="370">
        <v>7</v>
      </c>
      <c r="K13" s="371"/>
      <c r="L13" s="372" t="s">
        <v>238</v>
      </c>
      <c r="M13" s="373">
        <v>0</v>
      </c>
      <c r="N13" s="382">
        <f>-'Libro Giornale'!FR230</f>
        <v>0</v>
      </c>
      <c r="O13" s="277">
        <f t="shared" si="2"/>
        <v>0</v>
      </c>
      <c r="P13" s="277"/>
      <c r="Q13" s="366"/>
    </row>
    <row r="14" spans="2:17" s="95" customFormat="1" ht="25.5" x14ac:dyDescent="0.2">
      <c r="B14" s="362"/>
      <c r="C14" s="377" t="s">
        <v>601</v>
      </c>
      <c r="D14" s="378" t="s">
        <v>695</v>
      </c>
      <c r="E14" s="308">
        <v>76.2</v>
      </c>
      <c r="F14" s="308">
        <f>+'Libro Giornale'!BA230</f>
        <v>239.56</v>
      </c>
      <c r="G14" s="308">
        <f t="shared" si="1"/>
        <v>163.36000000000001</v>
      </c>
      <c r="H14" s="308"/>
      <c r="I14" s="260"/>
      <c r="J14" s="370">
        <v>8</v>
      </c>
      <c r="K14" s="371"/>
      <c r="L14" s="372" t="s">
        <v>336</v>
      </c>
      <c r="M14" s="373">
        <v>0</v>
      </c>
      <c r="N14" s="382">
        <f>-'Libro Giornale'!FS230</f>
        <v>0</v>
      </c>
      <c r="O14" s="277">
        <f t="shared" si="2"/>
        <v>0</v>
      </c>
      <c r="P14" s="277"/>
      <c r="Q14" s="366"/>
    </row>
    <row r="15" spans="2:17" s="95" customFormat="1" ht="25.5" x14ac:dyDescent="0.2">
      <c r="B15" s="362"/>
      <c r="C15" s="363" t="s">
        <v>23</v>
      </c>
      <c r="D15" s="374" t="s">
        <v>687</v>
      </c>
      <c r="E15" s="308"/>
      <c r="F15" s="381"/>
      <c r="G15" s="308"/>
      <c r="H15" s="308">
        <f>SUM(F15:F21)</f>
        <v>0</v>
      </c>
      <c r="I15" s="260"/>
      <c r="J15" s="370">
        <v>9</v>
      </c>
      <c r="K15" s="371"/>
      <c r="L15" s="372" t="s">
        <v>418</v>
      </c>
      <c r="M15" s="373">
        <v>0</v>
      </c>
      <c r="N15" s="382">
        <f>-'Libro Giornale'!FT230</f>
        <v>681</v>
      </c>
      <c r="O15" s="277">
        <f t="shared" si="2"/>
        <v>681</v>
      </c>
      <c r="P15" s="277"/>
      <c r="Q15" s="366"/>
    </row>
    <row r="16" spans="2:17" s="95" customFormat="1" ht="15.75" x14ac:dyDescent="0.2">
      <c r="B16" s="362"/>
      <c r="C16" s="377" t="s">
        <v>245</v>
      </c>
      <c r="D16" s="378" t="s">
        <v>246</v>
      </c>
      <c r="E16" s="308">
        <v>0</v>
      </c>
      <c r="F16" s="308">
        <f>+'Libro Giornale'!BB230</f>
        <v>0</v>
      </c>
      <c r="G16" s="260">
        <f t="shared" ref="G16:G21" si="3">+F16-E16</f>
        <v>0</v>
      </c>
      <c r="H16" s="308"/>
      <c r="I16" s="260"/>
      <c r="J16" s="379">
        <v>10</v>
      </c>
      <c r="K16" s="380"/>
      <c r="L16" s="372" t="s">
        <v>417</v>
      </c>
      <c r="M16" s="373">
        <v>77819</v>
      </c>
      <c r="N16" s="382">
        <f>-'Libro Giornale'!FU230</f>
        <v>74845.5</v>
      </c>
      <c r="O16" s="277">
        <f t="shared" ref="O16:O22" si="4">+N16-M16</f>
        <v>-2973.5</v>
      </c>
      <c r="P16" s="277"/>
      <c r="Q16" s="366"/>
    </row>
    <row r="17" spans="2:17" s="95" customFormat="1" ht="15.75" x14ac:dyDescent="0.2">
      <c r="B17" s="362"/>
      <c r="C17" s="377" t="s">
        <v>251</v>
      </c>
      <c r="D17" s="378" t="s">
        <v>252</v>
      </c>
      <c r="E17" s="308">
        <v>0</v>
      </c>
      <c r="F17" s="308">
        <f>+'Libro Giornale'!BE230</f>
        <v>0</v>
      </c>
      <c r="G17" s="308">
        <f t="shared" si="3"/>
        <v>0</v>
      </c>
      <c r="H17" s="308"/>
      <c r="I17" s="260"/>
      <c r="J17" s="379">
        <v>11</v>
      </c>
      <c r="K17" s="380"/>
      <c r="L17" s="372" t="s">
        <v>243</v>
      </c>
      <c r="M17" s="373">
        <v>50000</v>
      </c>
      <c r="N17" s="382">
        <f>-'Libro Giornale'!FV230</f>
        <v>0</v>
      </c>
      <c r="O17" s="277">
        <f t="shared" si="4"/>
        <v>-50000</v>
      </c>
      <c r="P17" s="277"/>
      <c r="Q17" s="366"/>
    </row>
    <row r="18" spans="2:17" s="95" customFormat="1" ht="15.75" x14ac:dyDescent="0.2">
      <c r="B18" s="362"/>
      <c r="C18" s="377" t="s">
        <v>253</v>
      </c>
      <c r="D18" s="378" t="s">
        <v>254</v>
      </c>
      <c r="E18" s="308">
        <v>0</v>
      </c>
      <c r="F18" s="308">
        <f>+'Libro Giornale'!BF230</f>
        <v>0</v>
      </c>
      <c r="G18" s="308">
        <f t="shared" si="3"/>
        <v>0</v>
      </c>
      <c r="H18" s="308"/>
      <c r="I18" s="260"/>
      <c r="J18" s="379">
        <v>12</v>
      </c>
      <c r="K18" s="380"/>
      <c r="L18" s="372" t="s">
        <v>113</v>
      </c>
      <c r="M18" s="373">
        <v>0</v>
      </c>
      <c r="N18" s="382">
        <f>-'Libro Giornale'!FW230</f>
        <v>30697.29</v>
      </c>
      <c r="O18" s="277">
        <f t="shared" si="4"/>
        <v>30697.29</v>
      </c>
      <c r="P18" s="277"/>
      <c r="Q18" s="366"/>
    </row>
    <row r="19" spans="2:17" s="95" customFormat="1" ht="15.75" x14ac:dyDescent="0.2">
      <c r="B19" s="362"/>
      <c r="C19" s="377" t="s">
        <v>255</v>
      </c>
      <c r="D19" s="378" t="s">
        <v>606</v>
      </c>
      <c r="E19" s="308">
        <v>0</v>
      </c>
      <c r="F19" s="308">
        <f>+'Libro Giornale'!BG230</f>
        <v>0</v>
      </c>
      <c r="G19" s="308">
        <f t="shared" si="3"/>
        <v>0</v>
      </c>
      <c r="H19" s="308"/>
      <c r="I19" s="260"/>
      <c r="J19" s="379">
        <v>13</v>
      </c>
      <c r="K19" s="380"/>
      <c r="L19" s="372" t="s">
        <v>248</v>
      </c>
      <c r="M19" s="373">
        <v>6476.38</v>
      </c>
      <c r="N19" s="382">
        <f>-'Libro Giornale'!FX230</f>
        <v>8861.52</v>
      </c>
      <c r="O19" s="277">
        <f t="shared" si="4"/>
        <v>2385.1400000000003</v>
      </c>
      <c r="P19" s="260"/>
      <c r="Q19" s="366"/>
    </row>
    <row r="20" spans="2:17" s="95" customFormat="1" ht="15.75" x14ac:dyDescent="0.2">
      <c r="B20" s="362"/>
      <c r="C20" s="377" t="s">
        <v>598</v>
      </c>
      <c r="D20" s="378" t="s">
        <v>605</v>
      </c>
      <c r="E20" s="308">
        <v>0</v>
      </c>
      <c r="F20" s="308">
        <f>+'Libro Giornale'!BH230</f>
        <v>0</v>
      </c>
      <c r="G20" s="308">
        <f t="shared" si="3"/>
        <v>0</v>
      </c>
      <c r="H20" s="308"/>
      <c r="I20" s="260"/>
      <c r="J20" s="379">
        <v>14</v>
      </c>
      <c r="K20" s="380"/>
      <c r="L20" s="372" t="s">
        <v>247</v>
      </c>
      <c r="M20" s="373">
        <v>3456</v>
      </c>
      <c r="N20" s="382">
        <f>-'Libro Giornale'!FY230</f>
        <v>5867.34</v>
      </c>
      <c r="O20" s="277">
        <f t="shared" si="4"/>
        <v>2411.34</v>
      </c>
      <c r="P20" s="260"/>
      <c r="Q20" s="366"/>
    </row>
    <row r="21" spans="2:17" s="95" customFormat="1" ht="25.5" x14ac:dyDescent="0.2">
      <c r="B21" s="362"/>
      <c r="C21" s="377" t="s">
        <v>599</v>
      </c>
      <c r="D21" s="378" t="s">
        <v>688</v>
      </c>
      <c r="E21" s="308">
        <v>0</v>
      </c>
      <c r="F21" s="308">
        <f>+'Libro Giornale'!BI230</f>
        <v>0</v>
      </c>
      <c r="G21" s="308">
        <f t="shared" si="3"/>
        <v>0</v>
      </c>
      <c r="H21" s="308"/>
      <c r="I21" s="260"/>
      <c r="J21" s="379">
        <v>15</v>
      </c>
      <c r="K21" s="380"/>
      <c r="L21" s="383" t="s">
        <v>249</v>
      </c>
      <c r="M21" s="382">
        <v>0.37</v>
      </c>
      <c r="N21" s="382">
        <f>-'Libro Giornale'!FZ230</f>
        <v>0</v>
      </c>
      <c r="O21" s="277">
        <f t="shared" si="4"/>
        <v>-0.37</v>
      </c>
      <c r="P21" s="260"/>
      <c r="Q21" s="366"/>
    </row>
    <row r="22" spans="2:17" s="95" customFormat="1" ht="15.75" x14ac:dyDescent="0.2">
      <c r="B22" s="362"/>
      <c r="C22" s="377"/>
      <c r="D22" s="378"/>
      <c r="E22" s="308"/>
      <c r="F22" s="308"/>
      <c r="G22" s="308"/>
      <c r="H22" s="308"/>
      <c r="I22" s="260"/>
      <c r="J22" s="379">
        <v>16</v>
      </c>
      <c r="K22" s="380"/>
      <c r="L22" s="372" t="s">
        <v>244</v>
      </c>
      <c r="M22" s="373">
        <v>0</v>
      </c>
      <c r="N22" s="382">
        <f>-'Libro Giornale'!GA230</f>
        <v>0</v>
      </c>
      <c r="O22" s="277">
        <f t="shared" si="4"/>
        <v>0</v>
      </c>
      <c r="P22" s="260"/>
      <c r="Q22" s="366"/>
    </row>
    <row r="23" spans="2:17" s="95" customFormat="1" ht="15.75" x14ac:dyDescent="0.25">
      <c r="B23" s="367">
        <v>2</v>
      </c>
      <c r="C23" s="368"/>
      <c r="D23" s="385" t="s">
        <v>256</v>
      </c>
      <c r="E23" s="308"/>
      <c r="F23" s="381"/>
      <c r="G23" s="308"/>
      <c r="H23" s="308"/>
      <c r="I23" s="260">
        <f>SUM(H24:H60)</f>
        <v>45110.84</v>
      </c>
      <c r="L23" s="384"/>
      <c r="M23" s="289"/>
      <c r="N23" s="260"/>
      <c r="O23" s="289"/>
      <c r="P23" s="277"/>
      <c r="Q23" s="366"/>
    </row>
    <row r="24" spans="2:17" s="95" customFormat="1" ht="31.5" x14ac:dyDescent="0.25">
      <c r="B24" s="362"/>
      <c r="C24" s="374" t="s">
        <v>257</v>
      </c>
      <c r="D24" s="386" t="s">
        <v>258</v>
      </c>
      <c r="E24" s="308"/>
      <c r="F24" s="381"/>
      <c r="G24" s="308"/>
      <c r="H24" s="308">
        <f>SUM(F25:F30)</f>
        <v>490</v>
      </c>
      <c r="I24" s="260"/>
      <c r="L24" s="384"/>
      <c r="M24" s="289"/>
      <c r="N24" s="260"/>
      <c r="O24" s="289"/>
      <c r="P24" s="277"/>
      <c r="Q24" s="366"/>
    </row>
    <row r="25" spans="2:17" s="95" customFormat="1" ht="15" x14ac:dyDescent="0.2">
      <c r="B25" s="362"/>
      <c r="C25" s="387" t="s">
        <v>259</v>
      </c>
      <c r="D25" s="388" t="s">
        <v>260</v>
      </c>
      <c r="E25" s="308">
        <v>1626.84</v>
      </c>
      <c r="F25" s="308">
        <f>+'Libro Giornale'!BJ230</f>
        <v>0</v>
      </c>
      <c r="G25" s="308">
        <f t="shared" ref="G25:G30" si="5">+F25-E25</f>
        <v>-1626.84</v>
      </c>
      <c r="H25" s="308"/>
      <c r="I25" s="260"/>
      <c r="L25" s="384"/>
      <c r="M25" s="289"/>
      <c r="N25" s="260"/>
      <c r="O25" s="289"/>
      <c r="P25" s="277"/>
      <c r="Q25" s="366"/>
    </row>
    <row r="26" spans="2:17" s="95" customFormat="1" ht="25.5" x14ac:dyDescent="0.2">
      <c r="B26" s="362"/>
      <c r="C26" s="387" t="s">
        <v>261</v>
      </c>
      <c r="D26" s="388" t="s">
        <v>607</v>
      </c>
      <c r="E26" s="308">
        <v>0</v>
      </c>
      <c r="F26" s="308">
        <f>+'Libro Giornale'!BK230</f>
        <v>0</v>
      </c>
      <c r="G26" s="308">
        <f t="shared" si="5"/>
        <v>0</v>
      </c>
      <c r="H26" s="308"/>
      <c r="I26" s="260"/>
      <c r="L26" s="384"/>
      <c r="M26" s="289"/>
      <c r="N26" s="260"/>
      <c r="O26" s="289"/>
      <c r="P26" s="277"/>
      <c r="Q26" s="366"/>
    </row>
    <row r="27" spans="2:17" s="95" customFormat="1" ht="15" x14ac:dyDescent="0.2">
      <c r="B27" s="362"/>
      <c r="C27" s="387" t="s">
        <v>262</v>
      </c>
      <c r="D27" s="388" t="s">
        <v>608</v>
      </c>
      <c r="E27" s="308">
        <v>0</v>
      </c>
      <c r="F27" s="308">
        <f>+'Libro Giornale'!BL230</f>
        <v>0</v>
      </c>
      <c r="G27" s="308">
        <f t="shared" si="5"/>
        <v>0</v>
      </c>
      <c r="H27" s="308"/>
      <c r="I27" s="260"/>
      <c r="L27" s="384"/>
      <c r="M27" s="289"/>
      <c r="N27" s="260"/>
      <c r="O27" s="289"/>
      <c r="P27" s="277"/>
      <c r="Q27" s="366"/>
    </row>
    <row r="28" spans="2:17" s="95" customFormat="1" ht="15" x14ac:dyDescent="0.2">
      <c r="B28" s="362"/>
      <c r="C28" s="387" t="s">
        <v>263</v>
      </c>
      <c r="D28" s="388" t="s">
        <v>264</v>
      </c>
      <c r="E28" s="308">
        <v>0</v>
      </c>
      <c r="F28" s="308">
        <f>+'Libro Giornale'!BM230</f>
        <v>0</v>
      </c>
      <c r="G28" s="308">
        <f t="shared" si="5"/>
        <v>0</v>
      </c>
      <c r="H28" s="308"/>
      <c r="I28" s="260"/>
      <c r="L28" s="384"/>
      <c r="M28" s="289"/>
      <c r="N28" s="260"/>
      <c r="O28" s="289"/>
      <c r="P28" s="277"/>
      <c r="Q28" s="366"/>
    </row>
    <row r="29" spans="2:17" s="95" customFormat="1" ht="15" x14ac:dyDescent="0.2">
      <c r="B29" s="362"/>
      <c r="C29" s="387" t="s">
        <v>265</v>
      </c>
      <c r="D29" s="388" t="s">
        <v>694</v>
      </c>
      <c r="E29" s="308">
        <v>3898</v>
      </c>
      <c r="F29" s="308">
        <f>+'Libro Giornale'!BN230</f>
        <v>490</v>
      </c>
      <c r="G29" s="308">
        <f t="shared" si="5"/>
        <v>-3408</v>
      </c>
      <c r="H29" s="308"/>
      <c r="I29" s="260"/>
      <c r="L29" s="384"/>
      <c r="M29" s="289"/>
      <c r="N29" s="260"/>
      <c r="O29" s="289"/>
      <c r="P29" s="277"/>
      <c r="Q29" s="366"/>
    </row>
    <row r="30" spans="2:17" s="95" customFormat="1" ht="15" x14ac:dyDescent="0.2">
      <c r="B30" s="362"/>
      <c r="C30" s="387" t="s">
        <v>597</v>
      </c>
      <c r="D30" s="388" t="s">
        <v>610</v>
      </c>
      <c r="E30" s="308">
        <v>0</v>
      </c>
      <c r="F30" s="308">
        <f>+'Libro Giornale'!BO230</f>
        <v>0</v>
      </c>
      <c r="G30" s="308">
        <f t="shared" si="5"/>
        <v>0</v>
      </c>
      <c r="H30" s="308"/>
      <c r="I30" s="260"/>
      <c r="L30" s="384"/>
      <c r="M30" s="289"/>
      <c r="N30" s="260"/>
      <c r="O30" s="289"/>
      <c r="P30" s="277"/>
      <c r="Q30" s="366"/>
    </row>
    <row r="31" spans="2:17" s="95" customFormat="1" ht="15.75" x14ac:dyDescent="0.25">
      <c r="B31" s="362"/>
      <c r="C31" s="374" t="s">
        <v>266</v>
      </c>
      <c r="D31" s="386" t="s">
        <v>696</v>
      </c>
      <c r="E31" s="308"/>
      <c r="F31" s="381"/>
      <c r="G31" s="308"/>
      <c r="H31" s="308">
        <f>+F32+F33+SUM(F37:F40)</f>
        <v>1323.7800000000002</v>
      </c>
      <c r="I31" s="260"/>
      <c r="L31" s="384"/>
      <c r="M31" s="289"/>
      <c r="N31" s="260"/>
      <c r="O31" s="289"/>
      <c r="P31" s="277"/>
      <c r="Q31" s="366"/>
    </row>
    <row r="32" spans="2:17" s="95" customFormat="1" ht="26.25" thickBot="1" x14ac:dyDescent="0.25">
      <c r="B32" s="362"/>
      <c r="C32" s="387" t="s">
        <v>267</v>
      </c>
      <c r="D32" s="388" t="s">
        <v>691</v>
      </c>
      <c r="E32" s="308">
        <v>0</v>
      </c>
      <c r="F32" s="260">
        <f>+'Libro Giornale'!BP230</f>
        <v>0</v>
      </c>
      <c r="G32" s="308"/>
      <c r="H32" s="308"/>
      <c r="I32" s="260"/>
      <c r="L32" s="384"/>
      <c r="M32" s="289"/>
      <c r="N32" s="260"/>
      <c r="O32" s="289"/>
      <c r="P32" s="277"/>
      <c r="Q32" s="366"/>
    </row>
    <row r="33" spans="2:17" s="95" customFormat="1" ht="16.5" thickBot="1" x14ac:dyDescent="0.25">
      <c r="B33" s="362"/>
      <c r="C33" s="389" t="s">
        <v>268</v>
      </c>
      <c r="D33" s="390" t="s">
        <v>693</v>
      </c>
      <c r="E33" s="464"/>
      <c r="F33" s="518">
        <f>SUM(F34:F36)</f>
        <v>536.46</v>
      </c>
      <c r="G33" s="289"/>
      <c r="H33" s="308"/>
      <c r="I33" s="260"/>
      <c r="J33" s="364"/>
      <c r="K33" s="221"/>
      <c r="L33" s="99"/>
      <c r="M33" s="308"/>
      <c r="N33" s="308"/>
      <c r="O33" s="308"/>
      <c r="P33" s="260"/>
      <c r="Q33" s="366"/>
    </row>
    <row r="34" spans="2:17" s="95" customFormat="1" ht="15.75" x14ac:dyDescent="0.2">
      <c r="B34" s="362"/>
      <c r="C34" s="391" t="s">
        <v>269</v>
      </c>
      <c r="D34" s="27" t="s">
        <v>408</v>
      </c>
      <c r="E34" s="465">
        <v>0</v>
      </c>
      <c r="F34" s="375">
        <f>+'Libro Giornale'!BW230</f>
        <v>0</v>
      </c>
      <c r="G34" s="289">
        <f t="shared" ref="G34:G40" si="6">+F34-E34</f>
        <v>0</v>
      </c>
      <c r="H34" s="308"/>
      <c r="I34" s="260"/>
      <c r="J34" s="364"/>
      <c r="K34" s="221"/>
      <c r="L34" s="365"/>
      <c r="M34" s="221"/>
      <c r="N34" s="352"/>
      <c r="O34" s="351"/>
      <c r="P34" s="352"/>
      <c r="Q34" s="366"/>
    </row>
    <row r="35" spans="2:17" s="95" customFormat="1" ht="15.75" x14ac:dyDescent="0.2">
      <c r="B35" s="362"/>
      <c r="C35" s="391" t="s">
        <v>270</v>
      </c>
      <c r="D35" s="27" t="s">
        <v>106</v>
      </c>
      <c r="E35" s="465">
        <v>764.48</v>
      </c>
      <c r="F35" s="375">
        <f>+'Libro Giornale'!CI230</f>
        <v>536.46</v>
      </c>
      <c r="G35" s="289">
        <f t="shared" si="6"/>
        <v>-228.01999999999998</v>
      </c>
      <c r="H35" s="308"/>
      <c r="I35" s="260"/>
      <c r="J35" s="364"/>
      <c r="K35" s="221"/>
      <c r="L35" s="365"/>
      <c r="M35" s="221"/>
      <c r="N35" s="352"/>
      <c r="O35" s="351"/>
      <c r="P35" s="352"/>
      <c r="Q35" s="366"/>
    </row>
    <row r="36" spans="2:17" s="95" customFormat="1" ht="16.5" thickBot="1" x14ac:dyDescent="0.25">
      <c r="B36" s="362"/>
      <c r="C36" s="392" t="s">
        <v>272</v>
      </c>
      <c r="D36" s="520" t="s">
        <v>271</v>
      </c>
      <c r="E36" s="466">
        <v>0</v>
      </c>
      <c r="F36" s="376">
        <f>+'Libro Giornale'!BX230</f>
        <v>0</v>
      </c>
      <c r="G36" s="289">
        <f t="shared" si="6"/>
        <v>0</v>
      </c>
      <c r="H36" s="308"/>
      <c r="I36" s="260"/>
      <c r="J36" s="364"/>
      <c r="K36" s="221"/>
      <c r="L36" s="365"/>
      <c r="M36" s="221"/>
      <c r="N36" s="352"/>
      <c r="O36" s="351"/>
      <c r="P36" s="352"/>
      <c r="Q36" s="366"/>
    </row>
    <row r="37" spans="2:17" s="95" customFormat="1" ht="15.75" x14ac:dyDescent="0.2">
      <c r="B37" s="362"/>
      <c r="C37" s="387" t="s">
        <v>273</v>
      </c>
      <c r="D37" s="449" t="s">
        <v>274</v>
      </c>
      <c r="E37" s="308">
        <v>0</v>
      </c>
      <c r="F37" s="308">
        <f>+'Libro Giornale'!BZ230</f>
        <v>0</v>
      </c>
      <c r="G37" s="308">
        <f t="shared" si="6"/>
        <v>0</v>
      </c>
      <c r="H37" s="308"/>
      <c r="I37" s="260"/>
      <c r="J37" s="364"/>
      <c r="K37" s="221"/>
      <c r="L37" s="365"/>
      <c r="M37" s="221"/>
      <c r="N37" s="352"/>
      <c r="O37" s="351"/>
      <c r="P37" s="352"/>
      <c r="Q37" s="366"/>
    </row>
    <row r="38" spans="2:17" s="95" customFormat="1" ht="15.75" x14ac:dyDescent="0.2">
      <c r="B38" s="362"/>
      <c r="C38" s="387" t="s">
        <v>275</v>
      </c>
      <c r="D38" s="388" t="s">
        <v>276</v>
      </c>
      <c r="E38" s="308">
        <v>0</v>
      </c>
      <c r="F38" s="308">
        <f>+'Libro Giornale'!CA230</f>
        <v>0</v>
      </c>
      <c r="G38" s="308">
        <f t="shared" si="6"/>
        <v>0</v>
      </c>
      <c r="H38" s="308"/>
      <c r="I38" s="260"/>
      <c r="J38" s="364"/>
      <c r="K38" s="221"/>
      <c r="L38" s="365"/>
      <c r="M38" s="221"/>
      <c r="N38" s="352"/>
      <c r="O38" s="351"/>
      <c r="P38" s="352"/>
      <c r="Q38" s="366"/>
    </row>
    <row r="39" spans="2:17" s="95" customFormat="1" ht="15.75" x14ac:dyDescent="0.2">
      <c r="B39" s="362"/>
      <c r="C39" s="387" t="s">
        <v>277</v>
      </c>
      <c r="D39" s="388" t="s">
        <v>609</v>
      </c>
      <c r="E39" s="308">
        <v>0</v>
      </c>
      <c r="F39" s="308">
        <f>+'Libro Giornale'!CB230</f>
        <v>787.32</v>
      </c>
      <c r="G39" s="308">
        <f t="shared" si="6"/>
        <v>787.32</v>
      </c>
      <c r="H39" s="308"/>
      <c r="I39" s="260"/>
      <c r="J39" s="364"/>
      <c r="K39" s="221"/>
      <c r="L39" s="365"/>
      <c r="M39" s="221"/>
      <c r="N39" s="352"/>
      <c r="O39" s="351"/>
      <c r="P39" s="352"/>
      <c r="Q39" s="366"/>
    </row>
    <row r="40" spans="2:17" s="95" customFormat="1" ht="15.75" x14ac:dyDescent="0.2">
      <c r="B40" s="362"/>
      <c r="C40" s="387" t="s">
        <v>278</v>
      </c>
      <c r="D40" s="27" t="s">
        <v>610</v>
      </c>
      <c r="E40" s="308">
        <v>0</v>
      </c>
      <c r="F40" s="308">
        <f>+'Libro Giornale'!CE230</f>
        <v>0</v>
      </c>
      <c r="G40" s="308">
        <f t="shared" si="6"/>
        <v>0</v>
      </c>
      <c r="H40" s="308"/>
      <c r="I40" s="260"/>
      <c r="J40" s="364"/>
      <c r="K40" s="221"/>
      <c r="L40" s="365"/>
      <c r="M40" s="221"/>
      <c r="N40" s="352"/>
      <c r="O40" s="351"/>
      <c r="P40" s="352"/>
      <c r="Q40" s="366"/>
    </row>
    <row r="41" spans="2:17" s="95" customFormat="1" ht="15.75" x14ac:dyDescent="0.25">
      <c r="B41" s="362"/>
      <c r="C41" s="374" t="s">
        <v>279</v>
      </c>
      <c r="D41" s="386" t="s">
        <v>280</v>
      </c>
      <c r="E41" s="308"/>
      <c r="F41" s="381"/>
      <c r="G41" s="308"/>
      <c r="H41" s="308">
        <f>SUM(F42:F60)</f>
        <v>43297.06</v>
      </c>
      <c r="I41" s="260"/>
      <c r="J41" s="364"/>
      <c r="K41" s="221"/>
      <c r="L41" s="365"/>
      <c r="M41" s="221"/>
      <c r="N41" s="352"/>
      <c r="O41" s="351"/>
      <c r="P41" s="352"/>
      <c r="Q41" s="366"/>
    </row>
    <row r="42" spans="2:17" s="95" customFormat="1" ht="15.75" x14ac:dyDescent="0.2">
      <c r="B42" s="362"/>
      <c r="C42" s="291" t="s">
        <v>281</v>
      </c>
      <c r="D42" s="449" t="s">
        <v>409</v>
      </c>
      <c r="E42" s="308">
        <v>22799</v>
      </c>
      <c r="F42" s="308">
        <f>+'Libro Giornale'!CF230</f>
        <v>21941</v>
      </c>
      <c r="G42" s="308">
        <f t="shared" ref="G42:G60" si="7">+F42-E42</f>
        <v>-858</v>
      </c>
      <c r="H42" s="308"/>
      <c r="I42" s="260"/>
      <c r="J42" s="364"/>
      <c r="K42" s="221"/>
      <c r="L42" s="365"/>
      <c r="M42" s="221"/>
      <c r="N42" s="352"/>
      <c r="O42" s="351"/>
      <c r="P42" s="352"/>
      <c r="Q42" s="366"/>
    </row>
    <row r="43" spans="2:17" s="95" customFormat="1" ht="15.75" x14ac:dyDescent="0.2">
      <c r="B43" s="362"/>
      <c r="C43" s="291" t="s">
        <v>282</v>
      </c>
      <c r="D43" s="27" t="s">
        <v>104</v>
      </c>
      <c r="E43" s="308">
        <v>900</v>
      </c>
      <c r="F43" s="308">
        <f>+'Libro Giornale'!CG230</f>
        <v>900</v>
      </c>
      <c r="G43" s="308">
        <f t="shared" si="7"/>
        <v>0</v>
      </c>
      <c r="H43" s="308"/>
      <c r="I43" s="260"/>
      <c r="J43" s="364"/>
      <c r="K43" s="221"/>
      <c r="L43" s="365"/>
      <c r="M43" s="221"/>
      <c r="N43" s="352"/>
      <c r="O43" s="351"/>
      <c r="P43" s="352"/>
      <c r="Q43" s="366"/>
    </row>
    <row r="44" spans="2:17" s="95" customFormat="1" ht="15.75" x14ac:dyDescent="0.2">
      <c r="B44" s="362"/>
      <c r="C44" s="291" t="s">
        <v>283</v>
      </c>
      <c r="D44" s="27" t="s">
        <v>407</v>
      </c>
      <c r="E44" s="260">
        <v>7431.4000000000005</v>
      </c>
      <c r="F44" s="260">
        <f>+'Libro Giornale'!BV230</f>
        <v>4061.89</v>
      </c>
      <c r="G44" s="289">
        <f t="shared" si="7"/>
        <v>-3369.5100000000007</v>
      </c>
      <c r="H44" s="308"/>
      <c r="I44" s="260"/>
      <c r="J44" s="364"/>
      <c r="K44" s="221"/>
      <c r="L44" s="99"/>
      <c r="M44" s="308"/>
      <c r="N44" s="308"/>
      <c r="O44" s="308"/>
      <c r="P44" s="260"/>
      <c r="Q44" s="366"/>
    </row>
    <row r="45" spans="2:17" s="95" customFormat="1" ht="15.75" x14ac:dyDescent="0.2">
      <c r="B45" s="362"/>
      <c r="C45" s="291" t="s">
        <v>285</v>
      </c>
      <c r="D45" s="27" t="s">
        <v>284</v>
      </c>
      <c r="E45" s="308">
        <v>0</v>
      </c>
      <c r="F45" s="308">
        <f>+'Libro Giornale'!CH230</f>
        <v>0</v>
      </c>
      <c r="G45" s="308">
        <f t="shared" si="7"/>
        <v>0</v>
      </c>
      <c r="H45" s="308"/>
      <c r="I45" s="260"/>
      <c r="J45" s="364"/>
      <c r="K45" s="221"/>
      <c r="L45" s="365"/>
      <c r="M45" s="221"/>
      <c r="N45" s="352"/>
      <c r="O45" s="351"/>
      <c r="P45" s="352"/>
      <c r="Q45" s="366"/>
    </row>
    <row r="46" spans="2:17" s="95" customFormat="1" ht="15.75" x14ac:dyDescent="0.2">
      <c r="B46" s="362"/>
      <c r="C46" s="291" t="s">
        <v>286</v>
      </c>
      <c r="D46" s="27" t="s">
        <v>718</v>
      </c>
      <c r="E46" s="308">
        <v>1612.28</v>
      </c>
      <c r="F46" s="308">
        <f>+'Libro Giornale'!CC230</f>
        <v>0</v>
      </c>
      <c r="G46" s="308">
        <f t="shared" si="7"/>
        <v>-1612.28</v>
      </c>
      <c r="H46" s="308"/>
      <c r="I46" s="260"/>
      <c r="J46" s="364"/>
      <c r="K46" s="221"/>
      <c r="L46" s="365"/>
      <c r="M46" s="221"/>
      <c r="N46" s="352"/>
      <c r="O46" s="351"/>
      <c r="P46" s="352"/>
      <c r="Q46" s="366"/>
    </row>
    <row r="47" spans="2:17" s="95" customFormat="1" ht="15.75" x14ac:dyDescent="0.2">
      <c r="B47" s="362"/>
      <c r="C47" s="291" t="s">
        <v>287</v>
      </c>
      <c r="D47" s="27" t="s">
        <v>119</v>
      </c>
      <c r="E47" s="308">
        <v>0</v>
      </c>
      <c r="F47" s="308">
        <f>+'Libro Giornale'!CD230</f>
        <v>0</v>
      </c>
      <c r="G47" s="308">
        <f t="shared" si="7"/>
        <v>0</v>
      </c>
      <c r="H47" s="308"/>
      <c r="I47" s="260"/>
      <c r="J47" s="364"/>
      <c r="K47" s="221"/>
      <c r="L47" s="365"/>
      <c r="M47" s="221"/>
      <c r="N47" s="352"/>
      <c r="O47" s="351"/>
      <c r="P47" s="352"/>
      <c r="Q47" s="366"/>
    </row>
    <row r="48" spans="2:17" s="95" customFormat="1" ht="15.75" x14ac:dyDescent="0.2">
      <c r="B48" s="362"/>
      <c r="C48" s="291" t="s">
        <v>289</v>
      </c>
      <c r="D48" s="27" t="s">
        <v>108</v>
      </c>
      <c r="E48" s="308">
        <v>0</v>
      </c>
      <c r="F48" s="308">
        <f>+'Libro Giornale'!CJ230</f>
        <v>5663.1</v>
      </c>
      <c r="G48" s="308">
        <f t="shared" si="7"/>
        <v>5663.1</v>
      </c>
      <c r="H48" s="308"/>
      <c r="I48" s="260"/>
      <c r="J48" s="364"/>
      <c r="K48" s="221"/>
      <c r="L48" s="365"/>
      <c r="M48" s="221"/>
      <c r="N48" s="352"/>
      <c r="O48" s="351"/>
      <c r="P48" s="352"/>
      <c r="Q48" s="366"/>
    </row>
    <row r="49" spans="2:17" s="95" customFormat="1" ht="15.75" x14ac:dyDescent="0.2">
      <c r="B49" s="362"/>
      <c r="C49" s="291" t="s">
        <v>290</v>
      </c>
      <c r="D49" s="27" t="s">
        <v>109</v>
      </c>
      <c r="E49" s="308">
        <v>1790.75</v>
      </c>
      <c r="F49" s="308">
        <f>+'Libro Giornale'!CK230</f>
        <v>1853.1</v>
      </c>
      <c r="G49" s="308">
        <f t="shared" si="7"/>
        <v>62.349999999999909</v>
      </c>
      <c r="H49" s="308"/>
      <c r="I49" s="260"/>
      <c r="J49" s="364"/>
      <c r="K49" s="221"/>
      <c r="L49" s="365"/>
      <c r="M49" s="221"/>
      <c r="N49" s="352"/>
      <c r="O49" s="351"/>
      <c r="P49" s="352"/>
      <c r="Q49" s="366"/>
    </row>
    <row r="50" spans="2:17" s="95" customFormat="1" ht="15.75" x14ac:dyDescent="0.2">
      <c r="B50" s="362"/>
      <c r="C50" s="291" t="s">
        <v>412</v>
      </c>
      <c r="D50" s="27" t="s">
        <v>288</v>
      </c>
      <c r="E50" s="308">
        <v>1300.8699999999999</v>
      </c>
      <c r="F50" s="308">
        <f>+'Libro Giornale'!CL230</f>
        <v>677.47</v>
      </c>
      <c r="G50" s="308">
        <f t="shared" si="7"/>
        <v>-623.39999999999986</v>
      </c>
      <c r="H50" s="308"/>
      <c r="I50" s="260"/>
      <c r="J50" s="364"/>
      <c r="K50" s="221"/>
      <c r="L50" s="365"/>
      <c r="M50" s="221"/>
      <c r="N50" s="352"/>
      <c r="O50" s="351"/>
      <c r="P50" s="352"/>
      <c r="Q50" s="366"/>
    </row>
    <row r="51" spans="2:17" s="95" customFormat="1" ht="15.75" x14ac:dyDescent="0.2">
      <c r="B51" s="362"/>
      <c r="C51" s="291" t="s">
        <v>413</v>
      </c>
      <c r="D51" s="27" t="s">
        <v>410</v>
      </c>
      <c r="E51" s="308">
        <v>0</v>
      </c>
      <c r="F51" s="308">
        <f>+'Libro Giornale'!CM230</f>
        <v>1494.29</v>
      </c>
      <c r="G51" s="308">
        <f t="shared" si="7"/>
        <v>1494.29</v>
      </c>
      <c r="H51" s="308"/>
      <c r="I51" s="260"/>
      <c r="J51" s="364"/>
      <c r="K51" s="221"/>
      <c r="L51" s="365"/>
      <c r="M51" s="221"/>
      <c r="N51" s="352"/>
      <c r="O51" s="351"/>
      <c r="P51" s="352"/>
      <c r="Q51" s="366"/>
    </row>
    <row r="52" spans="2:17" s="95" customFormat="1" ht="15.75" x14ac:dyDescent="0.2">
      <c r="B52" s="362"/>
      <c r="C52" s="291" t="s">
        <v>414</v>
      </c>
      <c r="D52" s="27" t="s">
        <v>692</v>
      </c>
      <c r="E52" s="308">
        <v>186.3</v>
      </c>
      <c r="F52" s="308">
        <f>+'Libro Giornale'!CN230</f>
        <v>174.85</v>
      </c>
      <c r="G52" s="308">
        <f t="shared" si="7"/>
        <v>-11.450000000000017</v>
      </c>
      <c r="H52" s="308"/>
      <c r="I52" s="260"/>
      <c r="J52" s="364"/>
      <c r="K52" s="221"/>
      <c r="L52" s="365"/>
      <c r="M52" s="221"/>
      <c r="N52" s="352"/>
      <c r="O52" s="351"/>
      <c r="P52" s="352"/>
      <c r="Q52" s="366"/>
    </row>
    <row r="53" spans="2:17" s="95" customFormat="1" ht="15.75" x14ac:dyDescent="0.2">
      <c r="B53" s="362"/>
      <c r="C53" s="291" t="s">
        <v>589</v>
      </c>
      <c r="D53" s="27" t="s">
        <v>411</v>
      </c>
      <c r="E53" s="308">
        <v>0</v>
      </c>
      <c r="F53" s="308">
        <f>+'Libro Giornale'!CO230</f>
        <v>0</v>
      </c>
      <c r="G53" s="308">
        <f t="shared" si="7"/>
        <v>0</v>
      </c>
      <c r="H53" s="308"/>
      <c r="I53" s="260"/>
      <c r="J53" s="364"/>
      <c r="K53" s="221"/>
      <c r="L53" s="365"/>
      <c r="M53" s="221"/>
      <c r="N53" s="352"/>
      <c r="O53" s="351"/>
      <c r="P53" s="352"/>
      <c r="Q53" s="366"/>
    </row>
    <row r="54" spans="2:17" s="95" customFormat="1" ht="15.75" x14ac:dyDescent="0.2">
      <c r="B54" s="362"/>
      <c r="C54" s="291" t="s">
        <v>592</v>
      </c>
      <c r="D54" s="27" t="s">
        <v>105</v>
      </c>
      <c r="E54" s="308">
        <v>199.1</v>
      </c>
      <c r="F54" s="308">
        <f>+'Libro Giornale'!CP230</f>
        <v>1531.3600000000001</v>
      </c>
      <c r="G54" s="308">
        <f t="shared" si="7"/>
        <v>1332.2600000000002</v>
      </c>
      <c r="H54" s="308"/>
      <c r="I54" s="260"/>
      <c r="J54" s="364"/>
      <c r="K54" s="221"/>
      <c r="L54" s="365"/>
      <c r="M54" s="221"/>
      <c r="N54" s="352"/>
      <c r="O54" s="351"/>
      <c r="P54" s="352"/>
      <c r="Q54" s="366"/>
    </row>
    <row r="55" spans="2:17" s="95" customFormat="1" ht="15.75" x14ac:dyDescent="0.2">
      <c r="B55" s="362"/>
      <c r="C55" s="291" t="s">
        <v>593</v>
      </c>
      <c r="D55" s="27" t="s">
        <v>107</v>
      </c>
      <c r="E55" s="308">
        <v>5000</v>
      </c>
      <c r="F55" s="308">
        <f>+'Libro Giornale'!CQ230</f>
        <v>5000</v>
      </c>
      <c r="G55" s="308">
        <f t="shared" si="7"/>
        <v>0</v>
      </c>
      <c r="H55" s="308"/>
      <c r="I55" s="260"/>
      <c r="J55" s="364"/>
      <c r="K55" s="221"/>
      <c r="L55" s="365"/>
      <c r="M55" s="221"/>
      <c r="N55" s="352"/>
      <c r="O55" s="351"/>
      <c r="P55" s="352"/>
      <c r="Q55" s="366"/>
    </row>
    <row r="56" spans="2:17" s="95" customFormat="1" ht="15.75" x14ac:dyDescent="0.2">
      <c r="B56" s="393"/>
      <c r="C56" s="291" t="s">
        <v>594</v>
      </c>
      <c r="D56" s="7" t="s">
        <v>41</v>
      </c>
      <c r="E56" s="308">
        <v>0</v>
      </c>
      <c r="F56" s="308">
        <f>+'Libro Giornale'!CV230</f>
        <v>0</v>
      </c>
      <c r="G56" s="308">
        <f t="shared" si="7"/>
        <v>0</v>
      </c>
      <c r="H56" s="308"/>
      <c r="I56" s="260"/>
      <c r="J56" s="364"/>
      <c r="K56" s="221"/>
      <c r="L56" s="365"/>
      <c r="M56" s="221"/>
      <c r="N56" s="352"/>
      <c r="O56" s="351"/>
      <c r="P56" s="352"/>
      <c r="Q56" s="366"/>
    </row>
    <row r="57" spans="2:17" s="95" customFormat="1" ht="15.75" x14ac:dyDescent="0.2">
      <c r="B57" s="393"/>
      <c r="C57" s="291" t="s">
        <v>595</v>
      </c>
      <c r="D57" s="7" t="s">
        <v>37</v>
      </c>
      <c r="E57" s="308">
        <v>0</v>
      </c>
      <c r="F57" s="308">
        <f>+'Libro Giornale'!CR230</f>
        <v>0</v>
      </c>
      <c r="G57" s="308">
        <f t="shared" si="7"/>
        <v>0</v>
      </c>
      <c r="H57" s="308"/>
      <c r="I57" s="260"/>
      <c r="J57" s="364"/>
      <c r="K57" s="221"/>
      <c r="L57" s="365"/>
      <c r="M57" s="221"/>
      <c r="N57" s="352"/>
      <c r="O57" s="351"/>
      <c r="P57" s="352"/>
      <c r="Q57" s="366"/>
    </row>
    <row r="58" spans="2:17" s="95" customFormat="1" ht="15.75" x14ac:dyDescent="0.2">
      <c r="B58" s="393"/>
      <c r="C58" s="291" t="s">
        <v>680</v>
      </c>
      <c r="D58" s="7" t="s">
        <v>38</v>
      </c>
      <c r="E58" s="308">
        <v>0</v>
      </c>
      <c r="F58" s="308">
        <f>+'Libro Giornale'!CR230</f>
        <v>0</v>
      </c>
      <c r="G58" s="308">
        <f t="shared" si="7"/>
        <v>0</v>
      </c>
      <c r="H58" s="308"/>
      <c r="I58" s="260"/>
      <c r="J58" s="364"/>
      <c r="K58" s="221"/>
      <c r="L58" s="365"/>
      <c r="M58" s="221"/>
      <c r="N58" s="352"/>
      <c r="O58" s="351"/>
      <c r="P58" s="352"/>
      <c r="Q58" s="366"/>
    </row>
    <row r="59" spans="2:17" s="95" customFormat="1" ht="15.75" x14ac:dyDescent="0.2">
      <c r="B59" s="393"/>
      <c r="C59" s="291" t="s">
        <v>681</v>
      </c>
      <c r="D59" s="7" t="s">
        <v>39</v>
      </c>
      <c r="E59" s="308">
        <v>0</v>
      </c>
      <c r="F59" s="308">
        <f>+'Libro Giornale'!CT230</f>
        <v>0</v>
      </c>
      <c r="G59" s="308">
        <f t="shared" si="7"/>
        <v>0</v>
      </c>
      <c r="H59" s="308"/>
      <c r="I59" s="260"/>
      <c r="J59" s="364"/>
      <c r="K59" s="221"/>
      <c r="L59" s="365"/>
      <c r="M59" s="221"/>
      <c r="N59" s="352"/>
      <c r="O59" s="351"/>
      <c r="P59" s="352"/>
      <c r="Q59" s="366"/>
    </row>
    <row r="60" spans="2:17" s="95" customFormat="1" ht="15.75" x14ac:dyDescent="0.2">
      <c r="B60" s="393"/>
      <c r="C60" s="291" t="s">
        <v>686</v>
      </c>
      <c r="D60" s="7" t="s">
        <v>40</v>
      </c>
      <c r="E60" s="308">
        <v>0</v>
      </c>
      <c r="F60" s="308">
        <f>+'Libro Giornale'!CU230</f>
        <v>0</v>
      </c>
      <c r="G60" s="308">
        <f t="shared" si="7"/>
        <v>0</v>
      </c>
      <c r="H60" s="308"/>
      <c r="I60" s="260"/>
      <c r="J60" s="364"/>
      <c r="K60" s="221"/>
      <c r="L60" s="365"/>
      <c r="M60" s="221"/>
      <c r="N60" s="352"/>
      <c r="O60" s="351"/>
      <c r="P60" s="352"/>
      <c r="Q60" s="366"/>
    </row>
    <row r="61" spans="2:17" s="95" customFormat="1" ht="15.75" x14ac:dyDescent="0.2">
      <c r="B61" s="362"/>
      <c r="C61" s="291"/>
      <c r="D61" s="388"/>
      <c r="E61" s="308"/>
      <c r="F61" s="381"/>
      <c r="G61" s="308"/>
      <c r="H61" s="308"/>
      <c r="I61" s="260"/>
      <c r="J61" s="364"/>
      <c r="K61" s="221"/>
      <c r="L61" s="365"/>
      <c r="M61" s="221"/>
      <c r="N61" s="352"/>
      <c r="O61" s="351"/>
      <c r="P61" s="352"/>
      <c r="Q61" s="366"/>
    </row>
    <row r="62" spans="2:17" s="95" customFormat="1" ht="15.75" x14ac:dyDescent="0.25">
      <c r="B62" s="367">
        <v>3</v>
      </c>
      <c r="C62" s="368"/>
      <c r="D62" s="385" t="s">
        <v>291</v>
      </c>
      <c r="E62" s="308"/>
      <c r="F62" s="381"/>
      <c r="G62" s="308"/>
      <c r="H62" s="308"/>
      <c r="I62" s="260">
        <f>SUM(F63:F64)</f>
        <v>0</v>
      </c>
      <c r="J62" s="364"/>
      <c r="K62" s="221"/>
      <c r="L62" s="365"/>
      <c r="M62" s="221"/>
      <c r="N62" s="352"/>
      <c r="O62" s="351"/>
      <c r="P62" s="352"/>
      <c r="Q62" s="366"/>
    </row>
    <row r="63" spans="2:17" s="95" customFormat="1" ht="15.75" x14ac:dyDescent="0.2">
      <c r="B63" s="362"/>
      <c r="C63" s="377" t="s">
        <v>292</v>
      </c>
      <c r="D63" s="7" t="s">
        <v>590</v>
      </c>
      <c r="E63" s="308">
        <v>0</v>
      </c>
      <c r="F63" s="308">
        <f>+'Libro Giornale'!CW230</f>
        <v>0</v>
      </c>
      <c r="G63" s="308">
        <f>+F63-E63</f>
        <v>0</v>
      </c>
      <c r="H63" s="308"/>
      <c r="I63" s="260"/>
      <c r="J63" s="364"/>
      <c r="K63" s="221"/>
      <c r="L63" s="365"/>
      <c r="M63" s="221"/>
      <c r="N63" s="352"/>
      <c r="O63" s="351"/>
      <c r="P63" s="352"/>
      <c r="Q63" s="366"/>
    </row>
    <row r="64" spans="2:17" s="95" customFormat="1" ht="15.75" x14ac:dyDescent="0.2">
      <c r="B64" s="362"/>
      <c r="C64" s="377" t="s">
        <v>293</v>
      </c>
      <c r="D64" s="7" t="s">
        <v>42</v>
      </c>
      <c r="E64" s="308">
        <v>0</v>
      </c>
      <c r="F64" s="308">
        <f>+'Libro Giornale'!CX230</f>
        <v>0</v>
      </c>
      <c r="G64" s="308">
        <f>+F64-E64</f>
        <v>0</v>
      </c>
      <c r="H64" s="308"/>
      <c r="I64" s="260"/>
      <c r="J64" s="364"/>
      <c r="K64" s="221"/>
      <c r="L64" s="365"/>
      <c r="M64" s="221"/>
      <c r="N64" s="352"/>
      <c r="O64" s="351"/>
      <c r="P64" s="352"/>
      <c r="Q64" s="366"/>
    </row>
    <row r="65" spans="2:17" s="95" customFormat="1" ht="15.75" x14ac:dyDescent="0.2">
      <c r="B65" s="362"/>
      <c r="C65" s="291"/>
      <c r="E65" s="308"/>
      <c r="F65" s="308"/>
      <c r="G65" s="308"/>
      <c r="H65" s="308"/>
      <c r="I65" s="260"/>
      <c r="J65" s="364"/>
      <c r="K65" s="221"/>
      <c r="L65" s="365"/>
      <c r="M65" s="221"/>
      <c r="N65" s="352"/>
      <c r="O65" s="351"/>
      <c r="P65" s="352"/>
      <c r="Q65" s="366"/>
    </row>
    <row r="66" spans="2:17" s="95" customFormat="1" ht="15.75" x14ac:dyDescent="0.25">
      <c r="B66" s="367">
        <v>4</v>
      </c>
      <c r="C66" s="368"/>
      <c r="D66" s="394" t="s">
        <v>295</v>
      </c>
      <c r="E66" s="308"/>
      <c r="F66" s="308"/>
      <c r="G66" s="308"/>
      <c r="H66" s="308"/>
      <c r="I66" s="260">
        <f>SUM(F67:F71)</f>
        <v>0</v>
      </c>
      <c r="J66" s="364"/>
      <c r="K66" s="221"/>
      <c r="L66" s="365"/>
      <c r="M66" s="221"/>
      <c r="N66" s="352"/>
      <c r="O66" s="351"/>
      <c r="P66" s="352"/>
      <c r="Q66" s="366"/>
    </row>
    <row r="67" spans="2:17" s="95" customFormat="1" ht="15.75" x14ac:dyDescent="0.2">
      <c r="B67" s="362"/>
      <c r="C67" s="377" t="s">
        <v>296</v>
      </c>
      <c r="D67" s="7" t="s">
        <v>43</v>
      </c>
      <c r="E67" s="308">
        <v>0</v>
      </c>
      <c r="F67" s="308">
        <f>+'Libro Giornale'!CY230</f>
        <v>0</v>
      </c>
      <c r="G67" s="308">
        <f>+F67-E67</f>
        <v>0</v>
      </c>
      <c r="H67" s="308"/>
      <c r="I67" s="260"/>
      <c r="J67" s="364"/>
      <c r="K67" s="221"/>
      <c r="L67" s="365"/>
      <c r="M67" s="221"/>
      <c r="N67" s="352"/>
      <c r="O67" s="351"/>
      <c r="P67" s="352"/>
      <c r="Q67" s="366"/>
    </row>
    <row r="68" spans="2:17" s="95" customFormat="1" ht="15.75" x14ac:dyDescent="0.2">
      <c r="B68" s="362"/>
      <c r="C68" s="377" t="s">
        <v>297</v>
      </c>
      <c r="D68" s="7" t="s">
        <v>44</v>
      </c>
      <c r="E68" s="308">
        <v>0</v>
      </c>
      <c r="F68" s="308">
        <f>+'Libro Giornale'!CZ230</f>
        <v>0</v>
      </c>
      <c r="G68" s="308">
        <f>+F68-E68</f>
        <v>0</v>
      </c>
      <c r="H68" s="308"/>
      <c r="I68" s="260"/>
      <c r="J68" s="364"/>
      <c r="K68" s="221"/>
      <c r="L68" s="365"/>
      <c r="M68" s="221"/>
      <c r="N68" s="352"/>
      <c r="O68" s="351"/>
      <c r="P68" s="352"/>
      <c r="Q68" s="366"/>
    </row>
    <row r="69" spans="2:17" s="95" customFormat="1" ht="15.75" x14ac:dyDescent="0.2">
      <c r="B69" s="362"/>
      <c r="C69" s="377" t="s">
        <v>298</v>
      </c>
      <c r="D69" s="7" t="s">
        <v>33</v>
      </c>
      <c r="E69" s="308">
        <v>0</v>
      </c>
      <c r="F69" s="308">
        <f>+'Libro Giornale'!DA230</f>
        <v>0</v>
      </c>
      <c r="G69" s="308">
        <f>+F69-E69</f>
        <v>0</v>
      </c>
      <c r="H69" s="308"/>
      <c r="I69" s="260"/>
      <c r="J69" s="364"/>
      <c r="K69" s="221"/>
      <c r="L69" s="365"/>
      <c r="M69" s="221"/>
      <c r="N69" s="352"/>
      <c r="O69" s="351"/>
      <c r="P69" s="352"/>
      <c r="Q69" s="366"/>
    </row>
    <row r="70" spans="2:17" s="95" customFormat="1" ht="15.75" x14ac:dyDescent="0.2">
      <c r="B70" s="362"/>
      <c r="C70" s="377" t="s">
        <v>299</v>
      </c>
      <c r="D70" s="7" t="s">
        <v>34</v>
      </c>
      <c r="E70" s="308">
        <v>0</v>
      </c>
      <c r="F70" s="308">
        <f>+'Libro Giornale'!DB230</f>
        <v>0</v>
      </c>
      <c r="G70" s="308">
        <f>+F70-E70</f>
        <v>0</v>
      </c>
      <c r="H70" s="308"/>
      <c r="I70" s="260"/>
      <c r="J70" s="364"/>
      <c r="K70" s="221"/>
      <c r="L70" s="365"/>
      <c r="M70" s="221"/>
      <c r="N70" s="352"/>
      <c r="O70" s="351"/>
      <c r="P70" s="352"/>
      <c r="Q70" s="366"/>
    </row>
    <row r="71" spans="2:17" s="95" customFormat="1" ht="15.75" x14ac:dyDescent="0.2">
      <c r="B71" s="362"/>
      <c r="C71" s="377" t="s">
        <v>300</v>
      </c>
      <c r="D71" s="7" t="s">
        <v>45</v>
      </c>
      <c r="E71" s="308">
        <v>0</v>
      </c>
      <c r="F71" s="308">
        <f>+'Libro Giornale'!DC230</f>
        <v>0</v>
      </c>
      <c r="G71" s="308">
        <f>+F71-E71</f>
        <v>0</v>
      </c>
      <c r="H71" s="308"/>
      <c r="I71" s="260"/>
      <c r="J71" s="364"/>
      <c r="K71" s="221"/>
      <c r="L71" s="365"/>
      <c r="M71" s="221"/>
      <c r="N71" s="352"/>
      <c r="O71" s="351"/>
      <c r="P71" s="352"/>
      <c r="Q71" s="366"/>
    </row>
    <row r="72" spans="2:17" s="95" customFormat="1" ht="15.75" x14ac:dyDescent="0.2">
      <c r="B72" s="393"/>
      <c r="C72" s="363"/>
      <c r="D72" s="8"/>
      <c r="E72" s="308"/>
      <c r="F72" s="308"/>
      <c r="G72" s="308"/>
      <c r="H72" s="308"/>
      <c r="I72" s="260"/>
      <c r="J72" s="364"/>
      <c r="K72" s="221"/>
      <c r="L72" s="365"/>
      <c r="M72" s="221"/>
      <c r="N72" s="352"/>
      <c r="O72" s="351"/>
      <c r="P72" s="352"/>
      <c r="Q72" s="366"/>
    </row>
    <row r="73" spans="2:17" s="95" customFormat="1" ht="15.75" x14ac:dyDescent="0.25">
      <c r="B73" s="367">
        <v>5</v>
      </c>
      <c r="C73" s="368"/>
      <c r="D73" s="394" t="s">
        <v>301</v>
      </c>
      <c r="E73" s="308"/>
      <c r="F73" s="308"/>
      <c r="G73" s="308"/>
      <c r="H73" s="308"/>
      <c r="I73" s="260">
        <f>SUM(F74:F80)</f>
        <v>43611.644999999997</v>
      </c>
      <c r="J73" s="364"/>
      <c r="K73" s="221"/>
      <c r="L73" s="365"/>
      <c r="M73" s="221"/>
      <c r="N73" s="352"/>
      <c r="O73" s="351"/>
      <c r="P73" s="352"/>
      <c r="Q73" s="366"/>
    </row>
    <row r="74" spans="2:17" s="95" customFormat="1" ht="15.75" x14ac:dyDescent="0.2">
      <c r="B74" s="362"/>
      <c r="C74" s="377" t="s">
        <v>302</v>
      </c>
      <c r="D74" s="7" t="s">
        <v>303</v>
      </c>
      <c r="E74" s="308">
        <v>0</v>
      </c>
      <c r="F74" s="308">
        <f>+'A-Tabella ammortamento'!F11</f>
        <v>0</v>
      </c>
      <c r="G74" s="308">
        <f t="shared" ref="G74:G78" si="8">+F74-E74</f>
        <v>0</v>
      </c>
      <c r="H74" s="308"/>
      <c r="I74" s="260"/>
      <c r="J74" s="364"/>
      <c r="K74" s="221"/>
      <c r="L74" s="365"/>
      <c r="M74" s="221"/>
      <c r="N74" s="352"/>
      <c r="O74" s="351"/>
      <c r="P74" s="352"/>
      <c r="Q74" s="366"/>
    </row>
    <row r="75" spans="2:17" s="95" customFormat="1" ht="15.75" x14ac:dyDescent="0.2">
      <c r="B75" s="362"/>
      <c r="C75" s="377" t="s">
        <v>304</v>
      </c>
      <c r="D75" s="7" t="s">
        <v>305</v>
      </c>
      <c r="E75" s="308">
        <v>0</v>
      </c>
      <c r="F75" s="308">
        <f>+'A-Tabella ammortamento'!F22</f>
        <v>0</v>
      </c>
      <c r="G75" s="308">
        <f>+F75-E75</f>
        <v>0</v>
      </c>
      <c r="H75" s="308"/>
      <c r="I75" s="260"/>
      <c r="J75" s="364"/>
      <c r="K75" s="221"/>
      <c r="L75" s="365"/>
      <c r="M75" s="221"/>
      <c r="N75" s="352"/>
      <c r="O75" s="351"/>
      <c r="P75" s="352"/>
      <c r="Q75" s="366"/>
    </row>
    <row r="76" spans="2:17" s="95" customFormat="1" ht="15.75" x14ac:dyDescent="0.2">
      <c r="B76" s="362"/>
      <c r="C76" s="377" t="s">
        <v>306</v>
      </c>
      <c r="D76" s="7" t="s">
        <v>307</v>
      </c>
      <c r="E76" s="308">
        <v>0</v>
      </c>
      <c r="F76" s="308">
        <f>+'A-Tabella ammortamento'!F33</f>
        <v>0</v>
      </c>
      <c r="G76" s="308">
        <f t="shared" si="8"/>
        <v>0</v>
      </c>
      <c r="H76" s="308"/>
      <c r="I76" s="260"/>
      <c r="J76" s="364"/>
      <c r="K76" s="221"/>
      <c r="L76" s="365"/>
      <c r="M76" s="221"/>
      <c r="N76" s="352"/>
      <c r="O76" s="351"/>
      <c r="P76" s="352"/>
      <c r="Q76" s="366"/>
    </row>
    <row r="77" spans="2:17" s="95" customFormat="1" ht="15.75" x14ac:dyDescent="0.2">
      <c r="B77" s="362"/>
      <c r="C77" s="377" t="s">
        <v>308</v>
      </c>
      <c r="D77" s="7" t="s">
        <v>309</v>
      </c>
      <c r="E77" s="308">
        <v>0</v>
      </c>
      <c r="F77" s="308">
        <f>+'A-Tabella ammortamento'!F45</f>
        <v>0</v>
      </c>
      <c r="G77" s="308">
        <f>+F77-E77</f>
        <v>0</v>
      </c>
      <c r="H77" s="308"/>
      <c r="I77" s="260"/>
      <c r="J77" s="364"/>
      <c r="K77" s="221"/>
      <c r="L77" s="365"/>
      <c r="M77" s="221"/>
      <c r="N77" s="352"/>
      <c r="O77" s="351"/>
      <c r="P77" s="352"/>
      <c r="Q77" s="366"/>
    </row>
    <row r="78" spans="2:17" s="95" customFormat="1" ht="15.75" x14ac:dyDescent="0.2">
      <c r="B78" s="362"/>
      <c r="C78" s="377" t="s">
        <v>310</v>
      </c>
      <c r="D78" s="7" t="s">
        <v>424</v>
      </c>
      <c r="E78" s="308">
        <v>0</v>
      </c>
      <c r="F78" s="308">
        <f>+'A-Tabella ammortamento'!F57</f>
        <v>0</v>
      </c>
      <c r="G78" s="308">
        <f t="shared" si="8"/>
        <v>0</v>
      </c>
      <c r="H78" s="308"/>
      <c r="I78" s="260"/>
      <c r="J78" s="364"/>
      <c r="K78" s="221"/>
      <c r="L78" s="365"/>
      <c r="M78" s="221"/>
      <c r="N78" s="352"/>
      <c r="O78" s="351"/>
      <c r="P78" s="352"/>
      <c r="Q78" s="366"/>
    </row>
    <row r="79" spans="2:17" s="95" customFormat="1" ht="15.75" x14ac:dyDescent="0.2">
      <c r="B79" s="362"/>
      <c r="C79" s="377" t="s">
        <v>311</v>
      </c>
      <c r="D79" s="7" t="s">
        <v>312</v>
      </c>
      <c r="E79" s="308">
        <v>7268.61</v>
      </c>
      <c r="F79" s="308">
        <f>+'A-Tabella ammortamento'!G70</f>
        <v>43611.644999999997</v>
      </c>
      <c r="G79" s="308">
        <f t="shared" ref="G79" si="9">+F79-E79</f>
        <v>36343.034999999996</v>
      </c>
      <c r="H79" s="308"/>
      <c r="I79" s="260"/>
      <c r="J79" s="364"/>
      <c r="K79" s="221"/>
      <c r="L79" s="365"/>
      <c r="M79" s="221"/>
      <c r="N79" s="352"/>
      <c r="O79" s="351"/>
      <c r="P79" s="352"/>
      <c r="Q79" s="366"/>
    </row>
    <row r="80" spans="2:17" s="95" customFormat="1" ht="15.75" x14ac:dyDescent="0.2">
      <c r="B80" s="362"/>
      <c r="C80" s="377" t="s">
        <v>313</v>
      </c>
      <c r="D80" s="7" t="s">
        <v>97</v>
      </c>
      <c r="E80" s="308">
        <v>0</v>
      </c>
      <c r="F80" s="308">
        <f>+'A-Tabella ammortamento'!F84</f>
        <v>0</v>
      </c>
      <c r="G80" s="308">
        <f>+F80-E80</f>
        <v>0</v>
      </c>
      <c r="H80" s="308"/>
      <c r="I80" s="260"/>
      <c r="J80" s="364"/>
      <c r="K80" s="221"/>
      <c r="L80" s="365"/>
      <c r="M80" s="221"/>
      <c r="N80" s="352"/>
      <c r="O80" s="351"/>
      <c r="P80" s="352"/>
      <c r="Q80" s="366"/>
    </row>
    <row r="81" spans="2:17" s="95" customFormat="1" ht="15.75" x14ac:dyDescent="0.2">
      <c r="B81" s="362"/>
      <c r="C81" s="363"/>
      <c r="D81" s="8"/>
      <c r="E81" s="308"/>
      <c r="F81" s="308"/>
      <c r="G81" s="308"/>
      <c r="H81" s="308"/>
      <c r="I81" s="260"/>
      <c r="J81" s="364"/>
      <c r="K81" s="221"/>
      <c r="L81" s="365"/>
      <c r="M81" s="221"/>
      <c r="N81" s="352"/>
      <c r="O81" s="351"/>
      <c r="P81" s="352"/>
      <c r="Q81" s="366"/>
    </row>
    <row r="82" spans="2:17" s="95" customFormat="1" ht="15.75" x14ac:dyDescent="0.25">
      <c r="B82" s="367">
        <v>6</v>
      </c>
      <c r="C82" s="368"/>
      <c r="D82" s="385" t="s">
        <v>314</v>
      </c>
      <c r="E82" s="308"/>
      <c r="F82" s="308"/>
      <c r="G82" s="308"/>
      <c r="H82" s="308"/>
      <c r="I82" s="260">
        <f>SUM(F83:F85)</f>
        <v>13998.58</v>
      </c>
      <c r="J82" s="364"/>
      <c r="K82" s="221"/>
      <c r="L82" s="365"/>
      <c r="M82" s="221"/>
      <c r="N82" s="352"/>
      <c r="O82" s="351"/>
      <c r="P82" s="352"/>
      <c r="Q82" s="366"/>
    </row>
    <row r="83" spans="2:17" s="95" customFormat="1" ht="15.75" x14ac:dyDescent="0.2">
      <c r="B83" s="362"/>
      <c r="C83" s="377" t="s">
        <v>315</v>
      </c>
      <c r="D83" s="127" t="s">
        <v>701</v>
      </c>
      <c r="E83" s="308">
        <v>20000</v>
      </c>
      <c r="F83" s="308">
        <f>+'Libro Giornale'!DD230</f>
        <v>0</v>
      </c>
      <c r="G83" s="308">
        <f>+F83-E83</f>
        <v>-20000</v>
      </c>
      <c r="H83" s="308"/>
      <c r="I83" s="260"/>
      <c r="J83" s="364"/>
      <c r="K83" s="221"/>
      <c r="L83" s="365"/>
      <c r="M83" s="221"/>
      <c r="N83" s="352"/>
      <c r="O83" s="351"/>
      <c r="P83" s="352"/>
      <c r="Q83" s="366"/>
    </row>
    <row r="84" spans="2:17" s="95" customFormat="1" ht="15.75" x14ac:dyDescent="0.2">
      <c r="B84" s="362"/>
      <c r="C84" s="377" t="s">
        <v>316</v>
      </c>
      <c r="D84" s="85" t="s">
        <v>717</v>
      </c>
      <c r="E84" s="308">
        <v>20000</v>
      </c>
      <c r="F84" s="308">
        <f>+'Libro Giornale'!DE230</f>
        <v>8998.58</v>
      </c>
      <c r="G84" s="308">
        <f>+F84-E84</f>
        <v>-11001.42</v>
      </c>
      <c r="H84" s="308"/>
      <c r="I84" s="260"/>
      <c r="J84" s="364"/>
      <c r="K84" s="221"/>
      <c r="L84" s="365"/>
      <c r="M84" s="221"/>
      <c r="N84" s="352"/>
      <c r="O84" s="351"/>
      <c r="P84" s="352"/>
      <c r="Q84" s="366"/>
    </row>
    <row r="85" spans="2:17" s="95" customFormat="1" ht="15.75" x14ac:dyDescent="0.2">
      <c r="B85" s="362"/>
      <c r="C85" s="377" t="s">
        <v>711</v>
      </c>
      <c r="D85" s="127" t="s">
        <v>710</v>
      </c>
      <c r="E85" s="308">
        <v>10000</v>
      </c>
      <c r="F85" s="308">
        <f>+'Libro Giornale'!DF230</f>
        <v>5000</v>
      </c>
      <c r="G85" s="308">
        <f>+F85-E85</f>
        <v>-5000</v>
      </c>
      <c r="H85" s="308"/>
      <c r="I85" s="260"/>
      <c r="J85" s="364"/>
      <c r="K85" s="221"/>
      <c r="L85" s="365"/>
      <c r="M85" s="221"/>
      <c r="N85" s="352"/>
      <c r="O85" s="351"/>
      <c r="P85" s="352"/>
      <c r="Q85" s="366"/>
    </row>
    <row r="86" spans="2:17" s="95" customFormat="1" ht="15.75" x14ac:dyDescent="0.2">
      <c r="B86" s="362"/>
      <c r="C86" s="363"/>
      <c r="D86" s="8"/>
      <c r="E86" s="308"/>
      <c r="F86" s="308"/>
      <c r="G86" s="308"/>
      <c r="H86" s="308"/>
      <c r="I86" s="260"/>
      <c r="J86" s="364"/>
      <c r="K86" s="221"/>
      <c r="L86" s="365"/>
      <c r="M86" s="221"/>
      <c r="N86" s="352"/>
      <c r="O86" s="351"/>
      <c r="P86" s="352"/>
      <c r="Q86" s="366"/>
    </row>
    <row r="87" spans="2:17" s="95" customFormat="1" ht="15.75" x14ac:dyDescent="0.25">
      <c r="B87" s="367">
        <v>7</v>
      </c>
      <c r="C87" s="368"/>
      <c r="D87" s="385" t="s">
        <v>317</v>
      </c>
      <c r="E87" s="308"/>
      <c r="F87" s="308"/>
      <c r="G87" s="308"/>
      <c r="H87" s="308"/>
      <c r="I87" s="260">
        <f>SUM(F88:F93)</f>
        <v>300</v>
      </c>
      <c r="J87" s="364"/>
      <c r="K87" s="221"/>
      <c r="L87" s="365"/>
      <c r="M87" s="221"/>
      <c r="N87" s="352"/>
      <c r="O87" s="351"/>
      <c r="P87" s="352"/>
      <c r="Q87" s="366"/>
    </row>
    <row r="88" spans="2:17" s="95" customFormat="1" ht="15.75" x14ac:dyDescent="0.2">
      <c r="B88" s="362"/>
      <c r="C88" s="377" t="s">
        <v>318</v>
      </c>
      <c r="D88" s="27" t="s">
        <v>319</v>
      </c>
      <c r="E88" s="308">
        <v>0</v>
      </c>
      <c r="F88" s="308">
        <f>+'Libro Giornale'!DG230</f>
        <v>300</v>
      </c>
      <c r="G88" s="308">
        <f>+F88-E88</f>
        <v>300</v>
      </c>
      <c r="H88" s="308"/>
      <c r="I88" s="260"/>
      <c r="J88" s="364"/>
      <c r="K88" s="221"/>
      <c r="L88" s="365"/>
      <c r="M88" s="221"/>
      <c r="N88" s="352"/>
      <c r="O88" s="351"/>
      <c r="P88" s="352"/>
      <c r="Q88" s="366"/>
    </row>
    <row r="89" spans="2:17" s="95" customFormat="1" ht="15.75" x14ac:dyDescent="0.2">
      <c r="B89" s="362"/>
      <c r="C89" s="377" t="s">
        <v>320</v>
      </c>
      <c r="D89" s="395" t="s">
        <v>321</v>
      </c>
      <c r="E89" s="308">
        <v>0</v>
      </c>
      <c r="F89" s="308">
        <f>+'Libro Giornale'!DH230</f>
        <v>0</v>
      </c>
      <c r="G89" s="308">
        <f t="shared" ref="G89:G91" si="10">+F89-E89</f>
        <v>0</v>
      </c>
      <c r="H89" s="308"/>
      <c r="I89" s="260"/>
      <c r="J89" s="364"/>
      <c r="K89" s="221"/>
      <c r="L89" s="365"/>
      <c r="M89" s="221"/>
      <c r="N89" s="352"/>
      <c r="O89" s="351"/>
      <c r="P89" s="352"/>
      <c r="Q89" s="366"/>
    </row>
    <row r="90" spans="2:17" s="95" customFormat="1" ht="15.75" x14ac:dyDescent="0.2">
      <c r="B90" s="362"/>
      <c r="C90" s="377" t="s">
        <v>322</v>
      </c>
      <c r="D90" s="395" t="s">
        <v>323</v>
      </c>
      <c r="E90" s="308">
        <v>0</v>
      </c>
      <c r="F90" s="308">
        <f>+'Libro Giornale'!DI230</f>
        <v>0</v>
      </c>
      <c r="G90" s="308">
        <f t="shared" si="10"/>
        <v>0</v>
      </c>
      <c r="H90" s="308"/>
      <c r="I90" s="260"/>
      <c r="J90" s="364"/>
      <c r="K90" s="221"/>
      <c r="L90" s="365"/>
      <c r="M90" s="221"/>
      <c r="N90" s="352"/>
      <c r="O90" s="351"/>
      <c r="P90" s="352"/>
      <c r="Q90" s="366"/>
    </row>
    <row r="91" spans="2:17" s="95" customFormat="1" ht="15.75" x14ac:dyDescent="0.2">
      <c r="B91" s="362"/>
      <c r="C91" s="377" t="s">
        <v>324</v>
      </c>
      <c r="D91" s="395" t="s">
        <v>325</v>
      </c>
      <c r="E91" s="308">
        <v>0</v>
      </c>
      <c r="F91" s="308">
        <f>+'Libro Giornale'!DJ230</f>
        <v>0</v>
      </c>
      <c r="G91" s="308">
        <f t="shared" si="10"/>
        <v>0</v>
      </c>
      <c r="H91" s="308"/>
      <c r="I91" s="260"/>
      <c r="J91" s="364"/>
      <c r="K91" s="221"/>
      <c r="L91" s="365"/>
      <c r="M91" s="221"/>
      <c r="N91" s="352"/>
      <c r="O91" s="351"/>
      <c r="P91" s="352"/>
      <c r="Q91" s="366"/>
    </row>
    <row r="92" spans="2:17" s="95" customFormat="1" ht="15.75" x14ac:dyDescent="0.2">
      <c r="B92" s="362"/>
      <c r="C92" s="377" t="s">
        <v>326</v>
      </c>
      <c r="D92" s="7" t="s">
        <v>328</v>
      </c>
      <c r="E92" s="308">
        <v>722.88</v>
      </c>
      <c r="F92" s="308">
        <f>+'Libro Giornale'!DK230</f>
        <v>0</v>
      </c>
      <c r="G92" s="308">
        <f>+F92-E92</f>
        <v>-722.88</v>
      </c>
      <c r="H92" s="308"/>
      <c r="I92" s="260"/>
      <c r="J92" s="364"/>
      <c r="K92" s="221"/>
      <c r="L92" s="365"/>
      <c r="M92" s="221"/>
      <c r="N92" s="352"/>
      <c r="O92" s="351"/>
      <c r="P92" s="352"/>
      <c r="Q92" s="366"/>
    </row>
    <row r="93" spans="2:17" s="95" customFormat="1" ht="15.75" x14ac:dyDescent="0.2">
      <c r="B93" s="362"/>
      <c r="C93" s="377" t="s">
        <v>327</v>
      </c>
      <c r="D93" s="27" t="s">
        <v>438</v>
      </c>
      <c r="E93" s="308">
        <v>0</v>
      </c>
      <c r="F93" s="308">
        <f>-'Libro Giornale'!DL230</f>
        <v>0</v>
      </c>
      <c r="G93" s="308">
        <f>+F93-E93</f>
        <v>0</v>
      </c>
      <c r="H93" s="308"/>
      <c r="I93" s="260"/>
      <c r="J93" s="364"/>
      <c r="K93" s="221"/>
      <c r="L93" s="365"/>
      <c r="M93" s="221"/>
      <c r="N93" s="352"/>
      <c r="O93" s="351"/>
      <c r="P93" s="352"/>
      <c r="Q93" s="366"/>
    </row>
    <row r="94" spans="2:17" s="95" customFormat="1" ht="15.75" x14ac:dyDescent="0.2">
      <c r="B94" s="362"/>
      <c r="C94" s="363"/>
      <c r="D94" s="8"/>
      <c r="E94" s="308"/>
      <c r="F94" s="308"/>
      <c r="G94" s="308"/>
      <c r="H94" s="308"/>
      <c r="I94" s="260"/>
      <c r="J94" s="364"/>
      <c r="K94" s="8"/>
      <c r="L94" s="365"/>
      <c r="M94" s="221"/>
      <c r="N94" s="352"/>
      <c r="O94" s="351"/>
      <c r="P94" s="352"/>
      <c r="Q94" s="260"/>
    </row>
    <row r="95" spans="2:17" s="95" customFormat="1" ht="15.75" x14ac:dyDescent="0.25">
      <c r="B95" s="396">
        <v>8</v>
      </c>
      <c r="C95" s="368"/>
      <c r="D95" s="385" t="s">
        <v>329</v>
      </c>
      <c r="E95" s="308"/>
      <c r="F95" s="308"/>
      <c r="G95" s="260"/>
      <c r="H95" s="8"/>
      <c r="I95" s="397">
        <f>+F96</f>
        <v>0</v>
      </c>
      <c r="J95" s="364"/>
      <c r="K95" s="8"/>
      <c r="L95" s="365"/>
      <c r="M95" s="221"/>
      <c r="N95" s="352"/>
      <c r="O95" s="351"/>
      <c r="P95" s="352"/>
      <c r="Q95" s="260"/>
    </row>
    <row r="96" spans="2:17" s="95" customFormat="1" ht="15.75" x14ac:dyDescent="0.2">
      <c r="B96" s="362"/>
      <c r="C96" s="377" t="s">
        <v>330</v>
      </c>
      <c r="D96" s="8" t="s">
        <v>329</v>
      </c>
      <c r="E96" s="308">
        <v>0</v>
      </c>
      <c r="F96" s="308">
        <f>+'Libro Giornale'!DM230</f>
        <v>0</v>
      </c>
      <c r="G96" s="260">
        <f>+F96-E96</f>
        <v>0</v>
      </c>
      <c r="H96" s="8"/>
      <c r="I96" s="398"/>
      <c r="J96" s="364"/>
      <c r="K96" s="8"/>
      <c r="L96" s="365"/>
      <c r="M96" s="221"/>
      <c r="N96" s="352"/>
      <c r="O96" s="351"/>
      <c r="P96" s="352"/>
      <c r="Q96" s="260"/>
    </row>
    <row r="97" spans="2:17" s="95" customFormat="1" ht="15.75" x14ac:dyDescent="0.2">
      <c r="B97" s="399"/>
      <c r="C97" s="400"/>
      <c r="D97" s="87"/>
      <c r="E97" s="317"/>
      <c r="F97" s="317"/>
      <c r="G97" s="317"/>
      <c r="H97" s="317"/>
      <c r="I97" s="318"/>
      <c r="J97" s="401"/>
      <c r="K97" s="87"/>
      <c r="L97" s="88"/>
      <c r="M97" s="87"/>
      <c r="N97" s="177"/>
      <c r="O97" s="140"/>
      <c r="P97" s="177"/>
      <c r="Q97" s="103"/>
    </row>
    <row r="98" spans="2:17" s="95" customFormat="1" ht="15.75" x14ac:dyDescent="0.2">
      <c r="B98" s="402"/>
      <c r="C98" s="403"/>
      <c r="D98" s="229"/>
      <c r="E98" s="316"/>
      <c r="F98" s="316"/>
      <c r="G98" s="316"/>
      <c r="H98" s="316"/>
      <c r="I98" s="271"/>
      <c r="J98" s="404"/>
      <c r="K98" s="229"/>
      <c r="L98" s="229"/>
      <c r="M98" s="101"/>
      <c r="N98" s="306"/>
      <c r="O98" s="306"/>
      <c r="P98" s="306"/>
      <c r="Q98" s="101"/>
    </row>
    <row r="99" spans="2:17" s="95" customFormat="1" ht="15.75" x14ac:dyDescent="0.2">
      <c r="B99" s="405"/>
      <c r="C99" s="363"/>
      <c r="D99" s="406" t="s">
        <v>331</v>
      </c>
      <c r="E99" s="308">
        <f>SUM(E7:E96)</f>
        <v>116770.52</v>
      </c>
      <c r="F99" s="308"/>
      <c r="G99" s="308"/>
      <c r="H99" s="308"/>
      <c r="I99" s="260">
        <f>SUM(I7:I96)</f>
        <v>118164.91499999999</v>
      </c>
      <c r="J99" s="370"/>
      <c r="K99" s="8"/>
      <c r="L99" s="407"/>
      <c r="M99" s="318">
        <f>SUM(M7:M96)</f>
        <v>137751.75</v>
      </c>
      <c r="N99" s="19" t="s">
        <v>332</v>
      </c>
      <c r="O99" s="13"/>
      <c r="P99" s="13"/>
      <c r="Q99" s="260">
        <f>SUM(Q5:Q96)</f>
        <v>120952.65000000001</v>
      </c>
    </row>
    <row r="100" spans="2:17" s="95" customFormat="1" ht="15.75" x14ac:dyDescent="0.2">
      <c r="B100" s="408"/>
      <c r="C100" s="400"/>
      <c r="D100" s="87"/>
      <c r="E100" s="317"/>
      <c r="F100" s="317"/>
      <c r="G100" s="317"/>
      <c r="H100" s="317"/>
      <c r="I100" s="318"/>
      <c r="J100" s="409"/>
      <c r="K100" s="87"/>
      <c r="L100" s="410" t="s">
        <v>333</v>
      </c>
      <c r="M100" s="411">
        <f>+Q99-I99</f>
        <v>2787.7350000000151</v>
      </c>
      <c r="N100" s="140"/>
      <c r="O100" s="140"/>
      <c r="P100" s="140"/>
      <c r="Q100" s="103"/>
    </row>
    <row r="101" spans="2:17" s="95" customFormat="1" ht="15.75" x14ac:dyDescent="0.2">
      <c r="B101" s="362"/>
      <c r="C101" s="363"/>
      <c r="D101" s="8"/>
      <c r="E101" s="308"/>
      <c r="F101" s="308"/>
      <c r="G101" s="308"/>
      <c r="H101" s="308"/>
      <c r="I101" s="260"/>
      <c r="J101" s="412"/>
      <c r="M101" s="101"/>
      <c r="N101" s="13"/>
      <c r="O101" s="413"/>
      <c r="P101" s="307"/>
      <c r="Q101" s="101"/>
    </row>
    <row r="102" spans="2:17" s="95" customFormat="1" ht="18" x14ac:dyDescent="0.25">
      <c r="B102" s="355" t="s">
        <v>7</v>
      </c>
      <c r="C102" s="356"/>
      <c r="D102" s="414" t="s">
        <v>155</v>
      </c>
      <c r="E102" s="308"/>
      <c r="F102" s="308"/>
      <c r="G102" s="308"/>
      <c r="H102" s="308"/>
      <c r="I102" s="260"/>
      <c r="J102" s="415" t="s">
        <v>7</v>
      </c>
      <c r="K102" s="416"/>
      <c r="L102" s="416" t="s">
        <v>334</v>
      </c>
      <c r="M102" s="123"/>
      <c r="N102" s="13"/>
      <c r="O102" s="337"/>
      <c r="P102" s="311"/>
      <c r="Q102" s="123"/>
    </row>
    <row r="103" spans="2:17" s="95" customFormat="1" ht="15.75" x14ac:dyDescent="0.2">
      <c r="B103" s="362"/>
      <c r="C103" s="363"/>
      <c r="D103" s="8"/>
      <c r="E103" s="308"/>
      <c r="F103" s="308"/>
      <c r="G103" s="308"/>
      <c r="H103" s="308"/>
      <c r="I103" s="260"/>
      <c r="J103" s="412"/>
      <c r="L103" s="19"/>
      <c r="M103" s="123"/>
      <c r="N103" s="13"/>
      <c r="O103" s="337"/>
      <c r="P103" s="311"/>
      <c r="Q103" s="123"/>
    </row>
    <row r="104" spans="2:17" s="95" customFormat="1" ht="15.75" x14ac:dyDescent="0.2">
      <c r="B104" s="396">
        <v>1</v>
      </c>
      <c r="C104" s="321"/>
      <c r="D104" s="417" t="s">
        <v>231</v>
      </c>
      <c r="E104" s="308">
        <v>0</v>
      </c>
      <c r="F104" s="308">
        <f>+'Libro Giornale'!DN230</f>
        <v>0</v>
      </c>
      <c r="G104" s="308">
        <f t="shared" ref="G104:G111" si="11">+F104-E104</f>
        <v>0</v>
      </c>
      <c r="H104" s="308"/>
      <c r="I104" s="260">
        <f t="shared" ref="I104:I111" si="12">+F104</f>
        <v>0</v>
      </c>
      <c r="J104" s="412">
        <v>1</v>
      </c>
      <c r="L104" s="32" t="s">
        <v>232</v>
      </c>
      <c r="M104" s="277">
        <v>0</v>
      </c>
      <c r="N104" s="373">
        <f>-'Libro Giornale'!GB230</f>
        <v>0</v>
      </c>
      <c r="O104" s="308">
        <f t="shared" ref="O104:O110" si="13">+N104-M104</f>
        <v>0</v>
      </c>
      <c r="P104" s="311"/>
      <c r="Q104" s="277">
        <f>+N104</f>
        <v>0</v>
      </c>
    </row>
    <row r="105" spans="2:17" s="95" customFormat="1" ht="15.75" x14ac:dyDescent="0.2">
      <c r="B105" s="396">
        <v>2</v>
      </c>
      <c r="C105" s="321"/>
      <c r="D105" s="417" t="s">
        <v>256</v>
      </c>
      <c r="E105" s="308">
        <v>0</v>
      </c>
      <c r="F105" s="308">
        <f>+'Libro Giornale'!DO230</f>
        <v>0</v>
      </c>
      <c r="G105" s="308">
        <f>+F105-E105</f>
        <v>0</v>
      </c>
      <c r="H105" s="308"/>
      <c r="I105" s="260">
        <f t="shared" si="12"/>
        <v>0</v>
      </c>
      <c r="J105" s="412">
        <v>2</v>
      </c>
      <c r="L105" s="32" t="s">
        <v>335</v>
      </c>
      <c r="M105" s="277">
        <v>0</v>
      </c>
      <c r="N105" s="373">
        <f>-'Libro Giornale'!GC230</f>
        <v>0</v>
      </c>
      <c r="O105" s="308">
        <f t="shared" si="13"/>
        <v>0</v>
      </c>
      <c r="P105" s="311"/>
      <c r="Q105" s="277">
        <f t="shared" ref="Q105:Q110" si="14">+N105</f>
        <v>0</v>
      </c>
    </row>
    <row r="106" spans="2:17" s="95" customFormat="1" ht="15.75" x14ac:dyDescent="0.2">
      <c r="B106" s="396">
        <v>3</v>
      </c>
      <c r="C106" s="321"/>
      <c r="D106" s="417" t="s">
        <v>291</v>
      </c>
      <c r="E106" s="308">
        <v>0</v>
      </c>
      <c r="F106" s="308">
        <f>+'Libro Giornale'!DP230</f>
        <v>0</v>
      </c>
      <c r="G106" s="308">
        <f t="shared" si="11"/>
        <v>0</v>
      </c>
      <c r="H106" s="308"/>
      <c r="I106" s="260">
        <f t="shared" si="12"/>
        <v>0</v>
      </c>
      <c r="J106" s="412">
        <v>3</v>
      </c>
      <c r="L106" s="32" t="s">
        <v>238</v>
      </c>
      <c r="M106" s="277">
        <v>0</v>
      </c>
      <c r="N106" s="373">
        <f>-'Libro Giornale'!GD230</f>
        <v>0</v>
      </c>
      <c r="O106" s="308">
        <f t="shared" si="13"/>
        <v>0</v>
      </c>
      <c r="P106" s="311"/>
      <c r="Q106" s="277">
        <f t="shared" si="14"/>
        <v>0</v>
      </c>
    </row>
    <row r="107" spans="2:17" s="95" customFormat="1" ht="15.75" x14ac:dyDescent="0.2">
      <c r="B107" s="396">
        <v>4</v>
      </c>
      <c r="C107" s="321"/>
      <c r="D107" s="417" t="s">
        <v>295</v>
      </c>
      <c r="E107" s="308">
        <v>0</v>
      </c>
      <c r="F107" s="308">
        <f>+'Libro Giornale'!DQ230</f>
        <v>0</v>
      </c>
      <c r="G107" s="308">
        <f t="shared" si="11"/>
        <v>0</v>
      </c>
      <c r="H107" s="308"/>
      <c r="I107" s="260">
        <f t="shared" si="12"/>
        <v>0</v>
      </c>
      <c r="J107" s="412">
        <v>4</v>
      </c>
      <c r="L107" s="32" t="s">
        <v>336</v>
      </c>
      <c r="M107" s="277">
        <v>0</v>
      </c>
      <c r="N107" s="373">
        <f>-'Libro Giornale'!GE230</f>
        <v>0</v>
      </c>
      <c r="O107" s="308">
        <f t="shared" si="13"/>
        <v>0</v>
      </c>
      <c r="P107" s="311"/>
      <c r="Q107" s="277">
        <f t="shared" si="14"/>
        <v>0</v>
      </c>
    </row>
    <row r="108" spans="2:17" s="95" customFormat="1" ht="15.75" x14ac:dyDescent="0.2">
      <c r="B108" s="396">
        <v>5</v>
      </c>
      <c r="C108" s="321"/>
      <c r="D108" s="417" t="s">
        <v>301</v>
      </c>
      <c r="E108" s="308">
        <v>0</v>
      </c>
      <c r="F108" s="308">
        <f>+'Libro Giornale'!DR230</f>
        <v>0</v>
      </c>
      <c r="G108" s="308">
        <f t="shared" si="11"/>
        <v>0</v>
      </c>
      <c r="H108" s="308"/>
      <c r="I108" s="260">
        <f t="shared" si="12"/>
        <v>0</v>
      </c>
      <c r="J108" s="412">
        <v>5</v>
      </c>
      <c r="L108" s="32" t="s">
        <v>337</v>
      </c>
      <c r="M108" s="277">
        <v>0</v>
      </c>
      <c r="N108" s="373">
        <f>-'Libro Giornale'!GF230</f>
        <v>0</v>
      </c>
      <c r="O108" s="308">
        <f t="shared" si="13"/>
        <v>0</v>
      </c>
      <c r="P108" s="311"/>
      <c r="Q108" s="277">
        <f t="shared" si="14"/>
        <v>0</v>
      </c>
    </row>
    <row r="109" spans="2:17" s="95" customFormat="1" ht="15.75" x14ac:dyDescent="0.2">
      <c r="B109" s="396">
        <v>6</v>
      </c>
      <c r="C109" s="321"/>
      <c r="D109" s="417" t="s">
        <v>314</v>
      </c>
      <c r="E109" s="308">
        <v>0</v>
      </c>
      <c r="F109" s="308">
        <f>+'Libro Giornale'!DS230</f>
        <v>0</v>
      </c>
      <c r="G109" s="308">
        <f t="shared" si="11"/>
        <v>0</v>
      </c>
      <c r="H109" s="308"/>
      <c r="I109" s="260">
        <f t="shared" si="12"/>
        <v>0</v>
      </c>
      <c r="J109" s="412">
        <v>6</v>
      </c>
      <c r="L109" s="32" t="s">
        <v>243</v>
      </c>
      <c r="M109" s="277">
        <v>0</v>
      </c>
      <c r="N109" s="373">
        <f>-'Libro Giornale'!GG230</f>
        <v>0</v>
      </c>
      <c r="O109" s="308">
        <f t="shared" si="13"/>
        <v>0</v>
      </c>
      <c r="P109" s="311"/>
      <c r="Q109" s="277">
        <f t="shared" si="14"/>
        <v>0</v>
      </c>
    </row>
    <row r="110" spans="2:17" s="95" customFormat="1" ht="15.75" x14ac:dyDescent="0.2">
      <c r="B110" s="396">
        <v>7</v>
      </c>
      <c r="C110" s="321"/>
      <c r="D110" s="417" t="s">
        <v>317</v>
      </c>
      <c r="E110" s="308">
        <v>0</v>
      </c>
      <c r="F110" s="308">
        <f>+'Libro Giornale'!DT230</f>
        <v>0</v>
      </c>
      <c r="G110" s="308">
        <f t="shared" si="11"/>
        <v>0</v>
      </c>
      <c r="H110" s="308"/>
      <c r="I110" s="260">
        <f t="shared" si="12"/>
        <v>0</v>
      </c>
      <c r="J110" s="412">
        <v>7</v>
      </c>
      <c r="L110" s="32" t="s">
        <v>244</v>
      </c>
      <c r="M110" s="277">
        <v>0</v>
      </c>
      <c r="N110" s="373">
        <f>-'Libro Giornale'!GH230</f>
        <v>0</v>
      </c>
      <c r="O110" s="308">
        <f t="shared" si="13"/>
        <v>0</v>
      </c>
      <c r="P110" s="311"/>
      <c r="Q110" s="277">
        <f t="shared" si="14"/>
        <v>0</v>
      </c>
    </row>
    <row r="111" spans="2:17" s="95" customFormat="1" ht="15.75" x14ac:dyDescent="0.2">
      <c r="B111" s="396">
        <v>8</v>
      </c>
      <c r="C111" s="321"/>
      <c r="D111" s="417" t="s">
        <v>329</v>
      </c>
      <c r="E111" s="308">
        <v>0</v>
      </c>
      <c r="F111" s="308">
        <f>+'Libro Giornale'!DU230</f>
        <v>0</v>
      </c>
      <c r="G111" s="308">
        <f t="shared" si="11"/>
        <v>0</v>
      </c>
      <c r="H111" s="308"/>
      <c r="I111" s="260">
        <f t="shared" si="12"/>
        <v>0</v>
      </c>
      <c r="J111" s="412"/>
      <c r="M111" s="123"/>
      <c r="N111" s="13"/>
      <c r="O111" s="337"/>
      <c r="P111" s="311"/>
      <c r="Q111" s="123"/>
    </row>
    <row r="112" spans="2:17" s="95" customFormat="1" ht="15.75" x14ac:dyDescent="0.2">
      <c r="B112" s="362"/>
      <c r="C112" s="363"/>
      <c r="D112" s="8"/>
      <c r="E112" s="308"/>
      <c r="F112" s="308"/>
      <c r="G112" s="308"/>
      <c r="H112" s="308"/>
      <c r="I112" s="260"/>
      <c r="J112" s="412"/>
      <c r="M112" s="103"/>
      <c r="N112" s="13"/>
      <c r="O112" s="341"/>
      <c r="P112" s="177"/>
      <c r="Q112" s="103"/>
    </row>
    <row r="113" spans="2:17" s="95" customFormat="1" ht="15.75" x14ac:dyDescent="0.2">
      <c r="B113" s="402"/>
      <c r="C113" s="403"/>
      <c r="D113" s="229"/>
      <c r="E113" s="316"/>
      <c r="F113" s="316"/>
      <c r="G113" s="316"/>
      <c r="H113" s="316"/>
      <c r="I113" s="271"/>
      <c r="J113" s="404"/>
      <c r="K113" s="229"/>
      <c r="L113" s="229"/>
      <c r="M113" s="101"/>
      <c r="N113" s="306"/>
      <c r="O113" s="306"/>
      <c r="P113" s="306"/>
      <c r="Q113" s="101"/>
    </row>
    <row r="114" spans="2:17" s="95" customFormat="1" ht="15.75" x14ac:dyDescent="0.2">
      <c r="B114" s="405"/>
      <c r="C114" s="363"/>
      <c r="D114" s="406" t="s">
        <v>338</v>
      </c>
      <c r="E114" s="308">
        <f>SUM(E104:E112)</f>
        <v>0</v>
      </c>
      <c r="F114" s="308"/>
      <c r="G114" s="308"/>
      <c r="H114" s="308"/>
      <c r="I114" s="260">
        <f>SUM(I104:I111)</f>
        <v>0</v>
      </c>
      <c r="J114" s="370"/>
      <c r="K114" s="8"/>
      <c r="L114" s="407"/>
      <c r="M114" s="318">
        <f>SUM(M104:M112)</f>
        <v>0</v>
      </c>
      <c r="N114" s="19" t="s">
        <v>339</v>
      </c>
      <c r="O114" s="13"/>
      <c r="P114" s="13"/>
      <c r="Q114" s="260">
        <f>SUM(Q104:Q111)</f>
        <v>0</v>
      </c>
    </row>
    <row r="115" spans="2:17" s="95" customFormat="1" ht="15.75" x14ac:dyDescent="0.2">
      <c r="B115" s="408"/>
      <c r="C115" s="400"/>
      <c r="D115" s="87"/>
      <c r="E115" s="317"/>
      <c r="F115" s="317"/>
      <c r="G115" s="317"/>
      <c r="H115" s="317"/>
      <c r="I115" s="318"/>
      <c r="J115" s="409"/>
      <c r="K115" s="87"/>
      <c r="L115" s="410" t="s">
        <v>340</v>
      </c>
      <c r="M115" s="411">
        <f>+Q114-I114</f>
        <v>0</v>
      </c>
      <c r="N115" s="140"/>
      <c r="O115" s="140"/>
      <c r="P115" s="140"/>
      <c r="Q115" s="103"/>
    </row>
    <row r="116" spans="2:17" s="95" customFormat="1" ht="15.75" x14ac:dyDescent="0.2">
      <c r="B116" s="362"/>
      <c r="C116" s="363"/>
      <c r="D116" s="8"/>
      <c r="E116" s="308"/>
      <c r="F116" s="308"/>
      <c r="G116" s="308"/>
      <c r="H116" s="308"/>
      <c r="I116" s="260"/>
      <c r="J116" s="412"/>
      <c r="M116" s="101"/>
      <c r="N116" s="13"/>
      <c r="O116" s="413"/>
      <c r="P116" s="307"/>
      <c r="Q116" s="101"/>
    </row>
    <row r="117" spans="2:17" s="95" customFormat="1" ht="18" x14ac:dyDescent="0.25">
      <c r="B117" s="355" t="s">
        <v>9</v>
      </c>
      <c r="C117" s="356"/>
      <c r="D117" s="414" t="s">
        <v>157</v>
      </c>
      <c r="E117" s="308"/>
      <c r="F117" s="308"/>
      <c r="G117" s="308"/>
      <c r="H117" s="308"/>
      <c r="I117" s="260"/>
      <c r="J117" s="415" t="s">
        <v>9</v>
      </c>
      <c r="K117" s="416"/>
      <c r="L117" s="416" t="s">
        <v>158</v>
      </c>
      <c r="M117" s="123"/>
      <c r="N117" s="13"/>
      <c r="O117" s="337"/>
      <c r="P117" s="311"/>
      <c r="Q117" s="123"/>
    </row>
    <row r="118" spans="2:17" s="95" customFormat="1" ht="15.75" x14ac:dyDescent="0.2">
      <c r="B118" s="362"/>
      <c r="C118" s="363"/>
      <c r="D118" s="8"/>
      <c r="E118" s="308"/>
      <c r="F118" s="308"/>
      <c r="G118" s="308"/>
      <c r="H118" s="308"/>
      <c r="I118" s="260"/>
      <c r="J118" s="412"/>
      <c r="M118" s="123"/>
      <c r="N118" s="13"/>
      <c r="O118" s="337"/>
      <c r="P118" s="311"/>
      <c r="Q118" s="123"/>
    </row>
    <row r="119" spans="2:17" s="95" customFormat="1" ht="15.75" x14ac:dyDescent="0.2">
      <c r="B119" s="396">
        <v>1</v>
      </c>
      <c r="C119" s="321"/>
      <c r="D119" s="417" t="s">
        <v>341</v>
      </c>
      <c r="E119" s="308">
        <v>0</v>
      </c>
      <c r="F119" s="308">
        <f>+'Libro Giornale'!DV230</f>
        <v>0</v>
      </c>
      <c r="G119" s="308">
        <f>+F119-E119</f>
        <v>0</v>
      </c>
      <c r="H119" s="308"/>
      <c r="I119" s="260">
        <f>+F119</f>
        <v>0</v>
      </c>
      <c r="J119" s="412">
        <v>1</v>
      </c>
      <c r="L119" s="32" t="s">
        <v>342</v>
      </c>
      <c r="M119" s="260">
        <v>0</v>
      </c>
      <c r="N119" s="289">
        <f>-'Libro Giornale'!GI230</f>
        <v>0</v>
      </c>
      <c r="O119" s="308">
        <f>+N119-M119</f>
        <v>0</v>
      </c>
      <c r="P119" s="311"/>
      <c r="Q119" s="277">
        <f>+N119</f>
        <v>0</v>
      </c>
    </row>
    <row r="120" spans="2:17" s="95" customFormat="1" ht="15.75" x14ac:dyDescent="0.2">
      <c r="B120" s="396">
        <v>2</v>
      </c>
      <c r="C120" s="321"/>
      <c r="D120" s="417" t="s">
        <v>343</v>
      </c>
      <c r="E120" s="308">
        <v>0</v>
      </c>
      <c r="F120" s="308">
        <f>+'Libro Giornale'!DW230</f>
        <v>0</v>
      </c>
      <c r="G120" s="308">
        <f>+F120-E120</f>
        <v>0</v>
      </c>
      <c r="H120" s="308"/>
      <c r="I120" s="260">
        <f>+F120</f>
        <v>0</v>
      </c>
      <c r="J120" s="412">
        <v>2</v>
      </c>
      <c r="L120" s="32" t="s">
        <v>344</v>
      </c>
      <c r="M120" s="308">
        <v>0</v>
      </c>
      <c r="N120" s="308">
        <f>-'Libro Giornale'!GJ230</f>
        <v>0</v>
      </c>
      <c r="O120" s="308">
        <f>+N120-M120</f>
        <v>0</v>
      </c>
      <c r="P120" s="311"/>
      <c r="Q120" s="277">
        <f>+N120</f>
        <v>0</v>
      </c>
    </row>
    <row r="121" spans="2:17" s="95" customFormat="1" ht="15.75" x14ac:dyDescent="0.2">
      <c r="B121" s="396">
        <v>3</v>
      </c>
      <c r="C121" s="321"/>
      <c r="D121" s="417" t="s">
        <v>345</v>
      </c>
      <c r="E121" s="308">
        <v>0</v>
      </c>
      <c r="F121" s="308">
        <f>+'Libro Giornale'!DX230</f>
        <v>0</v>
      </c>
      <c r="G121" s="308">
        <f>+F121-E121</f>
        <v>0</v>
      </c>
      <c r="H121" s="308"/>
      <c r="I121" s="260">
        <f>+F121</f>
        <v>0</v>
      </c>
      <c r="J121" s="412">
        <v>3</v>
      </c>
      <c r="L121" s="32" t="s">
        <v>346</v>
      </c>
      <c r="M121" s="260">
        <v>0</v>
      </c>
      <c r="N121" s="289">
        <f>-'Libro Giornale'!GK230</f>
        <v>0</v>
      </c>
      <c r="O121" s="308">
        <f>+N121-M121</f>
        <v>0</v>
      </c>
      <c r="P121" s="311"/>
      <c r="Q121" s="277">
        <f>+N121</f>
        <v>0</v>
      </c>
    </row>
    <row r="122" spans="2:17" s="95" customFormat="1" ht="15.75" x14ac:dyDescent="0.2">
      <c r="B122" s="362"/>
      <c r="C122" s="363"/>
      <c r="D122" s="8"/>
      <c r="E122" s="308"/>
      <c r="F122" s="308"/>
      <c r="G122" s="308"/>
      <c r="H122" s="308"/>
      <c r="I122" s="260"/>
      <c r="J122" s="412"/>
      <c r="M122" s="103"/>
      <c r="N122" s="13"/>
      <c r="O122" s="341"/>
      <c r="P122" s="177"/>
      <c r="Q122" s="123"/>
    </row>
    <row r="123" spans="2:17" s="95" customFormat="1" ht="15.75" x14ac:dyDescent="0.2">
      <c r="B123" s="402"/>
      <c r="C123" s="403"/>
      <c r="D123" s="229"/>
      <c r="E123" s="316"/>
      <c r="F123" s="316"/>
      <c r="G123" s="316"/>
      <c r="H123" s="316"/>
      <c r="I123" s="271"/>
      <c r="J123" s="404"/>
      <c r="K123" s="229"/>
      <c r="L123" s="229"/>
      <c r="M123" s="101"/>
      <c r="N123" s="306"/>
      <c r="O123" s="306"/>
      <c r="P123" s="306"/>
      <c r="Q123" s="101"/>
    </row>
    <row r="124" spans="2:17" s="95" customFormat="1" ht="15.75" x14ac:dyDescent="0.2">
      <c r="B124" s="405"/>
      <c r="C124" s="363"/>
      <c r="D124" s="418" t="s">
        <v>347</v>
      </c>
      <c r="E124" s="308">
        <f>SUM(E119:E121)</f>
        <v>0</v>
      </c>
      <c r="F124" s="308"/>
      <c r="G124" s="308"/>
      <c r="H124" s="308"/>
      <c r="I124" s="260">
        <f>SUM(I119:I121)</f>
        <v>0</v>
      </c>
      <c r="J124" s="370"/>
      <c r="K124" s="8"/>
      <c r="L124" s="8"/>
      <c r="M124" s="318">
        <f>SUM(M119:M121)</f>
        <v>0</v>
      </c>
      <c r="N124" s="19" t="s">
        <v>348</v>
      </c>
      <c r="O124" s="13"/>
      <c r="P124" s="13"/>
      <c r="Q124" s="419">
        <f>SUM(Q119:Q121)</f>
        <v>0</v>
      </c>
    </row>
    <row r="125" spans="2:17" s="95" customFormat="1" ht="15.75" x14ac:dyDescent="0.2">
      <c r="B125" s="408"/>
      <c r="C125" s="400"/>
      <c r="D125" s="87"/>
      <c r="E125" s="317"/>
      <c r="F125" s="317"/>
      <c r="G125" s="317"/>
      <c r="H125" s="317"/>
      <c r="I125" s="318"/>
      <c r="J125" s="409"/>
      <c r="K125" s="87"/>
      <c r="L125" s="410" t="s">
        <v>349</v>
      </c>
      <c r="M125" s="411">
        <f>+Q124-I124</f>
        <v>0</v>
      </c>
      <c r="N125" s="140"/>
      <c r="O125" s="140"/>
      <c r="P125" s="140"/>
      <c r="Q125" s="103"/>
    </row>
    <row r="126" spans="2:17" s="95" customFormat="1" ht="15.75" x14ac:dyDescent="0.2">
      <c r="B126" s="362"/>
      <c r="C126" s="363"/>
      <c r="D126" s="8"/>
      <c r="E126" s="308"/>
      <c r="F126" s="308"/>
      <c r="G126" s="308"/>
      <c r="H126" s="308"/>
      <c r="I126" s="260"/>
      <c r="J126" s="412"/>
      <c r="M126" s="101"/>
      <c r="N126" s="13"/>
      <c r="O126" s="307"/>
      <c r="P126" s="13"/>
      <c r="Q126" s="101"/>
    </row>
    <row r="127" spans="2:17" s="95" customFormat="1" ht="18" x14ac:dyDescent="0.25">
      <c r="B127" s="355" t="s">
        <v>11</v>
      </c>
      <c r="C127" s="368"/>
      <c r="D127" s="414" t="s">
        <v>159</v>
      </c>
      <c r="E127" s="308"/>
      <c r="F127" s="308"/>
      <c r="G127" s="308"/>
      <c r="H127" s="308"/>
      <c r="I127" s="260"/>
      <c r="J127" s="415" t="s">
        <v>11</v>
      </c>
      <c r="K127" s="416"/>
      <c r="L127" s="416" t="s">
        <v>160</v>
      </c>
      <c r="M127" s="123"/>
      <c r="N127" s="13"/>
      <c r="O127" s="311"/>
      <c r="P127" s="13"/>
      <c r="Q127" s="123"/>
    </row>
    <row r="128" spans="2:17" s="95" customFormat="1" ht="15.75" x14ac:dyDescent="0.2">
      <c r="B128" s="362"/>
      <c r="C128" s="363"/>
      <c r="D128" s="8"/>
      <c r="E128" s="308"/>
      <c r="F128" s="308"/>
      <c r="G128" s="308"/>
      <c r="H128" s="308"/>
      <c r="I128" s="260"/>
      <c r="J128" s="412"/>
      <c r="M128" s="123"/>
      <c r="N128" s="13"/>
      <c r="O128" s="311"/>
      <c r="P128" s="13"/>
      <c r="Q128" s="123"/>
    </row>
    <row r="129" spans="2:17" s="95" customFormat="1" ht="15.75" x14ac:dyDescent="0.2">
      <c r="B129" s="396">
        <v>1</v>
      </c>
      <c r="C129" s="321"/>
      <c r="D129" s="417" t="s">
        <v>350</v>
      </c>
      <c r="E129" s="308">
        <v>366.07</v>
      </c>
      <c r="F129" s="308">
        <f>+'Libro Giornale'!DY230</f>
        <v>371.07</v>
      </c>
      <c r="G129" s="308">
        <f>+F129-E129</f>
        <v>5</v>
      </c>
      <c r="H129" s="308"/>
      <c r="I129" s="260">
        <f t="shared" ref="I129:I135" si="15">+F129</f>
        <v>371.07</v>
      </c>
      <c r="J129" s="412">
        <v>1</v>
      </c>
      <c r="L129" s="32" t="s">
        <v>351</v>
      </c>
      <c r="M129" s="260">
        <v>1.86</v>
      </c>
      <c r="N129" s="260">
        <f>-'Libro Giornale'!GL230</f>
        <v>0.79</v>
      </c>
      <c r="O129" s="260">
        <f>+N129-M129</f>
        <v>-1.07</v>
      </c>
      <c r="P129" s="13"/>
      <c r="Q129" s="419">
        <f t="shared" ref="Q129:Q136" si="16">+N129</f>
        <v>0.79</v>
      </c>
    </row>
    <row r="130" spans="2:17" s="95" customFormat="1" ht="15.75" x14ac:dyDescent="0.2">
      <c r="B130" s="396">
        <v>2</v>
      </c>
      <c r="C130" s="321"/>
      <c r="D130" s="417" t="s">
        <v>352</v>
      </c>
      <c r="E130" s="308">
        <v>0</v>
      </c>
      <c r="F130" s="308">
        <f>+'Libro Giornale'!DZ230</f>
        <v>0</v>
      </c>
      <c r="G130" s="308">
        <f t="shared" ref="G130:G135" si="17">+F130-E130</f>
        <v>0</v>
      </c>
      <c r="H130" s="308"/>
      <c r="I130" s="260">
        <f t="shared" si="15"/>
        <v>0</v>
      </c>
      <c r="J130" s="412">
        <v>2</v>
      </c>
      <c r="L130" s="32" t="s">
        <v>353</v>
      </c>
      <c r="M130" s="260">
        <v>0</v>
      </c>
      <c r="N130" s="260">
        <f>-'Libro Giornale'!GM230</f>
        <v>0</v>
      </c>
      <c r="O130" s="260">
        <f t="shared" ref="O130:O136" si="18">+N130-M130</f>
        <v>0</v>
      </c>
      <c r="P130" s="13"/>
      <c r="Q130" s="419">
        <f t="shared" si="16"/>
        <v>0</v>
      </c>
    </row>
    <row r="131" spans="2:17" s="95" customFormat="1" ht="15.75" x14ac:dyDescent="0.2">
      <c r="B131" s="396">
        <v>3</v>
      </c>
      <c r="C131" s="321"/>
      <c r="D131" s="417" t="s">
        <v>354</v>
      </c>
      <c r="E131" s="308">
        <v>0</v>
      </c>
      <c r="F131" s="308">
        <f>+'Libro Giornale'!EA230</f>
        <v>0</v>
      </c>
      <c r="G131" s="308">
        <f t="shared" si="17"/>
        <v>0</v>
      </c>
      <c r="H131" s="308"/>
      <c r="I131" s="260">
        <f t="shared" si="15"/>
        <v>0</v>
      </c>
      <c r="J131" s="412">
        <v>3</v>
      </c>
      <c r="L131" s="32" t="s">
        <v>454</v>
      </c>
      <c r="M131" s="260">
        <v>183.74</v>
      </c>
      <c r="N131" s="260">
        <f>-'Libro Giornale'!GN226</f>
        <v>183.74</v>
      </c>
      <c r="O131" s="260">
        <f>+N131-M131</f>
        <v>0</v>
      </c>
      <c r="P131" s="13"/>
      <c r="Q131" s="419">
        <f t="shared" si="16"/>
        <v>183.74</v>
      </c>
    </row>
    <row r="132" spans="2:17" s="95" customFormat="1" ht="15.75" x14ac:dyDescent="0.2">
      <c r="B132" s="396">
        <v>4</v>
      </c>
      <c r="C132" s="321"/>
      <c r="D132" s="417" t="s">
        <v>355</v>
      </c>
      <c r="E132" s="308">
        <v>0</v>
      </c>
      <c r="F132" s="308">
        <f>+'Libro Giornale'!EB230</f>
        <v>0</v>
      </c>
      <c r="G132" s="308">
        <f t="shared" si="17"/>
        <v>0</v>
      </c>
      <c r="H132" s="308"/>
      <c r="I132" s="260">
        <f t="shared" si="15"/>
        <v>0</v>
      </c>
      <c r="J132" s="412">
        <v>4</v>
      </c>
      <c r="L132" s="32" t="s">
        <v>356</v>
      </c>
      <c r="M132" s="260">
        <v>0</v>
      </c>
      <c r="N132" s="289">
        <f>-'Libro Giornale'!GO230</f>
        <v>0</v>
      </c>
      <c r="O132" s="260">
        <f t="shared" si="18"/>
        <v>0</v>
      </c>
      <c r="P132" s="13"/>
      <c r="Q132" s="419">
        <f t="shared" si="16"/>
        <v>0</v>
      </c>
    </row>
    <row r="133" spans="2:17" s="95" customFormat="1" ht="15.75" x14ac:dyDescent="0.2">
      <c r="B133" s="396">
        <v>5</v>
      </c>
      <c r="C133" s="321"/>
      <c r="D133" s="417" t="s">
        <v>357</v>
      </c>
      <c r="E133" s="308">
        <v>0</v>
      </c>
      <c r="F133" s="308">
        <f>+'Libro Giornale'!EC230</f>
        <v>0</v>
      </c>
      <c r="G133" s="308">
        <f t="shared" si="17"/>
        <v>0</v>
      </c>
      <c r="H133" s="308"/>
      <c r="I133" s="260">
        <f t="shared" si="15"/>
        <v>0</v>
      </c>
      <c r="J133" s="412">
        <v>5</v>
      </c>
      <c r="L133" s="32" t="s">
        <v>455</v>
      </c>
      <c r="M133" s="260">
        <v>0</v>
      </c>
      <c r="N133" s="289">
        <f>-'Libro Giornale'!GP230</f>
        <v>0</v>
      </c>
      <c r="O133" s="260">
        <f t="shared" si="18"/>
        <v>0</v>
      </c>
      <c r="P133" s="13"/>
      <c r="Q133" s="419">
        <f t="shared" si="16"/>
        <v>0</v>
      </c>
    </row>
    <row r="134" spans="2:17" s="95" customFormat="1" ht="15.75" x14ac:dyDescent="0.2">
      <c r="B134" s="396">
        <v>6</v>
      </c>
      <c r="C134" s="321"/>
      <c r="D134" s="417" t="s">
        <v>358</v>
      </c>
      <c r="E134" s="308">
        <v>0</v>
      </c>
      <c r="F134" s="308">
        <f>+'Libro Giornale'!ED230</f>
        <v>0</v>
      </c>
      <c r="G134" s="308">
        <f t="shared" si="17"/>
        <v>0</v>
      </c>
      <c r="H134" s="308"/>
      <c r="I134" s="260">
        <f t="shared" si="15"/>
        <v>0</v>
      </c>
      <c r="J134" s="412">
        <v>6</v>
      </c>
      <c r="L134" s="420" t="s">
        <v>456</v>
      </c>
      <c r="M134" s="260">
        <v>-103.07</v>
      </c>
      <c r="N134" s="260">
        <f>-'Libro Giornale'!GQ230</f>
        <v>-1816.2820000000002</v>
      </c>
      <c r="O134" s="260">
        <f>+N134-M134</f>
        <v>-1713.2120000000002</v>
      </c>
      <c r="P134" s="13"/>
      <c r="Q134" s="419">
        <f t="shared" si="16"/>
        <v>-1816.2820000000002</v>
      </c>
    </row>
    <row r="135" spans="2:17" s="95" customFormat="1" ht="15.75" x14ac:dyDescent="0.2">
      <c r="B135" s="396">
        <v>7</v>
      </c>
      <c r="D135" s="417" t="s">
        <v>345</v>
      </c>
      <c r="E135" s="308">
        <v>0</v>
      </c>
      <c r="F135" s="308">
        <f>+'Libro Giornale'!EE230</f>
        <v>0</v>
      </c>
      <c r="G135" s="308">
        <f t="shared" si="17"/>
        <v>0</v>
      </c>
      <c r="H135" s="308"/>
      <c r="I135" s="260">
        <f t="shared" si="15"/>
        <v>0</v>
      </c>
      <c r="J135" s="412">
        <v>7</v>
      </c>
      <c r="L135" s="420" t="s">
        <v>359</v>
      </c>
      <c r="M135" s="260">
        <v>0</v>
      </c>
      <c r="N135" s="289">
        <f>-'Libro Giornale'!GR230</f>
        <v>0</v>
      </c>
      <c r="O135" s="260">
        <f t="shared" si="18"/>
        <v>0</v>
      </c>
      <c r="P135" s="13"/>
      <c r="Q135" s="419">
        <f t="shared" si="16"/>
        <v>0</v>
      </c>
    </row>
    <row r="136" spans="2:17" s="95" customFormat="1" ht="15.75" x14ac:dyDescent="0.2">
      <c r="B136" s="362"/>
      <c r="C136" s="363"/>
      <c r="D136" s="8"/>
      <c r="E136" s="308"/>
      <c r="F136" s="308"/>
      <c r="G136" s="308"/>
      <c r="H136" s="308"/>
      <c r="I136" s="260"/>
      <c r="J136" s="412">
        <v>8</v>
      </c>
      <c r="L136" s="32" t="s">
        <v>346</v>
      </c>
      <c r="M136" s="260">
        <v>0</v>
      </c>
      <c r="N136" s="289">
        <f>-'Libro Giornale'!GS230</f>
        <v>0</v>
      </c>
      <c r="O136" s="260">
        <f t="shared" si="18"/>
        <v>0</v>
      </c>
      <c r="P136" s="13"/>
      <c r="Q136" s="419">
        <f t="shared" si="16"/>
        <v>0</v>
      </c>
    </row>
    <row r="137" spans="2:17" s="95" customFormat="1" ht="15.75" x14ac:dyDescent="0.2">
      <c r="B137" s="362"/>
      <c r="C137" s="363"/>
      <c r="D137" s="8"/>
      <c r="E137" s="123"/>
      <c r="F137" s="222"/>
      <c r="G137" s="222"/>
      <c r="H137" s="308"/>
      <c r="I137" s="260"/>
      <c r="J137" s="412"/>
      <c r="M137" s="103"/>
      <c r="N137" s="13"/>
      <c r="O137" s="177"/>
      <c r="P137" s="13"/>
      <c r="Q137" s="103"/>
    </row>
    <row r="138" spans="2:17" s="95" customFormat="1" ht="15.75" x14ac:dyDescent="0.2">
      <c r="B138" s="402"/>
      <c r="C138" s="403"/>
      <c r="D138" s="229"/>
      <c r="E138" s="316"/>
      <c r="F138" s="316"/>
      <c r="G138" s="316"/>
      <c r="H138" s="316"/>
      <c r="I138" s="271"/>
      <c r="J138" s="404"/>
      <c r="K138" s="229"/>
      <c r="L138" s="229"/>
      <c r="M138" s="101"/>
      <c r="N138" s="306"/>
      <c r="O138" s="306"/>
      <c r="P138" s="306"/>
      <c r="Q138" s="101"/>
    </row>
    <row r="139" spans="2:17" s="95" customFormat="1" ht="15.75" x14ac:dyDescent="0.2">
      <c r="B139" s="405"/>
      <c r="C139" s="363"/>
      <c r="D139" s="418" t="s">
        <v>360</v>
      </c>
      <c r="E139" s="308">
        <f>SUM(E129:E135)</f>
        <v>366.07</v>
      </c>
      <c r="F139" s="308"/>
      <c r="G139" s="308"/>
      <c r="H139" s="308"/>
      <c r="I139" s="260">
        <f>SUM(I129:I135)</f>
        <v>371.07</v>
      </c>
      <c r="J139" s="370"/>
      <c r="K139" s="8"/>
      <c r="L139" s="8"/>
      <c r="M139" s="318">
        <f>SUM(M129:M136)</f>
        <v>82.53000000000003</v>
      </c>
      <c r="N139" s="19" t="s">
        <v>361</v>
      </c>
      <c r="O139" s="13"/>
      <c r="P139" s="13"/>
      <c r="Q139" s="419">
        <f>SUM(Q129:Q136)</f>
        <v>-1631.7520000000002</v>
      </c>
    </row>
    <row r="140" spans="2:17" s="95" customFormat="1" ht="15.75" x14ac:dyDescent="0.2">
      <c r="B140" s="408"/>
      <c r="C140" s="400"/>
      <c r="D140" s="87"/>
      <c r="E140" s="317"/>
      <c r="F140" s="317"/>
      <c r="G140" s="317"/>
      <c r="H140" s="317"/>
      <c r="I140" s="318"/>
      <c r="J140" s="409"/>
      <c r="K140" s="87"/>
      <c r="L140" s="410" t="s">
        <v>362</v>
      </c>
      <c r="M140" s="411">
        <f>+Q139-I139</f>
        <v>-2002.8220000000001</v>
      </c>
      <c r="N140" s="140"/>
      <c r="O140" s="140"/>
      <c r="P140" s="140"/>
      <c r="Q140" s="103"/>
    </row>
    <row r="141" spans="2:17" s="95" customFormat="1" ht="15.75" x14ac:dyDescent="0.2">
      <c r="B141" s="362"/>
      <c r="C141" s="363"/>
      <c r="D141" s="8"/>
      <c r="E141" s="123"/>
      <c r="F141" s="222"/>
      <c r="G141" s="222"/>
      <c r="H141" s="308"/>
      <c r="I141" s="260"/>
      <c r="J141" s="370"/>
      <c r="K141" s="19"/>
      <c r="L141" s="8"/>
      <c r="M141" s="101"/>
      <c r="N141" s="13"/>
      <c r="O141" s="307"/>
      <c r="P141" s="13"/>
      <c r="Q141" s="101"/>
    </row>
    <row r="142" spans="2:17" s="95" customFormat="1" ht="18" x14ac:dyDescent="0.25">
      <c r="B142" s="355" t="s">
        <v>14</v>
      </c>
      <c r="C142" s="356"/>
      <c r="D142" s="414" t="s">
        <v>161</v>
      </c>
      <c r="E142" s="123"/>
      <c r="F142" s="222"/>
      <c r="G142" s="222"/>
      <c r="H142" s="308"/>
      <c r="I142" s="260"/>
      <c r="J142" s="421" t="s">
        <v>14</v>
      </c>
      <c r="K142" s="414"/>
      <c r="L142" s="414" t="s">
        <v>162</v>
      </c>
      <c r="M142" s="123"/>
      <c r="N142" s="13"/>
      <c r="O142" s="311"/>
      <c r="P142" s="13"/>
      <c r="Q142" s="123"/>
    </row>
    <row r="143" spans="2:17" s="95" customFormat="1" ht="15.75" x14ac:dyDescent="0.2">
      <c r="B143" s="362"/>
      <c r="C143" s="363"/>
      <c r="D143" s="8"/>
      <c r="E143" s="123"/>
      <c r="F143" s="222"/>
      <c r="G143" s="222"/>
      <c r="H143" s="308"/>
      <c r="I143" s="260"/>
      <c r="J143" s="370"/>
      <c r="K143" s="8"/>
      <c r="L143" s="8"/>
      <c r="M143" s="123"/>
      <c r="N143" s="13"/>
      <c r="O143" s="311"/>
      <c r="P143" s="13"/>
      <c r="Q143" s="123"/>
    </row>
    <row r="144" spans="2:17" s="95" customFormat="1" ht="15.75" x14ac:dyDescent="0.25">
      <c r="B144" s="367">
        <v>1</v>
      </c>
      <c r="C144" s="363"/>
      <c r="D144" s="19" t="s">
        <v>231</v>
      </c>
      <c r="E144" s="308"/>
      <c r="F144" s="308"/>
      <c r="G144" s="308"/>
      <c r="H144" s="308"/>
      <c r="I144" s="260">
        <f>SUM(F145:F147)</f>
        <v>0</v>
      </c>
      <c r="J144" s="385">
        <v>1</v>
      </c>
      <c r="K144" s="8"/>
      <c r="L144" s="417" t="s">
        <v>363</v>
      </c>
      <c r="M144" s="260">
        <v>0</v>
      </c>
      <c r="N144" s="289">
        <f>-'Libro Giornale'!GT230</f>
        <v>0</v>
      </c>
      <c r="O144" s="260">
        <f>+N144-M144</f>
        <v>0</v>
      </c>
      <c r="P144" s="13"/>
      <c r="Q144" s="419">
        <f>+N144</f>
        <v>0</v>
      </c>
    </row>
    <row r="145" spans="2:17" s="95" customFormat="1" ht="15.75" hidden="1" x14ac:dyDescent="0.25">
      <c r="B145" s="396"/>
      <c r="C145" s="377" t="s">
        <v>22</v>
      </c>
      <c r="D145" s="8" t="s">
        <v>364</v>
      </c>
      <c r="E145" s="308">
        <v>0</v>
      </c>
      <c r="F145" s="308">
        <f>+'Libro Giornale'!EG230</f>
        <v>0</v>
      </c>
      <c r="G145" s="308">
        <f>+F145-E145</f>
        <v>0</v>
      </c>
      <c r="H145" s="308"/>
      <c r="I145" s="260"/>
      <c r="J145" s="385"/>
      <c r="K145" s="8"/>
      <c r="L145" s="417"/>
      <c r="M145" s="123"/>
      <c r="N145" s="120"/>
      <c r="O145" s="311"/>
      <c r="P145" s="13"/>
      <c r="Q145" s="123"/>
    </row>
    <row r="146" spans="2:17" s="95" customFormat="1" ht="15.75" hidden="1" x14ac:dyDescent="0.2">
      <c r="B146" s="396"/>
      <c r="C146" s="377" t="s">
        <v>23</v>
      </c>
      <c r="D146" s="8" t="s">
        <v>250</v>
      </c>
      <c r="E146" s="308">
        <v>0</v>
      </c>
      <c r="F146" s="308">
        <f>+'Libro Giornale'!EH230</f>
        <v>0</v>
      </c>
      <c r="G146" s="308">
        <f>+F146-E146</f>
        <v>0</v>
      </c>
      <c r="H146" s="308"/>
      <c r="I146" s="260"/>
      <c r="L146" s="417"/>
      <c r="M146" s="123"/>
      <c r="N146" s="120"/>
      <c r="O146" s="311"/>
      <c r="P146" s="13"/>
      <c r="Q146" s="123"/>
    </row>
    <row r="147" spans="2:17" s="95" customFormat="1" ht="15.75" hidden="1" x14ac:dyDescent="0.2">
      <c r="B147" s="396"/>
      <c r="C147" s="377" t="s">
        <v>24</v>
      </c>
      <c r="D147" s="8" t="s">
        <v>366</v>
      </c>
      <c r="E147" s="308">
        <v>0</v>
      </c>
      <c r="F147" s="308">
        <f>+'Libro Giornale'!EI230</f>
        <v>0</v>
      </c>
      <c r="G147" s="308">
        <f>+F147-E147</f>
        <v>0</v>
      </c>
      <c r="H147" s="308"/>
      <c r="I147" s="260"/>
      <c r="L147" s="417"/>
      <c r="M147" s="123"/>
      <c r="N147" s="120"/>
      <c r="O147" s="311"/>
      <c r="P147" s="13"/>
      <c r="Q147" s="123"/>
    </row>
    <row r="148" spans="2:17" s="95" customFormat="1" ht="15.75" hidden="1" x14ac:dyDescent="0.2">
      <c r="B148" s="367"/>
      <c r="C148" s="363"/>
      <c r="D148" s="8"/>
      <c r="E148" s="123"/>
      <c r="F148" s="222"/>
      <c r="G148" s="222"/>
      <c r="H148" s="308"/>
      <c r="I148" s="260"/>
      <c r="L148" s="417"/>
      <c r="M148" s="123"/>
      <c r="N148" s="120"/>
      <c r="O148" s="311"/>
      <c r="P148" s="13"/>
      <c r="Q148" s="123"/>
    </row>
    <row r="149" spans="2:17" s="95" customFormat="1" ht="15.75" x14ac:dyDescent="0.25">
      <c r="B149" s="367">
        <v>2</v>
      </c>
      <c r="C149" s="363"/>
      <c r="D149" s="19" t="s">
        <v>256</v>
      </c>
      <c r="E149" s="123"/>
      <c r="F149" s="222"/>
      <c r="G149" s="222"/>
      <c r="H149" s="308"/>
      <c r="I149" s="260">
        <f>SUM(F150:F156)</f>
        <v>0</v>
      </c>
      <c r="J149" s="385">
        <v>2</v>
      </c>
      <c r="K149" s="8"/>
      <c r="L149" s="417" t="s">
        <v>365</v>
      </c>
      <c r="M149" s="123"/>
      <c r="N149" s="120"/>
      <c r="O149" s="311"/>
      <c r="P149" s="13"/>
      <c r="Q149" s="419">
        <f>SUM(N150:N151)</f>
        <v>0</v>
      </c>
    </row>
    <row r="150" spans="2:17" s="95" customFormat="1" ht="15.75" hidden="1" x14ac:dyDescent="0.2">
      <c r="B150" s="396"/>
      <c r="C150" s="377" t="s">
        <v>257</v>
      </c>
      <c r="D150" s="8" t="s">
        <v>368</v>
      </c>
      <c r="E150" s="308">
        <v>0</v>
      </c>
      <c r="F150" s="308">
        <f>+'Libro Giornale'!EJ230</f>
        <v>0</v>
      </c>
      <c r="G150" s="308">
        <f t="shared" ref="G150:G156" si="19">+F150-E150</f>
        <v>0</v>
      </c>
      <c r="H150" s="308"/>
      <c r="I150" s="260"/>
      <c r="J150" s="370"/>
      <c r="K150" s="8" t="s">
        <v>257</v>
      </c>
      <c r="L150" s="8" t="s">
        <v>367</v>
      </c>
      <c r="M150" s="260">
        <v>0</v>
      </c>
      <c r="N150" s="289">
        <f>-'Libro Giornale'!GU230</f>
        <v>0</v>
      </c>
      <c r="O150" s="260">
        <f>+N150-M150</f>
        <v>0</v>
      </c>
      <c r="P150" s="13"/>
      <c r="Q150" s="123"/>
    </row>
    <row r="151" spans="2:17" s="95" customFormat="1" ht="15.75" hidden="1" x14ac:dyDescent="0.2">
      <c r="B151" s="396"/>
      <c r="C151" s="377" t="s">
        <v>266</v>
      </c>
      <c r="D151" s="8" t="s">
        <v>369</v>
      </c>
      <c r="E151" s="308">
        <v>0</v>
      </c>
      <c r="F151" s="308">
        <f>+'Libro Giornale'!EK230</f>
        <v>0</v>
      </c>
      <c r="G151" s="308">
        <f t="shared" si="19"/>
        <v>0</v>
      </c>
      <c r="H151" s="308"/>
      <c r="I151" s="260"/>
      <c r="J151" s="370"/>
      <c r="K151" s="99" t="s">
        <v>266</v>
      </c>
      <c r="L151" s="8" t="s">
        <v>457</v>
      </c>
      <c r="M151" s="260">
        <v>0</v>
      </c>
      <c r="N151" s="289">
        <f>-'Libro Giornale'!GV230</f>
        <v>0</v>
      </c>
      <c r="O151" s="260">
        <f>+N151-M151</f>
        <v>0</v>
      </c>
      <c r="P151" s="13"/>
      <c r="Q151" s="123"/>
    </row>
    <row r="152" spans="2:17" s="95" customFormat="1" ht="15.75" hidden="1" x14ac:dyDescent="0.2">
      <c r="B152" s="396"/>
      <c r="C152" s="377" t="s">
        <v>279</v>
      </c>
      <c r="D152" s="8" t="s">
        <v>370</v>
      </c>
      <c r="E152" s="308">
        <v>0</v>
      </c>
      <c r="F152" s="308">
        <f>+'Libro Giornale'!EL230</f>
        <v>0</v>
      </c>
      <c r="G152" s="308">
        <f t="shared" si="19"/>
        <v>0</v>
      </c>
      <c r="H152" s="308"/>
      <c r="I152" s="260"/>
      <c r="L152" s="8"/>
      <c r="M152" s="123"/>
      <c r="N152" s="13"/>
      <c r="O152" s="311"/>
      <c r="P152" s="13"/>
      <c r="Q152" s="123"/>
    </row>
    <row r="153" spans="2:17" s="95" customFormat="1" ht="15.75" hidden="1" x14ac:dyDescent="0.2">
      <c r="B153" s="396"/>
      <c r="C153" s="377" t="s">
        <v>371</v>
      </c>
      <c r="D153" s="8" t="s">
        <v>372</v>
      </c>
      <c r="E153" s="308">
        <v>0</v>
      </c>
      <c r="F153" s="308">
        <f>+'Libro Giornale'!EM230</f>
        <v>0</v>
      </c>
      <c r="G153" s="308">
        <f t="shared" si="19"/>
        <v>0</v>
      </c>
      <c r="H153" s="308"/>
      <c r="I153" s="260"/>
      <c r="J153" s="370"/>
      <c r="K153" s="8"/>
      <c r="L153" s="8"/>
      <c r="M153" s="123"/>
      <c r="N153" s="13"/>
      <c r="O153" s="311"/>
      <c r="P153" s="13"/>
      <c r="Q153" s="123"/>
    </row>
    <row r="154" spans="2:17" s="95" customFormat="1" ht="15.75" hidden="1" x14ac:dyDescent="0.2">
      <c r="B154" s="396"/>
      <c r="C154" s="377" t="s">
        <v>373</v>
      </c>
      <c r="D154" s="8" t="s">
        <v>374</v>
      </c>
      <c r="E154" s="308">
        <v>0</v>
      </c>
      <c r="F154" s="308">
        <f>+'Libro Giornale'!EN230</f>
        <v>0</v>
      </c>
      <c r="G154" s="308">
        <f t="shared" si="19"/>
        <v>0</v>
      </c>
      <c r="H154" s="308"/>
      <c r="I154" s="260"/>
      <c r="J154" s="370"/>
      <c r="K154" s="8"/>
      <c r="L154" s="8"/>
      <c r="M154" s="123"/>
      <c r="N154" s="13"/>
      <c r="O154" s="311"/>
      <c r="P154" s="13"/>
      <c r="Q154" s="123"/>
    </row>
    <row r="155" spans="2:17" s="95" customFormat="1" ht="15.75" hidden="1" x14ac:dyDescent="0.2">
      <c r="B155" s="396"/>
      <c r="C155" s="377" t="s">
        <v>375</v>
      </c>
      <c r="D155" s="8" t="s">
        <v>442</v>
      </c>
      <c r="E155" s="308">
        <v>0</v>
      </c>
      <c r="F155" s="308">
        <f>+'Libro Giornale'!EO230</f>
        <v>0</v>
      </c>
      <c r="G155" s="308">
        <f t="shared" si="19"/>
        <v>0</v>
      </c>
      <c r="H155" s="308"/>
      <c r="I155" s="260"/>
      <c r="J155" s="370"/>
      <c r="K155" s="8"/>
      <c r="L155" s="8"/>
      <c r="M155" s="123"/>
      <c r="N155" s="13"/>
      <c r="O155" s="311"/>
      <c r="P155" s="13"/>
      <c r="Q155" s="123"/>
    </row>
    <row r="156" spans="2:17" s="95" customFormat="1" ht="15.75" hidden="1" x14ac:dyDescent="0.2">
      <c r="B156" s="396"/>
      <c r="C156" s="377" t="s">
        <v>376</v>
      </c>
      <c r="D156" s="8" t="s">
        <v>443</v>
      </c>
      <c r="E156" s="308">
        <v>0</v>
      </c>
      <c r="F156" s="308">
        <f>+'Libro Giornale'!EP230</f>
        <v>0</v>
      </c>
      <c r="G156" s="308">
        <f t="shared" si="19"/>
        <v>0</v>
      </c>
      <c r="H156" s="308"/>
      <c r="I156" s="260"/>
      <c r="J156" s="370"/>
      <c r="K156" s="8"/>
      <c r="L156" s="8"/>
      <c r="M156" s="123"/>
      <c r="N156" s="13"/>
      <c r="O156" s="311"/>
      <c r="P156" s="13"/>
      <c r="Q156" s="123"/>
    </row>
    <row r="157" spans="2:17" s="95" customFormat="1" ht="15.75" hidden="1" x14ac:dyDescent="0.2">
      <c r="B157" s="396"/>
      <c r="C157" s="363"/>
      <c r="D157" s="8"/>
      <c r="E157" s="123"/>
      <c r="F157" s="222"/>
      <c r="G157" s="222"/>
      <c r="H157" s="308"/>
      <c r="I157" s="260"/>
      <c r="J157" s="370"/>
      <c r="K157" s="8"/>
      <c r="L157" s="8"/>
      <c r="M157" s="123"/>
      <c r="N157" s="13"/>
      <c r="O157" s="311"/>
      <c r="P157" s="13"/>
      <c r="Q157" s="123"/>
    </row>
    <row r="158" spans="2:17" s="95" customFormat="1" ht="15.75" x14ac:dyDescent="0.2">
      <c r="B158" s="367">
        <v>3</v>
      </c>
      <c r="C158" s="363"/>
      <c r="D158" s="19" t="s">
        <v>291</v>
      </c>
      <c r="E158" s="123"/>
      <c r="F158" s="222"/>
      <c r="G158" s="222"/>
      <c r="H158" s="308"/>
      <c r="I158" s="260">
        <f>SUM(F159:F161)</f>
        <v>0</v>
      </c>
      <c r="J158" s="370"/>
      <c r="K158" s="8"/>
      <c r="L158" s="8"/>
      <c r="M158" s="123"/>
      <c r="N158" s="13"/>
      <c r="O158" s="311"/>
      <c r="P158" s="13"/>
      <c r="Q158" s="123"/>
    </row>
    <row r="159" spans="2:17" s="95" customFormat="1" ht="15.75" hidden="1" x14ac:dyDescent="0.2">
      <c r="B159" s="396"/>
      <c r="C159" s="377" t="s">
        <v>292</v>
      </c>
      <c r="D159" s="8" t="s">
        <v>377</v>
      </c>
      <c r="E159" s="308">
        <v>0</v>
      </c>
      <c r="F159" s="308">
        <f>+'Libro Giornale'!EQ230</f>
        <v>0</v>
      </c>
      <c r="G159" s="308">
        <f>+F159-E159</f>
        <v>0</v>
      </c>
      <c r="H159" s="308"/>
      <c r="I159" s="260"/>
      <c r="J159" s="370"/>
      <c r="K159" s="8"/>
      <c r="L159" s="8"/>
      <c r="M159" s="123"/>
      <c r="N159" s="13"/>
      <c r="O159" s="311"/>
      <c r="P159" s="13"/>
      <c r="Q159" s="123"/>
    </row>
    <row r="160" spans="2:17" s="95" customFormat="1" ht="15.75" hidden="1" x14ac:dyDescent="0.2">
      <c r="B160" s="396"/>
      <c r="C160" s="377" t="s">
        <v>293</v>
      </c>
      <c r="D160" s="8" t="s">
        <v>42</v>
      </c>
      <c r="E160" s="308">
        <v>0</v>
      </c>
      <c r="F160" s="308">
        <f>+'Libro Giornale'!ER230</f>
        <v>0</v>
      </c>
      <c r="G160" s="308">
        <f>+F160-E160</f>
        <v>0</v>
      </c>
      <c r="H160" s="308"/>
      <c r="I160" s="260"/>
      <c r="J160" s="370"/>
      <c r="K160" s="19"/>
      <c r="L160" s="8"/>
      <c r="M160" s="123"/>
      <c r="N160" s="13"/>
      <c r="O160" s="311"/>
      <c r="P160" s="13"/>
      <c r="Q160" s="123"/>
    </row>
    <row r="161" spans="2:17" s="95" customFormat="1" ht="15.75" hidden="1" x14ac:dyDescent="0.2">
      <c r="B161" s="396"/>
      <c r="C161" s="377" t="s">
        <v>294</v>
      </c>
      <c r="D161" s="8" t="s">
        <v>444</v>
      </c>
      <c r="E161" s="308">
        <v>0</v>
      </c>
      <c r="F161" s="308">
        <f>+'Libro Giornale'!ES230</f>
        <v>0</v>
      </c>
      <c r="G161" s="308">
        <f>+F161-E161</f>
        <v>0</v>
      </c>
      <c r="H161" s="308"/>
      <c r="I161" s="260"/>
      <c r="J161" s="370"/>
      <c r="K161" s="8"/>
      <c r="L161" s="8"/>
      <c r="M161" s="123"/>
      <c r="N161" s="13"/>
      <c r="O161" s="311"/>
      <c r="P161" s="13"/>
      <c r="Q161" s="123"/>
    </row>
    <row r="162" spans="2:17" s="95" customFormat="1" ht="15.75" hidden="1" x14ac:dyDescent="0.2">
      <c r="B162" s="396"/>
      <c r="C162" s="363"/>
      <c r="D162" s="8"/>
      <c r="E162" s="123"/>
      <c r="F162" s="222"/>
      <c r="G162" s="222"/>
      <c r="H162" s="308"/>
      <c r="I162" s="260"/>
      <c r="J162" s="370"/>
      <c r="K162" s="8"/>
      <c r="L162" s="8"/>
      <c r="M162" s="123"/>
      <c r="N162" s="13"/>
      <c r="O162" s="311"/>
      <c r="P162" s="13"/>
      <c r="Q162" s="123"/>
    </row>
    <row r="163" spans="2:17" s="95" customFormat="1" ht="15.75" x14ac:dyDescent="0.2">
      <c r="B163" s="367">
        <v>4</v>
      </c>
      <c r="C163" s="363"/>
      <c r="D163" s="19" t="s">
        <v>295</v>
      </c>
      <c r="E163" s="123"/>
      <c r="F163" s="222"/>
      <c r="G163" s="222"/>
      <c r="H163" s="308"/>
      <c r="I163" s="260">
        <f>SUM(F164:F168)</f>
        <v>0</v>
      </c>
      <c r="J163" s="370"/>
      <c r="K163" s="8"/>
      <c r="L163" s="8"/>
      <c r="M163" s="123"/>
      <c r="N163" s="13"/>
      <c r="O163" s="311"/>
      <c r="P163" s="13"/>
      <c r="Q163" s="123"/>
    </row>
    <row r="164" spans="2:17" s="95" customFormat="1" ht="15.75" hidden="1" x14ac:dyDescent="0.2">
      <c r="B164" s="396"/>
      <c r="C164" s="377" t="s">
        <v>296</v>
      </c>
      <c r="D164" s="8" t="s">
        <v>43</v>
      </c>
      <c r="E164" s="308">
        <v>0</v>
      </c>
      <c r="F164" s="308">
        <f>+'Libro Giornale'!ET230</f>
        <v>0</v>
      </c>
      <c r="G164" s="308">
        <f>+F164-E164</f>
        <v>0</v>
      </c>
      <c r="H164" s="308"/>
      <c r="I164" s="260"/>
      <c r="J164" s="370"/>
      <c r="K164" s="8"/>
      <c r="L164" s="8"/>
      <c r="M164" s="123"/>
      <c r="N164" s="13"/>
      <c r="O164" s="311"/>
      <c r="P164" s="13"/>
      <c r="Q164" s="123"/>
    </row>
    <row r="165" spans="2:17" s="95" customFormat="1" ht="15.75" hidden="1" x14ac:dyDescent="0.2">
      <c r="B165" s="396"/>
      <c r="C165" s="377" t="s">
        <v>297</v>
      </c>
      <c r="D165" s="8" t="s">
        <v>44</v>
      </c>
      <c r="E165" s="308">
        <v>0</v>
      </c>
      <c r="F165" s="308">
        <f>+'Libro Giornale'!EU230</f>
        <v>0</v>
      </c>
      <c r="G165" s="308">
        <f>+F165-E165</f>
        <v>0</v>
      </c>
      <c r="H165" s="308"/>
      <c r="I165" s="260"/>
      <c r="J165" s="370"/>
      <c r="K165" s="8"/>
      <c r="L165" s="8"/>
      <c r="M165" s="123"/>
      <c r="N165" s="13"/>
      <c r="O165" s="311"/>
      <c r="P165" s="13"/>
      <c r="Q165" s="123"/>
    </row>
    <row r="166" spans="2:17" s="95" customFormat="1" ht="15.75" hidden="1" x14ac:dyDescent="0.2">
      <c r="B166" s="396"/>
      <c r="C166" s="377" t="s">
        <v>298</v>
      </c>
      <c r="D166" s="8" t="s">
        <v>33</v>
      </c>
      <c r="E166" s="308">
        <v>0</v>
      </c>
      <c r="F166" s="308">
        <f>+'Libro Giornale'!EV230</f>
        <v>0</v>
      </c>
      <c r="G166" s="308">
        <f>+F166-E166</f>
        <v>0</v>
      </c>
      <c r="H166" s="308"/>
      <c r="I166" s="260"/>
      <c r="J166" s="370"/>
      <c r="K166" s="8"/>
      <c r="L166" s="8"/>
      <c r="M166" s="123"/>
      <c r="N166" s="13"/>
      <c r="O166" s="311"/>
      <c r="P166" s="13"/>
      <c r="Q166" s="123"/>
    </row>
    <row r="167" spans="2:17" s="95" customFormat="1" ht="15.75" hidden="1" x14ac:dyDescent="0.2">
      <c r="B167" s="396"/>
      <c r="C167" s="377" t="s">
        <v>299</v>
      </c>
      <c r="D167" s="8" t="s">
        <v>34</v>
      </c>
      <c r="E167" s="308">
        <v>0</v>
      </c>
      <c r="F167" s="308">
        <f>+'Libro Giornale'!EW230</f>
        <v>0</v>
      </c>
      <c r="G167" s="308">
        <f>+F167-E167</f>
        <v>0</v>
      </c>
      <c r="H167" s="308"/>
      <c r="I167" s="260"/>
      <c r="J167" s="370"/>
      <c r="K167" s="8"/>
      <c r="L167" s="8"/>
      <c r="M167" s="123"/>
      <c r="N167" s="13"/>
      <c r="O167" s="311"/>
      <c r="P167" s="13"/>
      <c r="Q167" s="123"/>
    </row>
    <row r="168" spans="2:17" s="95" customFormat="1" ht="15.75" hidden="1" x14ac:dyDescent="0.2">
      <c r="B168" s="396"/>
      <c r="C168" s="377" t="s">
        <v>300</v>
      </c>
      <c r="D168" s="8" t="s">
        <v>45</v>
      </c>
      <c r="E168" s="308">
        <v>0</v>
      </c>
      <c r="F168" s="308">
        <f>+'Libro Giornale'!EX230</f>
        <v>0</v>
      </c>
      <c r="G168" s="308">
        <f>+F168-E168</f>
        <v>0</v>
      </c>
      <c r="H168" s="308"/>
      <c r="I168" s="260"/>
      <c r="J168" s="370"/>
      <c r="K168" s="8"/>
      <c r="L168" s="8"/>
      <c r="M168" s="123"/>
      <c r="N168" s="13"/>
      <c r="O168" s="311"/>
      <c r="P168" s="13"/>
      <c r="Q168" s="123"/>
    </row>
    <row r="169" spans="2:17" s="95" customFormat="1" ht="15.75" hidden="1" x14ac:dyDescent="0.2">
      <c r="B169" s="396"/>
      <c r="C169" s="363"/>
      <c r="D169" s="8"/>
      <c r="E169" s="113"/>
      <c r="F169" s="422"/>
      <c r="G169" s="422"/>
      <c r="H169" s="308"/>
      <c r="I169" s="260"/>
      <c r="J169" s="370"/>
      <c r="K169" s="8"/>
      <c r="L169" s="8"/>
      <c r="M169" s="123"/>
      <c r="N169" s="13"/>
      <c r="O169" s="311"/>
      <c r="P169" s="13"/>
      <c r="Q169" s="123"/>
    </row>
    <row r="170" spans="2:17" s="95" customFormat="1" ht="15.75" x14ac:dyDescent="0.2">
      <c r="B170" s="367">
        <v>5</v>
      </c>
      <c r="C170" s="363"/>
      <c r="D170" s="19" t="s">
        <v>301</v>
      </c>
      <c r="E170" s="113"/>
      <c r="F170" s="422"/>
      <c r="G170" s="422"/>
      <c r="H170" s="308"/>
      <c r="I170" s="260">
        <f>SUM(H171:H181)</f>
        <v>0</v>
      </c>
      <c r="J170" s="370"/>
      <c r="K170" s="8"/>
      <c r="L170" s="8"/>
      <c r="M170" s="123"/>
      <c r="N170" s="13"/>
      <c r="O170" s="311"/>
      <c r="P170" s="13"/>
      <c r="Q170" s="123"/>
    </row>
    <row r="171" spans="2:17" s="95" customFormat="1" ht="15.75" hidden="1" x14ac:dyDescent="0.2">
      <c r="B171" s="396"/>
      <c r="C171" s="377" t="s">
        <v>302</v>
      </c>
      <c r="D171" s="8" t="s">
        <v>378</v>
      </c>
      <c r="E171" s="113"/>
      <c r="F171" s="422"/>
      <c r="G171" s="422"/>
      <c r="H171" s="308">
        <f>SUM(F172:F173)</f>
        <v>0</v>
      </c>
      <c r="I171" s="260"/>
      <c r="J171" s="370"/>
      <c r="K171" s="8"/>
      <c r="L171" s="8"/>
      <c r="M171" s="123"/>
      <c r="N171" s="13"/>
      <c r="O171" s="311"/>
      <c r="P171" s="13"/>
      <c r="Q171" s="123"/>
    </row>
    <row r="172" spans="2:17" s="95" customFormat="1" ht="15.75" hidden="1" x14ac:dyDescent="0.2">
      <c r="B172" s="396"/>
      <c r="C172" s="377" t="s">
        <v>379</v>
      </c>
      <c r="D172" s="8" t="s">
        <v>380</v>
      </c>
      <c r="E172" s="308">
        <v>0</v>
      </c>
      <c r="F172" s="308">
        <f>+'Libro Giornale'!EY230</f>
        <v>0</v>
      </c>
      <c r="G172" s="308">
        <f>+F172-E172</f>
        <v>0</v>
      </c>
      <c r="H172" s="308"/>
      <c r="I172" s="260"/>
      <c r="J172" s="370"/>
      <c r="K172" s="8"/>
      <c r="L172" s="8"/>
      <c r="M172" s="123"/>
      <c r="N172" s="13"/>
      <c r="O172" s="311"/>
      <c r="P172" s="13"/>
      <c r="Q172" s="123"/>
    </row>
    <row r="173" spans="2:17" s="95" customFormat="1" ht="15.75" hidden="1" x14ac:dyDescent="0.2">
      <c r="B173" s="396"/>
      <c r="C173" s="377" t="s">
        <v>381</v>
      </c>
      <c r="D173" s="8" t="s">
        <v>445</v>
      </c>
      <c r="E173" s="308">
        <v>0</v>
      </c>
      <c r="F173" s="308">
        <f>+'Libro Giornale'!EZ230</f>
        <v>0</v>
      </c>
      <c r="G173" s="308">
        <f>+F173-E173</f>
        <v>0</v>
      </c>
      <c r="H173" s="308"/>
      <c r="I173" s="260"/>
      <c r="J173" s="370"/>
      <c r="K173" s="8"/>
      <c r="L173" s="8"/>
      <c r="M173" s="123"/>
      <c r="N173" s="13"/>
      <c r="O173" s="311"/>
      <c r="P173" s="13"/>
      <c r="Q173" s="123"/>
    </row>
    <row r="174" spans="2:17" s="95" customFormat="1" ht="15.75" hidden="1" x14ac:dyDescent="0.2">
      <c r="B174" s="396"/>
      <c r="C174" s="377" t="s">
        <v>304</v>
      </c>
      <c r="D174" s="95" t="s">
        <v>382</v>
      </c>
      <c r="E174" s="308"/>
      <c r="F174" s="308"/>
      <c r="G174" s="308"/>
      <c r="H174" s="308">
        <f>SUM(F175:F181)</f>
        <v>0</v>
      </c>
      <c r="I174" s="260"/>
      <c r="J174" s="370"/>
      <c r="K174" s="8"/>
      <c r="L174" s="8"/>
      <c r="M174" s="123"/>
      <c r="N174" s="13"/>
      <c r="O174" s="311"/>
      <c r="P174" s="13"/>
      <c r="Q174" s="123"/>
    </row>
    <row r="175" spans="2:17" s="95" customFormat="1" ht="15.75" hidden="1" x14ac:dyDescent="0.2">
      <c r="B175" s="396"/>
      <c r="C175" s="377" t="s">
        <v>383</v>
      </c>
      <c r="D175" s="7" t="s">
        <v>384</v>
      </c>
      <c r="E175" s="308">
        <v>0</v>
      </c>
      <c r="F175" s="308">
        <f>+'Libro Giornale'!FA230</f>
        <v>0</v>
      </c>
      <c r="G175" s="308">
        <f t="shared" ref="G175:G181" si="20">+F175-E175</f>
        <v>0</v>
      </c>
      <c r="H175" s="308"/>
      <c r="I175" s="260"/>
      <c r="J175" s="370"/>
      <c r="K175" s="8"/>
      <c r="L175" s="8"/>
      <c r="M175" s="123"/>
      <c r="N175" s="13"/>
      <c r="O175" s="311"/>
      <c r="P175" s="13"/>
      <c r="Q175" s="123"/>
    </row>
    <row r="176" spans="2:17" s="95" customFormat="1" ht="15.75" hidden="1" x14ac:dyDescent="0.2">
      <c r="B176" s="396"/>
      <c r="C176" s="377" t="s">
        <v>385</v>
      </c>
      <c r="D176" s="95" t="s">
        <v>386</v>
      </c>
      <c r="E176" s="308">
        <v>0</v>
      </c>
      <c r="F176" s="308">
        <f>+'Libro Giornale'!FB230</f>
        <v>0</v>
      </c>
      <c r="G176" s="308">
        <f t="shared" si="20"/>
        <v>0</v>
      </c>
      <c r="H176" s="308"/>
      <c r="I176" s="260"/>
      <c r="J176" s="370"/>
      <c r="K176" s="8"/>
      <c r="M176" s="123"/>
      <c r="N176" s="13"/>
      <c r="O176" s="311"/>
      <c r="P176" s="13"/>
      <c r="Q176" s="123"/>
    </row>
    <row r="177" spans="2:17" s="95" customFormat="1" ht="15.75" hidden="1" x14ac:dyDescent="0.2">
      <c r="B177" s="396"/>
      <c r="C177" s="377" t="s">
        <v>387</v>
      </c>
      <c r="D177" s="95" t="s">
        <v>388</v>
      </c>
      <c r="E177" s="308">
        <v>0</v>
      </c>
      <c r="F177" s="308">
        <f>+'Libro Giornale'!FC230</f>
        <v>0</v>
      </c>
      <c r="G177" s="308">
        <f t="shared" si="20"/>
        <v>0</v>
      </c>
      <c r="H177" s="308"/>
      <c r="I177" s="260"/>
      <c r="J177" s="370"/>
      <c r="K177" s="8"/>
      <c r="M177" s="123"/>
      <c r="N177" s="13"/>
      <c r="O177" s="311"/>
      <c r="P177" s="13"/>
      <c r="Q177" s="123"/>
    </row>
    <row r="178" spans="2:17" s="95" customFormat="1" ht="15.75" hidden="1" x14ac:dyDescent="0.2">
      <c r="B178" s="396"/>
      <c r="C178" s="377" t="s">
        <v>389</v>
      </c>
      <c r="D178" s="7" t="s">
        <v>390</v>
      </c>
      <c r="E178" s="308">
        <v>0</v>
      </c>
      <c r="F178" s="308">
        <f>+'Libro Giornale'!FD230</f>
        <v>0</v>
      </c>
      <c r="G178" s="308">
        <f t="shared" si="20"/>
        <v>0</v>
      </c>
      <c r="H178" s="308"/>
      <c r="I178" s="260"/>
      <c r="J178" s="370"/>
      <c r="K178" s="19"/>
      <c r="L178" s="8"/>
      <c r="M178" s="123"/>
      <c r="N178" s="13"/>
      <c r="O178" s="311"/>
      <c r="P178" s="13"/>
      <c r="Q178" s="123"/>
    </row>
    <row r="179" spans="2:17" s="95" customFormat="1" ht="15.75" hidden="1" x14ac:dyDescent="0.2">
      <c r="B179" s="396"/>
      <c r="C179" s="377" t="s">
        <v>391</v>
      </c>
      <c r="D179" s="7" t="s">
        <v>392</v>
      </c>
      <c r="E179" s="308">
        <v>0</v>
      </c>
      <c r="F179" s="308">
        <f>+'Libro Giornale'!FE230</f>
        <v>0</v>
      </c>
      <c r="G179" s="308">
        <f t="shared" si="20"/>
        <v>0</v>
      </c>
      <c r="H179" s="308"/>
      <c r="I179" s="260"/>
      <c r="J179" s="370"/>
      <c r="K179" s="8"/>
      <c r="M179" s="123"/>
      <c r="N179" s="13"/>
      <c r="O179" s="311"/>
      <c r="P179" s="13"/>
      <c r="Q179" s="123"/>
    </row>
    <row r="180" spans="2:17" s="95" customFormat="1" ht="15.75" hidden="1" x14ac:dyDescent="0.2">
      <c r="B180" s="423"/>
      <c r="C180" s="377" t="s">
        <v>393</v>
      </c>
      <c r="D180" s="7" t="s">
        <v>394</v>
      </c>
      <c r="E180" s="308">
        <v>0</v>
      </c>
      <c r="F180" s="308">
        <f>+'Libro Giornale'!FF230</f>
        <v>0</v>
      </c>
      <c r="G180" s="308">
        <f t="shared" si="20"/>
        <v>0</v>
      </c>
      <c r="H180" s="308"/>
      <c r="I180" s="260"/>
      <c r="J180" s="370"/>
      <c r="K180" s="8"/>
      <c r="M180" s="123"/>
      <c r="N180" s="13"/>
      <c r="O180" s="311"/>
      <c r="P180" s="13"/>
      <c r="Q180" s="123"/>
    </row>
    <row r="181" spans="2:17" s="95" customFormat="1" ht="15.75" hidden="1" x14ac:dyDescent="0.2">
      <c r="B181" s="423"/>
      <c r="C181" s="377" t="s">
        <v>395</v>
      </c>
      <c r="D181" s="7" t="s">
        <v>396</v>
      </c>
      <c r="E181" s="308">
        <v>0</v>
      </c>
      <c r="F181" s="308">
        <f>+'Libro Giornale'!FG230</f>
        <v>0</v>
      </c>
      <c r="G181" s="308">
        <f t="shared" si="20"/>
        <v>0</v>
      </c>
      <c r="H181" s="308"/>
      <c r="I181" s="260"/>
      <c r="J181" s="370"/>
      <c r="K181" s="8"/>
      <c r="M181" s="123"/>
      <c r="N181" s="13"/>
      <c r="O181" s="311"/>
      <c r="P181" s="13"/>
      <c r="Q181" s="123"/>
    </row>
    <row r="182" spans="2:17" s="95" customFormat="1" ht="15.75" hidden="1" x14ac:dyDescent="0.2">
      <c r="B182" s="423"/>
      <c r="C182" s="377"/>
      <c r="D182" s="7"/>
      <c r="E182" s="308"/>
      <c r="F182" s="381"/>
      <c r="G182" s="308"/>
      <c r="H182" s="308"/>
      <c r="I182" s="260"/>
      <c r="J182" s="370"/>
      <c r="K182" s="8"/>
      <c r="M182" s="123"/>
      <c r="N182" s="13"/>
      <c r="O182" s="311"/>
      <c r="P182" s="13"/>
      <c r="Q182" s="123"/>
    </row>
    <row r="183" spans="2:17" s="95" customFormat="1" ht="15.75" x14ac:dyDescent="0.2">
      <c r="B183" s="367">
        <v>6</v>
      </c>
      <c r="C183" s="377"/>
      <c r="D183" s="19" t="s">
        <v>314</v>
      </c>
      <c r="E183" s="113"/>
      <c r="F183" s="422"/>
      <c r="G183" s="422"/>
      <c r="H183" s="308"/>
      <c r="I183" s="260">
        <f>+F184</f>
        <v>0</v>
      </c>
      <c r="J183" s="370"/>
      <c r="K183" s="8"/>
      <c r="M183" s="123"/>
      <c r="N183" s="13"/>
      <c r="O183" s="311"/>
      <c r="P183" s="13"/>
      <c r="Q183" s="123"/>
    </row>
    <row r="184" spans="2:17" s="95" customFormat="1" ht="15.75" hidden="1" x14ac:dyDescent="0.2">
      <c r="B184" s="423"/>
      <c r="C184" s="377"/>
      <c r="D184" s="7"/>
      <c r="E184" s="308">
        <v>0</v>
      </c>
      <c r="F184" s="308">
        <f>+'Libro Giornale'!FH230</f>
        <v>0</v>
      </c>
      <c r="G184" s="308">
        <f>+F184-E184</f>
        <v>0</v>
      </c>
      <c r="H184" s="308"/>
      <c r="I184" s="260"/>
      <c r="J184" s="370"/>
      <c r="K184" s="8"/>
      <c r="M184" s="123"/>
      <c r="N184" s="13"/>
      <c r="O184" s="311"/>
      <c r="P184" s="13"/>
      <c r="Q184" s="123"/>
    </row>
    <row r="185" spans="2:17" s="95" customFormat="1" ht="15.75" x14ac:dyDescent="0.2">
      <c r="B185" s="367">
        <v>7</v>
      </c>
      <c r="C185" s="377"/>
      <c r="D185" s="19" t="s">
        <v>345</v>
      </c>
      <c r="E185" s="308"/>
      <c r="F185" s="308"/>
      <c r="G185" s="308"/>
      <c r="H185" s="308"/>
      <c r="I185" s="260">
        <f>SUM(H186:H189)</f>
        <v>0</v>
      </c>
      <c r="J185" s="370"/>
      <c r="K185" s="8"/>
      <c r="M185" s="123"/>
      <c r="N185" s="13"/>
      <c r="O185" s="311"/>
      <c r="P185" s="13"/>
      <c r="Q185" s="123"/>
    </row>
    <row r="186" spans="2:17" s="95" customFormat="1" ht="15.75" hidden="1" x14ac:dyDescent="0.2">
      <c r="B186" s="423"/>
      <c r="C186" s="377" t="s">
        <v>318</v>
      </c>
      <c r="D186" s="7" t="s">
        <v>317</v>
      </c>
      <c r="E186" s="308"/>
      <c r="F186" s="308"/>
      <c r="G186" s="308"/>
      <c r="H186" s="308">
        <f>SUM(F187:F189)</f>
        <v>0</v>
      </c>
      <c r="I186" s="260"/>
      <c r="J186" s="370"/>
      <c r="K186" s="8"/>
      <c r="M186" s="123"/>
      <c r="N186" s="13"/>
      <c r="O186" s="311"/>
      <c r="P186" s="13"/>
      <c r="Q186" s="123"/>
    </row>
    <row r="187" spans="2:17" s="95" customFormat="1" ht="15.75" hidden="1" x14ac:dyDescent="0.2">
      <c r="B187" s="423"/>
      <c r="C187" s="377" t="s">
        <v>397</v>
      </c>
      <c r="D187" s="7" t="s">
        <v>446</v>
      </c>
      <c r="E187" s="308">
        <v>0</v>
      </c>
      <c r="F187" s="308">
        <f>+'Libro Giornale'!FI230</f>
        <v>0</v>
      </c>
      <c r="G187" s="308">
        <f>+F187-E187</f>
        <v>0</v>
      </c>
      <c r="H187" s="308"/>
      <c r="I187" s="260"/>
      <c r="J187" s="370"/>
      <c r="K187" s="8"/>
      <c r="M187" s="123"/>
      <c r="N187" s="13"/>
      <c r="O187" s="311"/>
      <c r="P187" s="13"/>
      <c r="Q187" s="123"/>
    </row>
    <row r="188" spans="2:17" s="95" customFormat="1" ht="15.75" hidden="1" x14ac:dyDescent="0.2">
      <c r="B188" s="423"/>
      <c r="C188" s="377" t="s">
        <v>398</v>
      </c>
      <c r="D188" s="7" t="s">
        <v>447</v>
      </c>
      <c r="E188" s="308">
        <v>0</v>
      </c>
      <c r="F188" s="308">
        <f>+'Libro Giornale'!FJ230</f>
        <v>0</v>
      </c>
      <c r="G188" s="308">
        <f>+F188-E188</f>
        <v>0</v>
      </c>
      <c r="H188" s="308"/>
      <c r="I188" s="260"/>
      <c r="J188" s="370"/>
      <c r="K188" s="8"/>
      <c r="M188" s="123"/>
      <c r="N188" s="13"/>
      <c r="O188" s="311"/>
      <c r="P188" s="13"/>
      <c r="Q188" s="123"/>
    </row>
    <row r="189" spans="2:17" s="95" customFormat="1" ht="15.75" hidden="1" x14ac:dyDescent="0.2">
      <c r="B189" s="423"/>
      <c r="C189" s="377" t="s">
        <v>399</v>
      </c>
      <c r="D189" s="7" t="s">
        <v>448</v>
      </c>
      <c r="E189" s="308">
        <v>0</v>
      </c>
      <c r="F189" s="308">
        <f>+'Libro Giornale'!FK230</f>
        <v>0</v>
      </c>
      <c r="G189" s="308">
        <f>+F189-E189</f>
        <v>0</v>
      </c>
      <c r="H189" s="308"/>
      <c r="I189" s="260"/>
      <c r="J189" s="370"/>
      <c r="K189" s="8"/>
      <c r="M189" s="123"/>
      <c r="N189" s="13"/>
      <c r="O189" s="311"/>
      <c r="P189" s="13"/>
      <c r="Q189" s="123"/>
    </row>
    <row r="190" spans="2:17" s="95" customFormat="1" ht="15.75" x14ac:dyDescent="0.2">
      <c r="B190" s="423"/>
      <c r="C190" s="377"/>
      <c r="D190" s="7"/>
      <c r="E190" s="308"/>
      <c r="F190" s="308"/>
      <c r="G190" s="308"/>
      <c r="H190" s="308"/>
      <c r="I190" s="260"/>
      <c r="J190" s="370"/>
      <c r="K190" s="8"/>
      <c r="M190" s="123"/>
      <c r="N190" s="13"/>
      <c r="O190" s="311"/>
      <c r="P190" s="13"/>
      <c r="Q190" s="123"/>
    </row>
    <row r="191" spans="2:17" s="95" customFormat="1" ht="15.75" x14ac:dyDescent="0.2">
      <c r="B191" s="424"/>
      <c r="C191" s="425"/>
      <c r="D191" s="213"/>
      <c r="E191" s="317"/>
      <c r="F191" s="317"/>
      <c r="G191" s="317"/>
      <c r="H191" s="317"/>
      <c r="I191" s="318"/>
      <c r="J191" s="409"/>
      <c r="K191" s="87"/>
      <c r="L191" s="87"/>
      <c r="M191" s="103"/>
      <c r="N191" s="140"/>
      <c r="O191" s="177"/>
      <c r="P191" s="140"/>
      <c r="Q191" s="103"/>
    </row>
    <row r="192" spans="2:17" s="95" customFormat="1" ht="15.75" x14ac:dyDescent="0.2">
      <c r="B192" s="402"/>
      <c r="C192" s="403"/>
      <c r="D192" s="229"/>
      <c r="E192" s="316"/>
      <c r="F192" s="316"/>
      <c r="G192" s="316"/>
      <c r="H192" s="316"/>
      <c r="I192" s="271"/>
      <c r="J192" s="404"/>
      <c r="K192" s="229"/>
      <c r="L192" s="229"/>
      <c r="M192" s="101"/>
      <c r="N192" s="306"/>
      <c r="O192" s="306"/>
      <c r="P192" s="306"/>
      <c r="Q192" s="101"/>
    </row>
    <row r="193" spans="1:18" s="95" customFormat="1" ht="15.75" x14ac:dyDescent="0.2">
      <c r="B193" s="405"/>
      <c r="C193" s="363"/>
      <c r="D193" s="418" t="s">
        <v>400</v>
      </c>
      <c r="E193" s="308">
        <f>SUM(E144:E190)</f>
        <v>0</v>
      </c>
      <c r="F193" s="308"/>
      <c r="G193" s="308"/>
      <c r="H193" s="308"/>
      <c r="I193" s="260">
        <f>SUM(I143:I189)</f>
        <v>0</v>
      </c>
      <c r="J193" s="370"/>
      <c r="K193" s="8"/>
      <c r="L193" s="8"/>
      <c r="M193" s="318">
        <f>SUM(M144:M190)</f>
        <v>0</v>
      </c>
      <c r="N193" s="19" t="s">
        <v>401</v>
      </c>
      <c r="O193" s="13"/>
      <c r="P193" s="13"/>
      <c r="Q193" s="260">
        <f>SUM(Q143:Q189)</f>
        <v>0</v>
      </c>
    </row>
    <row r="194" spans="1:18" s="95" customFormat="1" ht="15.75" x14ac:dyDescent="0.2">
      <c r="B194" s="405"/>
      <c r="C194" s="363"/>
      <c r="D194" s="8"/>
      <c r="E194" s="317"/>
      <c r="F194" s="317"/>
      <c r="G194" s="317"/>
      <c r="H194" s="317"/>
      <c r="I194" s="318"/>
      <c r="J194" s="409"/>
      <c r="K194" s="87"/>
      <c r="L194" s="410" t="s">
        <v>402</v>
      </c>
      <c r="M194" s="411">
        <f>+Q193-I193</f>
        <v>0</v>
      </c>
      <c r="N194" s="140"/>
      <c r="O194" s="140"/>
      <c r="P194" s="140"/>
      <c r="Q194" s="103"/>
    </row>
    <row r="195" spans="1:18" s="95" customFormat="1" ht="15" x14ac:dyDescent="0.2">
      <c r="B195" s="320"/>
      <c r="C195" s="426"/>
      <c r="D195" s="427" t="s">
        <v>403</v>
      </c>
      <c r="E195" s="428">
        <f>+E193+E139+E124+E114+E99</f>
        <v>117136.59000000001</v>
      </c>
      <c r="F195" s="429"/>
      <c r="G195" s="430"/>
      <c r="H195" s="430"/>
      <c r="I195" s="260">
        <f>+I193+I139+I124+I114+I99</f>
        <v>118535.985</v>
      </c>
      <c r="J195" s="590" t="s">
        <v>404</v>
      </c>
      <c r="K195" s="591"/>
      <c r="L195" s="592"/>
      <c r="M195" s="428">
        <f>+M193+M139+M124+M114+M99</f>
        <v>137834.28</v>
      </c>
      <c r="N195" s="431"/>
      <c r="O195" s="432"/>
      <c r="P195" s="433"/>
      <c r="Q195" s="260">
        <f>+Q193+Q139+Q124+Q114+Q99</f>
        <v>119320.89800000002</v>
      </c>
    </row>
    <row r="196" spans="1:18" s="95" customFormat="1" ht="15" x14ac:dyDescent="0.25">
      <c r="B196" s="434"/>
      <c r="C196" s="435"/>
      <c r="D196" s="436"/>
      <c r="E196" s="428"/>
      <c r="F196" s="429"/>
      <c r="G196" s="430"/>
      <c r="H196" s="430"/>
      <c r="I196" s="437"/>
      <c r="J196" s="582" t="s">
        <v>225</v>
      </c>
      <c r="K196" s="583"/>
      <c r="L196" s="584"/>
      <c r="M196" s="438"/>
      <c r="N196" s="431"/>
      <c r="O196" s="439"/>
      <c r="P196" s="177"/>
      <c r="Q196" s="324">
        <f>+Q195-I195-0.001</f>
        <v>784.91200000001504</v>
      </c>
    </row>
    <row r="197" spans="1:18" s="95" customFormat="1" x14ac:dyDescent="0.2">
      <c r="B197" s="320"/>
      <c r="C197" s="426"/>
      <c r="D197" s="440"/>
      <c r="E197" s="428"/>
      <c r="F197" s="429"/>
      <c r="G197" s="430"/>
      <c r="H197" s="430"/>
      <c r="I197" s="441"/>
      <c r="J197" s="582" t="s">
        <v>226</v>
      </c>
      <c r="K197" s="583"/>
      <c r="L197" s="584"/>
      <c r="M197" s="438"/>
      <c r="N197" s="431"/>
      <c r="O197" s="432"/>
      <c r="P197" s="433"/>
      <c r="Q197" s="324">
        <v>0</v>
      </c>
    </row>
    <row r="198" spans="1:18" s="95" customFormat="1" ht="15" x14ac:dyDescent="0.25">
      <c r="B198" s="320"/>
      <c r="C198" s="426"/>
      <c r="D198" s="442"/>
      <c r="E198" s="428"/>
      <c r="F198" s="429"/>
      <c r="G198" s="430"/>
      <c r="H198" s="430"/>
      <c r="I198" s="441"/>
      <c r="J198" s="585" t="s">
        <v>405</v>
      </c>
      <c r="K198" s="586"/>
      <c r="L198" s="587"/>
      <c r="M198" s="438"/>
      <c r="N198" s="431"/>
      <c r="O198" s="432"/>
      <c r="P198" s="433"/>
      <c r="Q198" s="324">
        <f>SUM(Q196:Q197)</f>
        <v>784.91200000001504</v>
      </c>
    </row>
    <row r="199" spans="1:18" s="95" customFormat="1" ht="15.75" x14ac:dyDescent="0.2">
      <c r="B199" s="443"/>
      <c r="C199" s="444"/>
      <c r="F199" s="23"/>
      <c r="G199" s="23"/>
      <c r="H199" s="23"/>
      <c r="J199" s="370"/>
      <c r="K199" s="8"/>
      <c r="N199" s="13"/>
      <c r="O199" s="13"/>
      <c r="P199" s="13"/>
    </row>
    <row r="200" spans="1:18" s="95" customFormat="1" ht="15.75" x14ac:dyDescent="0.2">
      <c r="B200" s="443"/>
      <c r="C200" s="444"/>
      <c r="F200" s="23"/>
      <c r="G200" s="23"/>
      <c r="H200" s="23"/>
      <c r="J200" s="370"/>
      <c r="K200" s="8"/>
      <c r="N200" s="13"/>
      <c r="O200" s="13"/>
      <c r="P200" s="13"/>
    </row>
    <row r="201" spans="1:18" s="95" customFormat="1" ht="25.5" x14ac:dyDescent="0.2">
      <c r="B201" s="443"/>
      <c r="C201" s="444"/>
      <c r="F201" s="23"/>
      <c r="G201" s="23"/>
      <c r="H201" s="23"/>
      <c r="J201" s="370"/>
      <c r="K201" s="8"/>
      <c r="M201" s="445" t="s">
        <v>111</v>
      </c>
      <c r="N201" s="446" t="s">
        <v>112</v>
      </c>
      <c r="P201" s="13"/>
    </row>
    <row r="202" spans="1:18" s="95" customFormat="1" ht="15.75" x14ac:dyDescent="0.2">
      <c r="B202" s="443"/>
      <c r="C202" s="444"/>
      <c r="F202" s="23"/>
      <c r="G202" s="23"/>
      <c r="H202" s="23"/>
      <c r="J202" s="370"/>
      <c r="K202" s="8"/>
      <c r="L202" s="319" t="s">
        <v>47</v>
      </c>
      <c r="M202" s="118">
        <f>+M195-E195</f>
        <v>20697.689999999988</v>
      </c>
      <c r="N202" s="447">
        <f>+Q198</f>
        <v>784.91200000001504</v>
      </c>
      <c r="P202" s="13"/>
    </row>
    <row r="203" spans="1:18" s="95" customFormat="1" ht="15.75" x14ac:dyDescent="0.2">
      <c r="B203" s="443"/>
      <c r="C203" s="444"/>
      <c r="F203" s="23"/>
      <c r="G203" s="23"/>
      <c r="H203" s="23"/>
      <c r="J203" s="370"/>
      <c r="K203" s="8"/>
      <c r="L203" s="76" t="s">
        <v>406</v>
      </c>
      <c r="M203" s="118">
        <f>IF(M202&gt;0,M202,0)</f>
        <v>20697.689999999988</v>
      </c>
      <c r="N203" s="118">
        <f>IF(N202&gt;0,N202,0)</f>
        <v>784.91200000001504</v>
      </c>
      <c r="P203" s="13"/>
    </row>
    <row r="204" spans="1:18" s="95" customFormat="1" ht="15.75" x14ac:dyDescent="0.2">
      <c r="B204" s="443"/>
      <c r="C204" s="444"/>
      <c r="F204" s="23"/>
      <c r="G204" s="23"/>
      <c r="H204" s="23"/>
      <c r="J204" s="370"/>
      <c r="K204" s="8"/>
      <c r="L204" s="76" t="s">
        <v>120</v>
      </c>
      <c r="M204" s="118">
        <f>IF(M202&lt;0,M202,0)</f>
        <v>0</v>
      </c>
      <c r="N204" s="118">
        <f>IF(N202&lt;0,N202,0)</f>
        <v>0</v>
      </c>
      <c r="P204" s="13"/>
    </row>
    <row r="205" spans="1:18" s="95" customFormat="1" x14ac:dyDescent="0.2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</row>
  </sheetData>
  <sheetProtection selectLockedCells="1" selectUnlockedCells="1"/>
  <sortState ref="L16:O20">
    <sortCondition descending="1" ref="L18"/>
  </sortState>
  <mergeCells count="7">
    <mergeCell ref="J197:L197"/>
    <mergeCell ref="J198:L198"/>
    <mergeCell ref="B2:Q2"/>
    <mergeCell ref="B3:D3"/>
    <mergeCell ref="J3:L3"/>
    <mergeCell ref="J195:L195"/>
    <mergeCell ref="J196:L196"/>
  </mergeCells>
  <printOptions horizontalCentered="1" verticalCentered="1"/>
  <pageMargins left="0" right="0" top="0" bottom="0.19685039370078741" header="0.51181102362204722" footer="0"/>
  <pageSetup paperSize="9" scale="49" firstPageNumber="0" fitToHeight="4" orientation="landscape" horizontalDpi="4294967293" verticalDpi="4294967293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X462"/>
  <sheetViews>
    <sheetView tabSelected="1" zoomScaleNormal="100" workbookViewId="0">
      <pane xSplit="7" ySplit="6" topLeftCell="H216" activePane="bottomRight" state="frozen"/>
      <selection pane="topRight" activeCell="H1" sqref="H1"/>
      <selection pane="bottomLeft" activeCell="A7" sqref="A7"/>
      <selection pane="bottomRight" activeCell="D222" sqref="D222"/>
    </sheetView>
  </sheetViews>
  <sheetFormatPr defaultRowHeight="53.45" customHeight="1" x14ac:dyDescent="0.2"/>
  <cols>
    <col min="1" max="1" width="9.140625" style="22" bestFit="1" customWidth="1"/>
    <col min="2" max="2" width="50.5703125" style="22" customWidth="1"/>
    <col min="3" max="3" width="10.5703125" style="22" customWidth="1"/>
    <col min="4" max="4" width="8.7109375" style="39" bestFit="1" customWidth="1"/>
    <col min="5" max="5" width="54.140625" customWidth="1"/>
    <col min="6" max="6" width="11.42578125" style="40" customWidth="1"/>
    <col min="7" max="7" width="14.140625" style="40" bestFit="1" customWidth="1"/>
    <col min="8" max="8" width="17.7109375" bestFit="1" customWidth="1"/>
    <col min="9" max="9" width="17.42578125" style="95" bestFit="1" customWidth="1"/>
    <col min="10" max="10" width="17.42578125" bestFit="1" customWidth="1"/>
    <col min="11" max="11" width="17" style="95" customWidth="1"/>
    <col min="12" max="12" width="11.28515625" style="95" bestFit="1" customWidth="1"/>
    <col min="13" max="13" width="20.28515625" style="95" bestFit="1" customWidth="1"/>
    <col min="14" max="15" width="18.5703125" style="95" customWidth="1"/>
    <col min="16" max="16" width="20.5703125" style="95" customWidth="1"/>
    <col min="17" max="17" width="20.28515625" style="95" bestFit="1" customWidth="1"/>
    <col min="18" max="18" width="20.140625" style="95" bestFit="1" customWidth="1"/>
    <col min="19" max="19" width="20.28515625" style="95" bestFit="1" customWidth="1"/>
    <col min="20" max="20" width="18.5703125" style="95" customWidth="1"/>
    <col min="21" max="22" width="20.28515625" style="95" bestFit="1" customWidth="1"/>
    <col min="23" max="25" width="18.5703125" style="95" customWidth="1"/>
    <col min="26" max="26" width="20.140625" style="95" bestFit="1" customWidth="1"/>
    <col min="27" max="27" width="16.7109375" style="95" customWidth="1"/>
    <col min="28" max="28" width="16.7109375" bestFit="1" customWidth="1"/>
    <col min="29" max="29" width="16.7109375" style="95" customWidth="1"/>
    <col min="30" max="31" width="18.5703125" style="95" customWidth="1"/>
    <col min="32" max="33" width="16.85546875" bestFit="1" customWidth="1"/>
    <col min="34" max="35" width="14.42578125" style="95" bestFit="1" customWidth="1"/>
    <col min="36" max="36" width="18" bestFit="1" customWidth="1"/>
    <col min="37" max="37" width="14.5703125" bestFit="1" customWidth="1"/>
    <col min="38" max="38" width="15.5703125" bestFit="1" customWidth="1"/>
    <col min="39" max="39" width="14.42578125" bestFit="1" customWidth="1"/>
    <col min="40" max="40" width="14.85546875" style="95" bestFit="1" customWidth="1"/>
    <col min="41" max="41" width="14.42578125" bestFit="1" customWidth="1"/>
    <col min="42" max="43" width="16.7109375" style="95" bestFit="1" customWidth="1"/>
    <col min="44" max="46" width="14.42578125" style="95" bestFit="1" customWidth="1"/>
    <col min="47" max="47" width="14.42578125" bestFit="1" customWidth="1"/>
    <col min="48" max="48" width="19.28515625" bestFit="1" customWidth="1"/>
    <col min="49" max="51" width="19.28515625" style="95" bestFit="1" customWidth="1"/>
    <col min="52" max="53" width="15.5703125" style="95" customWidth="1"/>
    <col min="54" max="56" width="15.5703125" customWidth="1"/>
    <col min="57" max="67" width="17.140625" style="95" bestFit="1" customWidth="1"/>
    <col min="68" max="68" width="14.7109375" customWidth="1"/>
    <col min="69" max="72" width="14.7109375" style="95" customWidth="1"/>
    <col min="73" max="73" width="14.7109375" customWidth="1"/>
    <col min="74" max="76" width="14.7109375" style="95" customWidth="1"/>
    <col min="77" max="77" width="14.7109375" customWidth="1"/>
    <col min="78" max="78" width="15.42578125" style="95" bestFit="1" customWidth="1"/>
    <col min="79" max="79" width="15.42578125" bestFit="1" customWidth="1"/>
    <col min="80" max="80" width="15.42578125" style="95" bestFit="1" customWidth="1"/>
    <col min="81" max="81" width="18.5703125" style="95" customWidth="1"/>
    <col min="82" max="83" width="14.140625" style="95" bestFit="1" customWidth="1"/>
    <col min="84" max="85" width="14.7109375" customWidth="1"/>
    <col min="86" max="87" width="14.7109375" style="95" customWidth="1"/>
    <col min="88" max="88" width="16.7109375" customWidth="1"/>
    <col min="89" max="90" width="16.7109375" style="95" customWidth="1"/>
    <col min="91" max="91" width="14.7109375" customWidth="1"/>
    <col min="92" max="92" width="17.140625" style="95" bestFit="1" customWidth="1"/>
    <col min="93" max="94" width="14.7109375" style="95" customWidth="1"/>
    <col min="95" max="95" width="15.7109375" customWidth="1"/>
    <col min="96" max="96" width="14.7109375" customWidth="1"/>
    <col min="97" max="102" width="15.7109375" customWidth="1"/>
    <col min="103" max="107" width="14.28515625" customWidth="1"/>
    <col min="108" max="110" width="17.42578125" style="95" customWidth="1"/>
    <col min="111" max="111" width="17.42578125" customWidth="1"/>
    <col min="112" max="114" width="17.42578125" style="95" customWidth="1"/>
    <col min="115" max="115" width="20.5703125" style="95" bestFit="1" customWidth="1"/>
    <col min="116" max="116" width="16.7109375" customWidth="1"/>
    <col min="117" max="117" width="17.42578125" style="95" customWidth="1"/>
    <col min="118" max="118" width="14.140625" style="95" bestFit="1" customWidth="1"/>
    <col min="119" max="119" width="14.140625" bestFit="1" customWidth="1"/>
    <col min="120" max="128" width="17.42578125" style="95" customWidth="1"/>
    <col min="129" max="129" width="17.42578125" customWidth="1"/>
    <col min="130" max="135" width="17.42578125" style="95" customWidth="1"/>
    <col min="136" max="136" width="17.42578125" customWidth="1"/>
    <col min="137" max="163" width="17.42578125" style="95" customWidth="1"/>
    <col min="164" max="167" width="19.85546875" style="95" customWidth="1"/>
    <col min="168" max="170" width="20.28515625" style="95" bestFit="1" customWidth="1"/>
    <col min="171" max="171" width="20.28515625" bestFit="1" customWidth="1"/>
    <col min="172" max="172" width="19.85546875" customWidth="1"/>
    <col min="173" max="175" width="21.140625" style="95" customWidth="1"/>
    <col min="176" max="176" width="21.140625" customWidth="1"/>
    <col min="177" max="178" width="21.140625" style="95" customWidth="1"/>
    <col min="179" max="179" width="21.140625" customWidth="1"/>
    <col min="180" max="183" width="21.140625" style="95" customWidth="1"/>
    <col min="184" max="193" width="18.5703125" style="95" customWidth="1"/>
    <col min="194" max="194" width="18.5703125" customWidth="1"/>
    <col min="195" max="195" width="18.5703125" style="95" customWidth="1"/>
    <col min="196" max="196" width="21.140625" style="95" customWidth="1"/>
    <col min="197" max="201" width="18.5703125" style="95" customWidth="1"/>
    <col min="202" max="202" width="22.28515625" style="95" bestFit="1" customWidth="1"/>
    <col min="203" max="205" width="18.5703125" style="95" customWidth="1"/>
    <col min="206" max="206" width="18.5703125" customWidth="1"/>
  </cols>
  <sheetData>
    <row r="1" spans="1:206" ht="12.75" x14ac:dyDescent="0.2"/>
    <row r="2" spans="1:206" s="8" customFormat="1" ht="15.75" x14ac:dyDescent="0.2">
      <c r="A2" s="41"/>
      <c r="B2" s="41"/>
      <c r="C2" s="41"/>
      <c r="D2" s="42"/>
      <c r="F2" s="40"/>
      <c r="G2" s="40"/>
      <c r="H2" s="43" t="s">
        <v>0</v>
      </c>
      <c r="I2" s="43" t="s">
        <v>0</v>
      </c>
      <c r="J2" s="43" t="s">
        <v>0</v>
      </c>
      <c r="K2" s="43" t="s">
        <v>0</v>
      </c>
      <c r="L2" s="43"/>
      <c r="M2" s="43" t="s">
        <v>0</v>
      </c>
      <c r="N2" s="43" t="s">
        <v>0</v>
      </c>
      <c r="O2" s="43" t="s">
        <v>0</v>
      </c>
      <c r="P2" s="43" t="s">
        <v>0</v>
      </c>
      <c r="Q2" s="43" t="s">
        <v>0</v>
      </c>
      <c r="R2" s="43" t="s">
        <v>0</v>
      </c>
      <c r="S2" s="43" t="s">
        <v>0</v>
      </c>
      <c r="T2" s="43" t="s">
        <v>0</v>
      </c>
      <c r="U2" s="43" t="s">
        <v>0</v>
      </c>
      <c r="V2" s="43" t="s">
        <v>0</v>
      </c>
      <c r="W2" s="43" t="s">
        <v>0</v>
      </c>
      <c r="X2" s="43" t="s">
        <v>0</v>
      </c>
      <c r="Y2" s="43" t="s">
        <v>0</v>
      </c>
      <c r="Z2" s="43" t="s">
        <v>0</v>
      </c>
      <c r="AA2" s="43" t="s">
        <v>0</v>
      </c>
      <c r="AB2" s="43" t="s">
        <v>0</v>
      </c>
      <c r="AC2" s="43" t="s">
        <v>0</v>
      </c>
      <c r="AD2" s="43" t="s">
        <v>1</v>
      </c>
      <c r="AE2" s="43" t="s">
        <v>1</v>
      </c>
      <c r="AF2" s="43" t="s">
        <v>1</v>
      </c>
      <c r="AG2" s="43" t="s">
        <v>1</v>
      </c>
      <c r="AH2" s="43" t="s">
        <v>1</v>
      </c>
      <c r="AI2" s="43" t="s">
        <v>1</v>
      </c>
      <c r="AJ2" s="43" t="s">
        <v>1</v>
      </c>
      <c r="AK2" s="43" t="s">
        <v>1</v>
      </c>
      <c r="AL2" s="43" t="s">
        <v>1</v>
      </c>
      <c r="AM2" s="43" t="s">
        <v>1</v>
      </c>
      <c r="AN2" s="43" t="s">
        <v>1</v>
      </c>
      <c r="AO2" s="43" t="s">
        <v>1</v>
      </c>
      <c r="AP2" s="43" t="s">
        <v>1</v>
      </c>
      <c r="AQ2" s="43" t="s">
        <v>1</v>
      </c>
      <c r="AR2" s="43" t="s">
        <v>1</v>
      </c>
      <c r="AS2" s="43" t="s">
        <v>1</v>
      </c>
      <c r="AT2" s="43" t="s">
        <v>1</v>
      </c>
      <c r="AU2" s="43" t="s">
        <v>1</v>
      </c>
      <c r="AV2" s="43" t="s">
        <v>436</v>
      </c>
      <c r="AW2" s="43" t="s">
        <v>436</v>
      </c>
      <c r="AX2" s="43" t="s">
        <v>436</v>
      </c>
      <c r="AY2" s="43" t="s">
        <v>436</v>
      </c>
      <c r="AZ2" s="43" t="s">
        <v>436</v>
      </c>
      <c r="BA2" s="43" t="s">
        <v>436</v>
      </c>
      <c r="BB2" s="43" t="s">
        <v>436</v>
      </c>
      <c r="BC2" s="43" t="s">
        <v>436</v>
      </c>
      <c r="BD2" s="43" t="s">
        <v>436</v>
      </c>
      <c r="BE2" s="43" t="s">
        <v>436</v>
      </c>
      <c r="BF2" s="43" t="s">
        <v>436</v>
      </c>
      <c r="BG2" s="43" t="s">
        <v>436</v>
      </c>
      <c r="BH2" s="43" t="s">
        <v>436</v>
      </c>
      <c r="BI2" s="43" t="s">
        <v>436</v>
      </c>
      <c r="BJ2" s="43" t="s">
        <v>436</v>
      </c>
      <c r="BK2" s="43" t="s">
        <v>436</v>
      </c>
      <c r="BL2" s="43" t="s">
        <v>436</v>
      </c>
      <c r="BM2" s="43" t="s">
        <v>436</v>
      </c>
      <c r="BN2" s="43" t="s">
        <v>436</v>
      </c>
      <c r="BO2" s="43" t="s">
        <v>436</v>
      </c>
      <c r="BP2" s="43" t="s">
        <v>436</v>
      </c>
      <c r="BQ2" s="43" t="s">
        <v>436</v>
      </c>
      <c r="BR2" s="43" t="s">
        <v>436</v>
      </c>
      <c r="BS2" s="43" t="s">
        <v>436</v>
      </c>
      <c r="BT2" s="43" t="s">
        <v>436</v>
      </c>
      <c r="BU2" s="43" t="s">
        <v>436</v>
      </c>
      <c r="BV2" s="43" t="s">
        <v>436</v>
      </c>
      <c r="BW2" s="43" t="s">
        <v>436</v>
      </c>
      <c r="BX2" s="43" t="s">
        <v>436</v>
      </c>
      <c r="BY2" s="43" t="s">
        <v>436</v>
      </c>
      <c r="BZ2" s="43" t="s">
        <v>19</v>
      </c>
      <c r="CA2" s="43" t="s">
        <v>19</v>
      </c>
      <c r="CB2" s="43" t="s">
        <v>19</v>
      </c>
      <c r="CC2" s="43" t="s">
        <v>19</v>
      </c>
      <c r="CD2" s="43" t="s">
        <v>19</v>
      </c>
      <c r="CE2" s="43" t="s">
        <v>19</v>
      </c>
      <c r="CF2" s="43" t="s">
        <v>19</v>
      </c>
      <c r="CG2" s="43" t="s">
        <v>19</v>
      </c>
      <c r="CH2" s="43" t="s">
        <v>19</v>
      </c>
      <c r="CI2" s="43" t="s">
        <v>19</v>
      </c>
      <c r="CJ2" s="43" t="s">
        <v>19</v>
      </c>
      <c r="CK2" s="43" t="s">
        <v>19</v>
      </c>
      <c r="CL2" s="43" t="s">
        <v>19</v>
      </c>
      <c r="CM2" s="43" t="s">
        <v>19</v>
      </c>
      <c r="CN2" s="43" t="s">
        <v>19</v>
      </c>
      <c r="CO2" s="43" t="s">
        <v>19</v>
      </c>
      <c r="CP2" s="43" t="s">
        <v>19</v>
      </c>
      <c r="CQ2" s="43" t="s">
        <v>19</v>
      </c>
      <c r="CR2" s="43" t="s">
        <v>19</v>
      </c>
      <c r="CS2" s="43" t="s">
        <v>19</v>
      </c>
      <c r="CT2" s="43" t="s">
        <v>19</v>
      </c>
      <c r="CU2" s="43" t="s">
        <v>19</v>
      </c>
      <c r="CV2" s="43" t="s">
        <v>19</v>
      </c>
      <c r="CW2" s="43" t="s">
        <v>19</v>
      </c>
      <c r="CX2" s="43" t="s">
        <v>19</v>
      </c>
      <c r="CY2" s="43" t="s">
        <v>19</v>
      </c>
      <c r="CZ2" s="43" t="s">
        <v>19</v>
      </c>
      <c r="DA2" s="43" t="s">
        <v>19</v>
      </c>
      <c r="DB2" s="43" t="s">
        <v>19</v>
      </c>
      <c r="DC2" s="43" t="s">
        <v>19</v>
      </c>
      <c r="DD2" s="43" t="s">
        <v>19</v>
      </c>
      <c r="DE2" s="43" t="s">
        <v>19</v>
      </c>
      <c r="DF2" s="43" t="s">
        <v>19</v>
      </c>
      <c r="DG2" s="43" t="s">
        <v>19</v>
      </c>
      <c r="DH2" s="43" t="s">
        <v>19</v>
      </c>
      <c r="DI2" s="43" t="s">
        <v>19</v>
      </c>
      <c r="DJ2" s="43" t="s">
        <v>19</v>
      </c>
      <c r="DK2" s="43" t="s">
        <v>19</v>
      </c>
      <c r="DL2" s="43" t="s">
        <v>19</v>
      </c>
      <c r="DM2" s="43" t="s">
        <v>19</v>
      </c>
      <c r="DN2" s="43" t="s">
        <v>415</v>
      </c>
      <c r="DO2" s="43" t="s">
        <v>415</v>
      </c>
      <c r="DP2" s="43" t="s">
        <v>415</v>
      </c>
      <c r="DQ2" s="43" t="s">
        <v>415</v>
      </c>
      <c r="DR2" s="43" t="s">
        <v>415</v>
      </c>
      <c r="DS2" s="43" t="s">
        <v>415</v>
      </c>
      <c r="DT2" s="43" t="s">
        <v>415</v>
      </c>
      <c r="DU2" s="43" t="s">
        <v>415</v>
      </c>
      <c r="DV2" s="43" t="s">
        <v>439</v>
      </c>
      <c r="DW2" s="43" t="s">
        <v>439</v>
      </c>
      <c r="DX2" s="43" t="s">
        <v>439</v>
      </c>
      <c r="DY2" s="43" t="s">
        <v>440</v>
      </c>
      <c r="DZ2" s="43" t="s">
        <v>440</v>
      </c>
      <c r="EA2" s="43" t="s">
        <v>440</v>
      </c>
      <c r="EB2" s="43" t="s">
        <v>440</v>
      </c>
      <c r="EC2" s="43" t="s">
        <v>440</v>
      </c>
      <c r="ED2" s="43" t="s">
        <v>440</v>
      </c>
      <c r="EE2" s="43" t="s">
        <v>440</v>
      </c>
      <c r="EF2" s="43" t="s">
        <v>19</v>
      </c>
      <c r="EG2" s="43" t="s">
        <v>441</v>
      </c>
      <c r="EH2" s="43" t="s">
        <v>441</v>
      </c>
      <c r="EI2" s="43" t="s">
        <v>441</v>
      </c>
      <c r="EJ2" s="43" t="s">
        <v>441</v>
      </c>
      <c r="EK2" s="43" t="s">
        <v>441</v>
      </c>
      <c r="EL2" s="43" t="s">
        <v>441</v>
      </c>
      <c r="EM2" s="43" t="s">
        <v>441</v>
      </c>
      <c r="EN2" s="43" t="s">
        <v>441</v>
      </c>
      <c r="EO2" s="43" t="s">
        <v>441</v>
      </c>
      <c r="EP2" s="43" t="s">
        <v>441</v>
      </c>
      <c r="EQ2" s="43" t="s">
        <v>441</v>
      </c>
      <c r="ER2" s="43" t="s">
        <v>441</v>
      </c>
      <c r="ES2" s="43" t="s">
        <v>441</v>
      </c>
      <c r="ET2" s="43" t="s">
        <v>441</v>
      </c>
      <c r="EU2" s="43" t="s">
        <v>441</v>
      </c>
      <c r="EV2" s="43" t="s">
        <v>441</v>
      </c>
      <c r="EW2" s="43" t="s">
        <v>441</v>
      </c>
      <c r="EX2" s="43" t="s">
        <v>441</v>
      </c>
      <c r="EY2" s="43" t="s">
        <v>441</v>
      </c>
      <c r="EZ2" s="43" t="s">
        <v>441</v>
      </c>
      <c r="FA2" s="43" t="s">
        <v>441</v>
      </c>
      <c r="FB2" s="43" t="s">
        <v>441</v>
      </c>
      <c r="FC2" s="43" t="s">
        <v>441</v>
      </c>
      <c r="FD2" s="43" t="s">
        <v>441</v>
      </c>
      <c r="FE2" s="43" t="s">
        <v>441</v>
      </c>
      <c r="FF2" s="43" t="s">
        <v>441</v>
      </c>
      <c r="FG2" s="43" t="s">
        <v>441</v>
      </c>
      <c r="FH2" s="43" t="s">
        <v>441</v>
      </c>
      <c r="FI2" s="43" t="s">
        <v>441</v>
      </c>
      <c r="FJ2" s="43" t="s">
        <v>441</v>
      </c>
      <c r="FK2" s="43" t="s">
        <v>441</v>
      </c>
      <c r="FL2" s="43" t="s">
        <v>449</v>
      </c>
      <c r="FM2" s="43" t="s">
        <v>449</v>
      </c>
      <c r="FN2" s="43" t="s">
        <v>449</v>
      </c>
      <c r="FO2" s="43" t="s">
        <v>449</v>
      </c>
      <c r="FP2" s="43" t="s">
        <v>449</v>
      </c>
      <c r="FQ2" s="43" t="s">
        <v>449</v>
      </c>
      <c r="FR2" s="43" t="s">
        <v>449</v>
      </c>
      <c r="FS2" s="43" t="s">
        <v>449</v>
      </c>
      <c r="FT2" s="43" t="s">
        <v>449</v>
      </c>
      <c r="FU2" s="43" t="s">
        <v>449</v>
      </c>
      <c r="FV2" s="43" t="s">
        <v>449</v>
      </c>
      <c r="FW2" s="43" t="s">
        <v>449</v>
      </c>
      <c r="FX2" s="43" t="s">
        <v>449</v>
      </c>
      <c r="FY2" s="43" t="s">
        <v>449</v>
      </c>
      <c r="FZ2" s="43" t="s">
        <v>449</v>
      </c>
      <c r="GA2" s="43" t="s">
        <v>449</v>
      </c>
      <c r="GB2" s="43" t="s">
        <v>451</v>
      </c>
      <c r="GC2" s="43" t="s">
        <v>451</v>
      </c>
      <c r="GD2" s="43" t="s">
        <v>451</v>
      </c>
      <c r="GE2" s="43" t="s">
        <v>451</v>
      </c>
      <c r="GF2" s="43" t="s">
        <v>451</v>
      </c>
      <c r="GG2" s="43" t="s">
        <v>451</v>
      </c>
      <c r="GH2" s="43" t="s">
        <v>451</v>
      </c>
      <c r="GI2" s="43" t="s">
        <v>452</v>
      </c>
      <c r="GJ2" s="43" t="s">
        <v>452</v>
      </c>
      <c r="GK2" s="43" t="s">
        <v>452</v>
      </c>
      <c r="GL2" s="43" t="s">
        <v>453</v>
      </c>
      <c r="GM2" s="43" t="s">
        <v>453</v>
      </c>
      <c r="GN2" s="43" t="s">
        <v>453</v>
      </c>
      <c r="GO2" s="43" t="s">
        <v>453</v>
      </c>
      <c r="GP2" s="43" t="s">
        <v>453</v>
      </c>
      <c r="GQ2" s="43" t="s">
        <v>453</v>
      </c>
      <c r="GR2" s="43" t="s">
        <v>453</v>
      </c>
      <c r="GS2" s="43" t="s">
        <v>453</v>
      </c>
      <c r="GT2" s="43" t="s">
        <v>458</v>
      </c>
      <c r="GU2" s="43" t="s">
        <v>458</v>
      </c>
      <c r="GV2" s="43" t="s">
        <v>458</v>
      </c>
      <c r="GW2" s="43"/>
      <c r="GX2" s="43"/>
    </row>
    <row r="3" spans="1:206" ht="75" x14ac:dyDescent="0.2">
      <c r="D3" s="42"/>
      <c r="E3" s="8"/>
      <c r="H3" s="91" t="s">
        <v>10</v>
      </c>
      <c r="I3" s="122" t="s">
        <v>10</v>
      </c>
      <c r="J3" s="1" t="s">
        <v>10</v>
      </c>
      <c r="K3" s="153" t="s">
        <v>10</v>
      </c>
      <c r="L3" s="128"/>
      <c r="M3" s="46" t="s">
        <v>166</v>
      </c>
      <c r="N3" s="46" t="s">
        <v>110</v>
      </c>
      <c r="O3" s="46" t="s">
        <v>110</v>
      </c>
      <c r="P3" s="46" t="s">
        <v>145</v>
      </c>
      <c r="Q3" s="46" t="s">
        <v>145</v>
      </c>
      <c r="R3" s="46" t="s">
        <v>145</v>
      </c>
      <c r="S3" s="46" t="s">
        <v>145</v>
      </c>
      <c r="T3" s="46" t="s">
        <v>145</v>
      </c>
      <c r="U3" s="46" t="s">
        <v>145</v>
      </c>
      <c r="V3" s="46" t="s">
        <v>145</v>
      </c>
      <c r="W3" s="46" t="s">
        <v>110</v>
      </c>
      <c r="X3" s="46" t="s">
        <v>110</v>
      </c>
      <c r="Y3" s="46" t="s">
        <v>426</v>
      </c>
      <c r="Z3" s="46" t="s">
        <v>426</v>
      </c>
      <c r="AA3" s="128" t="s">
        <v>83</v>
      </c>
      <c r="AB3" s="128" t="s">
        <v>83</v>
      </c>
      <c r="AC3" s="131" t="s">
        <v>13</v>
      </c>
      <c r="AD3" s="46" t="s">
        <v>5</v>
      </c>
      <c r="AE3" s="46" t="s">
        <v>5</v>
      </c>
      <c r="AF3" s="450" t="s">
        <v>151</v>
      </c>
      <c r="AG3" s="450" t="s">
        <v>151</v>
      </c>
      <c r="AH3" s="530" t="s">
        <v>151</v>
      </c>
      <c r="AI3" s="131" t="s">
        <v>15</v>
      </c>
      <c r="AJ3" s="1" t="s">
        <v>15</v>
      </c>
      <c r="AK3" s="1" t="s">
        <v>15</v>
      </c>
      <c r="AL3" s="1" t="s">
        <v>12</v>
      </c>
      <c r="AM3" s="1" t="s">
        <v>12</v>
      </c>
      <c r="AN3" s="450" t="s">
        <v>12</v>
      </c>
      <c r="AO3" s="1" t="s">
        <v>12</v>
      </c>
      <c r="AP3" s="131" t="s">
        <v>12</v>
      </c>
      <c r="AQ3" s="450" t="s">
        <v>12</v>
      </c>
      <c r="AR3" s="131" t="s">
        <v>12</v>
      </c>
      <c r="AS3" s="450" t="s">
        <v>12</v>
      </c>
      <c r="AT3" s="450" t="s">
        <v>12</v>
      </c>
      <c r="AU3" s="1" t="s">
        <v>16</v>
      </c>
      <c r="AV3" s="1" t="s">
        <v>153</v>
      </c>
      <c r="AW3" s="450" t="s">
        <v>153</v>
      </c>
      <c r="AX3" s="450" t="s">
        <v>153</v>
      </c>
      <c r="AY3" s="450" t="s">
        <v>153</v>
      </c>
      <c r="AZ3" s="474" t="s">
        <v>153</v>
      </c>
      <c r="BA3" s="474" t="s">
        <v>153</v>
      </c>
      <c r="BB3" s="450" t="s">
        <v>153</v>
      </c>
      <c r="BC3" s="450" t="s">
        <v>153</v>
      </c>
      <c r="BD3" s="450" t="s">
        <v>153</v>
      </c>
      <c r="BE3" s="450" t="s">
        <v>153</v>
      </c>
      <c r="BF3" s="450" t="s">
        <v>153</v>
      </c>
      <c r="BG3" s="450" t="s">
        <v>153</v>
      </c>
      <c r="BH3" s="474" t="s">
        <v>153</v>
      </c>
      <c r="BI3" s="474" t="s">
        <v>153</v>
      </c>
      <c r="BJ3" s="450" t="s">
        <v>153</v>
      </c>
      <c r="BK3" s="450" t="s">
        <v>153</v>
      </c>
      <c r="BL3" s="450" t="s">
        <v>153</v>
      </c>
      <c r="BM3" s="450" t="s">
        <v>153</v>
      </c>
      <c r="BN3" s="474" t="s">
        <v>153</v>
      </c>
      <c r="BO3" s="450" t="s">
        <v>153</v>
      </c>
      <c r="BP3" s="450" t="s">
        <v>153</v>
      </c>
      <c r="BQ3" s="450" t="s">
        <v>153</v>
      </c>
      <c r="BR3" s="450" t="s">
        <v>153</v>
      </c>
      <c r="BS3" s="450" t="s">
        <v>153</v>
      </c>
      <c r="BT3" s="450" t="s">
        <v>153</v>
      </c>
      <c r="BU3" s="450" t="s">
        <v>153</v>
      </c>
      <c r="BV3" s="450" t="s">
        <v>153</v>
      </c>
      <c r="BW3" s="450" t="s">
        <v>153</v>
      </c>
      <c r="BX3" s="450" t="s">
        <v>153</v>
      </c>
      <c r="BY3" s="450" t="s">
        <v>153</v>
      </c>
      <c r="BZ3" s="451" t="s">
        <v>153</v>
      </c>
      <c r="CA3" s="451" t="s">
        <v>153</v>
      </c>
      <c r="CB3" s="474" t="s">
        <v>153</v>
      </c>
      <c r="CC3" s="451" t="s">
        <v>153</v>
      </c>
      <c r="CD3" s="451" t="s">
        <v>153</v>
      </c>
      <c r="CE3" s="451" t="s">
        <v>153</v>
      </c>
      <c r="CF3" s="451" t="s">
        <v>153</v>
      </c>
      <c r="CG3" s="451" t="s">
        <v>153</v>
      </c>
      <c r="CH3" s="451" t="s">
        <v>153</v>
      </c>
      <c r="CI3" s="451" t="s">
        <v>153</v>
      </c>
      <c r="CJ3" s="451" t="s">
        <v>153</v>
      </c>
      <c r="CK3" s="451" t="s">
        <v>153</v>
      </c>
      <c r="CL3" s="451" t="s">
        <v>153</v>
      </c>
      <c r="CM3" s="451" t="s">
        <v>153</v>
      </c>
      <c r="CN3" s="451" t="s">
        <v>153</v>
      </c>
      <c r="CO3" s="451" t="s">
        <v>153</v>
      </c>
      <c r="CP3" s="451" t="s">
        <v>153</v>
      </c>
      <c r="CQ3" s="451" t="s">
        <v>153</v>
      </c>
      <c r="CR3" s="451" t="s">
        <v>153</v>
      </c>
      <c r="CS3" s="451" t="s">
        <v>153</v>
      </c>
      <c r="CT3" s="451" t="s">
        <v>153</v>
      </c>
      <c r="CU3" s="451" t="s">
        <v>153</v>
      </c>
      <c r="CV3" s="451" t="s">
        <v>153</v>
      </c>
      <c r="CW3" s="451" t="s">
        <v>153</v>
      </c>
      <c r="CX3" s="451" t="s">
        <v>153</v>
      </c>
      <c r="CY3" s="451" t="s">
        <v>153</v>
      </c>
      <c r="CZ3" s="451" t="s">
        <v>153</v>
      </c>
      <c r="DA3" s="451" t="s">
        <v>153</v>
      </c>
      <c r="DB3" s="451" t="s">
        <v>153</v>
      </c>
      <c r="DC3" s="451" t="s">
        <v>153</v>
      </c>
      <c r="DD3" s="451" t="s">
        <v>153</v>
      </c>
      <c r="DE3" s="451" t="s">
        <v>153</v>
      </c>
      <c r="DF3" s="530" t="s">
        <v>153</v>
      </c>
      <c r="DG3" s="451" t="s">
        <v>153</v>
      </c>
      <c r="DH3" s="451" t="s">
        <v>153</v>
      </c>
      <c r="DI3" s="451" t="s">
        <v>153</v>
      </c>
      <c r="DJ3" s="451" t="s">
        <v>153</v>
      </c>
      <c r="DK3" s="451" t="s">
        <v>153</v>
      </c>
      <c r="DL3" s="451" t="s">
        <v>153</v>
      </c>
      <c r="DM3" s="451" t="s">
        <v>153</v>
      </c>
      <c r="DN3" s="44" t="s">
        <v>155</v>
      </c>
      <c r="DO3" s="44" t="s">
        <v>155</v>
      </c>
      <c r="DP3" s="44" t="s">
        <v>155</v>
      </c>
      <c r="DQ3" s="44" t="s">
        <v>155</v>
      </c>
      <c r="DR3" s="44" t="s">
        <v>155</v>
      </c>
      <c r="DS3" s="44" t="s">
        <v>155</v>
      </c>
      <c r="DT3" s="44" t="s">
        <v>155</v>
      </c>
      <c r="DU3" s="44" t="s">
        <v>155</v>
      </c>
      <c r="DV3" s="44" t="s">
        <v>157</v>
      </c>
      <c r="DW3" s="44" t="s">
        <v>157</v>
      </c>
      <c r="DX3" s="44" t="s">
        <v>157</v>
      </c>
      <c r="DY3" s="45" t="s">
        <v>159</v>
      </c>
      <c r="DZ3" s="45" t="s">
        <v>159</v>
      </c>
      <c r="EA3" s="45" t="s">
        <v>159</v>
      </c>
      <c r="EB3" s="45" t="s">
        <v>159</v>
      </c>
      <c r="EC3" s="45" t="s">
        <v>159</v>
      </c>
      <c r="ED3" s="45" t="s">
        <v>159</v>
      </c>
      <c r="EE3" s="45" t="s">
        <v>159</v>
      </c>
      <c r="EF3" s="44" t="s">
        <v>110</v>
      </c>
      <c r="EG3" s="44" t="s">
        <v>161</v>
      </c>
      <c r="EH3" s="44" t="s">
        <v>161</v>
      </c>
      <c r="EI3" s="44" t="s">
        <v>161</v>
      </c>
      <c r="EJ3" s="44" t="s">
        <v>161</v>
      </c>
      <c r="EK3" s="44" t="s">
        <v>161</v>
      </c>
      <c r="EL3" s="44" t="s">
        <v>161</v>
      </c>
      <c r="EM3" s="44" t="s">
        <v>161</v>
      </c>
      <c r="EN3" s="44" t="s">
        <v>161</v>
      </c>
      <c r="EO3" s="44" t="s">
        <v>161</v>
      </c>
      <c r="EP3" s="44" t="s">
        <v>161</v>
      </c>
      <c r="EQ3" s="44" t="s">
        <v>161</v>
      </c>
      <c r="ER3" s="44" t="s">
        <v>161</v>
      </c>
      <c r="ES3" s="44" t="s">
        <v>161</v>
      </c>
      <c r="ET3" s="44" t="s">
        <v>161</v>
      </c>
      <c r="EU3" s="44" t="s">
        <v>161</v>
      </c>
      <c r="EV3" s="44" t="s">
        <v>161</v>
      </c>
      <c r="EW3" s="44" t="s">
        <v>161</v>
      </c>
      <c r="EX3" s="44" t="s">
        <v>161</v>
      </c>
      <c r="EY3" s="44" t="s">
        <v>161</v>
      </c>
      <c r="EZ3" s="44" t="s">
        <v>161</v>
      </c>
      <c r="FA3" s="44" t="s">
        <v>161</v>
      </c>
      <c r="FB3" s="44" t="s">
        <v>161</v>
      </c>
      <c r="FC3" s="44" t="s">
        <v>161</v>
      </c>
      <c r="FD3" s="44" t="s">
        <v>161</v>
      </c>
      <c r="FE3" s="44" t="s">
        <v>161</v>
      </c>
      <c r="FF3" s="44" t="s">
        <v>161</v>
      </c>
      <c r="FG3" s="44" t="s">
        <v>161</v>
      </c>
      <c r="FH3" s="44" t="s">
        <v>161</v>
      </c>
      <c r="FI3" s="44" t="s">
        <v>161</v>
      </c>
      <c r="FJ3" s="44" t="s">
        <v>161</v>
      </c>
      <c r="FK3" s="44" t="s">
        <v>161</v>
      </c>
      <c r="FL3" s="46" t="s">
        <v>230</v>
      </c>
      <c r="FM3" s="46" t="s">
        <v>230</v>
      </c>
      <c r="FN3" s="46" t="s">
        <v>230</v>
      </c>
      <c r="FO3" s="46" t="s">
        <v>230</v>
      </c>
      <c r="FP3" s="46" t="s">
        <v>230</v>
      </c>
      <c r="FQ3" s="46" t="s">
        <v>230</v>
      </c>
      <c r="FR3" s="46" t="s">
        <v>230</v>
      </c>
      <c r="FS3" s="46" t="s">
        <v>230</v>
      </c>
      <c r="FT3" s="46" t="s">
        <v>230</v>
      </c>
      <c r="FU3" s="46" t="s">
        <v>230</v>
      </c>
      <c r="FV3" s="46" t="s">
        <v>230</v>
      </c>
      <c r="FW3" s="46" t="s">
        <v>230</v>
      </c>
      <c r="FX3" s="46" t="s">
        <v>230</v>
      </c>
      <c r="FY3" s="46" t="s">
        <v>230</v>
      </c>
      <c r="FZ3" s="46" t="s">
        <v>230</v>
      </c>
      <c r="GA3" s="46" t="s">
        <v>230</v>
      </c>
      <c r="GB3" s="51" t="s">
        <v>334</v>
      </c>
      <c r="GC3" s="51" t="s">
        <v>334</v>
      </c>
      <c r="GD3" s="51" t="s">
        <v>334</v>
      </c>
      <c r="GE3" s="51" t="s">
        <v>334</v>
      </c>
      <c r="GF3" s="51" t="s">
        <v>334</v>
      </c>
      <c r="GG3" s="51" t="s">
        <v>334</v>
      </c>
      <c r="GH3" s="51" t="s">
        <v>334</v>
      </c>
      <c r="GI3" s="51" t="s">
        <v>158</v>
      </c>
      <c r="GJ3" s="51" t="s">
        <v>158</v>
      </c>
      <c r="GK3" s="51" t="s">
        <v>158</v>
      </c>
      <c r="GL3" s="46" t="s">
        <v>160</v>
      </c>
      <c r="GM3" s="46" t="s">
        <v>160</v>
      </c>
      <c r="GN3" s="46" t="s">
        <v>160</v>
      </c>
      <c r="GO3" s="46" t="s">
        <v>160</v>
      </c>
      <c r="GP3" s="46" t="s">
        <v>160</v>
      </c>
      <c r="GQ3" s="46" t="s">
        <v>160</v>
      </c>
      <c r="GR3" s="46" t="s">
        <v>160</v>
      </c>
      <c r="GS3" s="46" t="s">
        <v>160</v>
      </c>
      <c r="GT3" s="46" t="s">
        <v>162</v>
      </c>
      <c r="GU3" s="46" t="s">
        <v>162</v>
      </c>
      <c r="GV3" s="46" t="s">
        <v>162</v>
      </c>
      <c r="GW3" s="46" t="s">
        <v>110</v>
      </c>
      <c r="GX3" s="46" t="s">
        <v>110</v>
      </c>
    </row>
    <row r="4" spans="1:206" ht="12.75" x14ac:dyDescent="0.2">
      <c r="D4" s="42"/>
      <c r="E4" s="41"/>
      <c r="F4" s="47"/>
      <c r="G4" s="47"/>
      <c r="H4" s="30">
        <v>1</v>
      </c>
      <c r="I4" s="30">
        <v>2</v>
      </c>
      <c r="J4" s="30">
        <v>3</v>
      </c>
      <c r="K4" s="30">
        <v>4</v>
      </c>
      <c r="L4" s="30">
        <v>5</v>
      </c>
      <c r="M4" s="30">
        <v>6</v>
      </c>
      <c r="N4" s="30">
        <v>7</v>
      </c>
      <c r="O4" s="30">
        <v>8</v>
      </c>
      <c r="P4" s="30">
        <v>9</v>
      </c>
      <c r="Q4" s="30">
        <v>10</v>
      </c>
      <c r="R4" s="30">
        <v>11</v>
      </c>
      <c r="S4" s="30">
        <v>12</v>
      </c>
      <c r="T4" s="30">
        <v>13</v>
      </c>
      <c r="U4" s="30">
        <v>14</v>
      </c>
      <c r="V4" s="30">
        <v>15</v>
      </c>
      <c r="W4" s="30">
        <v>16</v>
      </c>
      <c r="X4" s="30">
        <v>17</v>
      </c>
      <c r="Y4" s="30">
        <v>18</v>
      </c>
      <c r="Z4" s="30">
        <v>19</v>
      </c>
      <c r="AA4" s="30">
        <v>20</v>
      </c>
      <c r="AB4" s="30">
        <v>21</v>
      </c>
      <c r="AC4" s="30">
        <v>22</v>
      </c>
      <c r="AD4" s="30">
        <v>23</v>
      </c>
      <c r="AE4" s="30">
        <v>24</v>
      </c>
      <c r="AF4" s="30">
        <v>25</v>
      </c>
      <c r="AG4" s="30">
        <v>26</v>
      </c>
      <c r="AH4" s="30">
        <v>27</v>
      </c>
      <c r="AI4" s="30">
        <v>28</v>
      </c>
      <c r="AJ4" s="30">
        <v>29</v>
      </c>
      <c r="AK4" s="30">
        <v>30</v>
      </c>
      <c r="AL4" s="30">
        <v>31</v>
      </c>
      <c r="AM4" s="30">
        <v>32</v>
      </c>
      <c r="AN4" s="30">
        <v>33</v>
      </c>
      <c r="AO4" s="30">
        <v>34</v>
      </c>
      <c r="AP4" s="30">
        <v>35</v>
      </c>
      <c r="AQ4" s="30">
        <v>36</v>
      </c>
      <c r="AR4" s="30">
        <v>37</v>
      </c>
      <c r="AS4" s="30">
        <v>38</v>
      </c>
      <c r="AT4" s="30">
        <v>39</v>
      </c>
      <c r="AU4" s="30">
        <v>40</v>
      </c>
      <c r="AV4" s="30">
        <v>41</v>
      </c>
      <c r="AW4" s="30">
        <v>42</v>
      </c>
      <c r="AX4" s="30">
        <v>43</v>
      </c>
      <c r="AY4" s="30">
        <v>44</v>
      </c>
      <c r="AZ4" s="30">
        <v>45</v>
      </c>
      <c r="BA4" s="30">
        <v>46</v>
      </c>
      <c r="BB4" s="30">
        <v>47</v>
      </c>
      <c r="BC4" s="30">
        <v>48</v>
      </c>
      <c r="BD4" s="30">
        <v>49</v>
      </c>
      <c r="BE4" s="30">
        <v>50</v>
      </c>
      <c r="BF4" s="30">
        <v>51</v>
      </c>
      <c r="BG4" s="30">
        <v>52</v>
      </c>
      <c r="BH4" s="30">
        <v>53</v>
      </c>
      <c r="BI4" s="30">
        <v>54</v>
      </c>
      <c r="BJ4" s="30">
        <v>55</v>
      </c>
      <c r="BK4" s="30">
        <v>56</v>
      </c>
      <c r="BL4" s="30">
        <v>57</v>
      </c>
      <c r="BM4" s="30">
        <v>58</v>
      </c>
      <c r="BN4" s="30">
        <v>59</v>
      </c>
      <c r="BO4" s="30">
        <v>60</v>
      </c>
      <c r="BP4" s="30">
        <v>61</v>
      </c>
      <c r="BQ4" s="30">
        <v>62</v>
      </c>
      <c r="BR4" s="30">
        <v>63</v>
      </c>
      <c r="BS4" s="30">
        <v>64</v>
      </c>
      <c r="BT4" s="30">
        <v>65</v>
      </c>
      <c r="BU4" s="30">
        <v>66</v>
      </c>
      <c r="BV4" s="30">
        <v>67</v>
      </c>
      <c r="BW4" s="30">
        <v>68</v>
      </c>
      <c r="BX4" s="30">
        <v>69</v>
      </c>
      <c r="BY4" s="30">
        <v>70</v>
      </c>
      <c r="BZ4" s="30">
        <v>71</v>
      </c>
      <c r="CA4" s="30">
        <v>72</v>
      </c>
      <c r="CB4" s="30">
        <v>73</v>
      </c>
      <c r="CC4" s="30">
        <v>74</v>
      </c>
      <c r="CD4" s="30">
        <v>75</v>
      </c>
      <c r="CE4" s="30">
        <v>76</v>
      </c>
      <c r="CF4" s="30">
        <v>77</v>
      </c>
      <c r="CG4" s="30">
        <v>78</v>
      </c>
      <c r="CH4" s="30">
        <v>79</v>
      </c>
      <c r="CI4" s="30">
        <v>80</v>
      </c>
      <c r="CJ4" s="30">
        <v>81</v>
      </c>
      <c r="CK4" s="30">
        <v>82</v>
      </c>
      <c r="CL4" s="30">
        <v>83</v>
      </c>
      <c r="CM4" s="30">
        <v>84</v>
      </c>
      <c r="CN4" s="30">
        <v>85</v>
      </c>
      <c r="CO4" s="30">
        <v>86</v>
      </c>
      <c r="CP4" s="30">
        <v>87</v>
      </c>
      <c r="CQ4" s="30">
        <v>88</v>
      </c>
      <c r="CR4" s="30">
        <v>89</v>
      </c>
      <c r="CS4" s="30">
        <v>90</v>
      </c>
      <c r="CT4" s="30">
        <v>91</v>
      </c>
      <c r="CU4" s="30">
        <v>92</v>
      </c>
      <c r="CV4" s="30">
        <v>93</v>
      </c>
      <c r="CW4" s="30">
        <v>94</v>
      </c>
      <c r="CX4" s="30">
        <v>95</v>
      </c>
      <c r="CY4" s="30">
        <v>96</v>
      </c>
      <c r="CZ4" s="30">
        <v>97</v>
      </c>
      <c r="DA4" s="30">
        <v>98</v>
      </c>
      <c r="DB4" s="30">
        <v>99</v>
      </c>
      <c r="DC4" s="30">
        <v>100</v>
      </c>
      <c r="DD4" s="30">
        <v>101</v>
      </c>
      <c r="DE4" s="30">
        <v>102</v>
      </c>
      <c r="DF4" s="30">
        <v>103</v>
      </c>
      <c r="DG4" s="30">
        <v>104</v>
      </c>
      <c r="DH4" s="30">
        <v>105</v>
      </c>
      <c r="DI4" s="30">
        <v>106</v>
      </c>
      <c r="DJ4" s="30">
        <v>107</v>
      </c>
      <c r="DK4" s="30">
        <v>108</v>
      </c>
      <c r="DL4" s="30">
        <v>109</v>
      </c>
      <c r="DM4" s="30">
        <v>110</v>
      </c>
      <c r="DN4" s="30">
        <v>111</v>
      </c>
      <c r="DO4" s="30">
        <v>112</v>
      </c>
      <c r="DP4" s="30">
        <v>113</v>
      </c>
      <c r="DQ4" s="30">
        <v>114</v>
      </c>
      <c r="DR4" s="30">
        <v>115</v>
      </c>
      <c r="DS4" s="30">
        <v>116</v>
      </c>
      <c r="DT4" s="30">
        <v>117</v>
      </c>
      <c r="DU4" s="30">
        <v>118</v>
      </c>
      <c r="DV4" s="30">
        <v>119</v>
      </c>
      <c r="DW4" s="30">
        <v>120</v>
      </c>
      <c r="DX4" s="30">
        <v>121</v>
      </c>
      <c r="DY4" s="30">
        <v>122</v>
      </c>
      <c r="DZ4" s="30">
        <v>123</v>
      </c>
      <c r="EA4" s="30">
        <v>124</v>
      </c>
      <c r="EB4" s="30">
        <v>125</v>
      </c>
      <c r="EC4" s="30">
        <v>126</v>
      </c>
      <c r="ED4" s="30">
        <v>127</v>
      </c>
      <c r="EE4" s="30">
        <v>128</v>
      </c>
      <c r="EF4" s="30">
        <v>129</v>
      </c>
      <c r="EG4" s="30">
        <v>130</v>
      </c>
      <c r="EH4" s="30">
        <v>131</v>
      </c>
      <c r="EI4" s="30">
        <v>132</v>
      </c>
      <c r="EJ4" s="30">
        <v>133</v>
      </c>
      <c r="EK4" s="30">
        <v>134</v>
      </c>
      <c r="EL4" s="30">
        <v>135</v>
      </c>
      <c r="EM4" s="30">
        <v>136</v>
      </c>
      <c r="EN4" s="30">
        <v>137</v>
      </c>
      <c r="EO4" s="30">
        <v>138</v>
      </c>
      <c r="EP4" s="30">
        <v>139</v>
      </c>
      <c r="EQ4" s="30">
        <v>140</v>
      </c>
      <c r="ER4" s="30">
        <v>141</v>
      </c>
      <c r="ES4" s="30">
        <v>142</v>
      </c>
      <c r="ET4" s="30">
        <v>143</v>
      </c>
      <c r="EU4" s="30">
        <v>144</v>
      </c>
      <c r="EV4" s="30">
        <v>145</v>
      </c>
      <c r="EW4" s="30">
        <v>146</v>
      </c>
      <c r="EX4" s="30">
        <v>147</v>
      </c>
      <c r="EY4" s="30">
        <v>148</v>
      </c>
      <c r="EZ4" s="30">
        <v>149</v>
      </c>
      <c r="FA4" s="30">
        <v>150</v>
      </c>
      <c r="FB4" s="30">
        <v>151</v>
      </c>
      <c r="FC4" s="30">
        <v>152</v>
      </c>
      <c r="FD4" s="30">
        <v>153</v>
      </c>
      <c r="FE4" s="30">
        <v>154</v>
      </c>
      <c r="FF4" s="30">
        <v>155</v>
      </c>
      <c r="FG4" s="30">
        <v>156</v>
      </c>
      <c r="FH4" s="30">
        <v>157</v>
      </c>
      <c r="FI4" s="30">
        <v>158</v>
      </c>
      <c r="FJ4" s="30">
        <v>159</v>
      </c>
      <c r="FK4" s="30">
        <v>160</v>
      </c>
      <c r="FL4" s="30">
        <v>161</v>
      </c>
      <c r="FM4" s="30">
        <v>162</v>
      </c>
      <c r="FN4" s="30">
        <v>163</v>
      </c>
      <c r="FO4" s="30">
        <v>164</v>
      </c>
      <c r="FP4" s="30">
        <v>165</v>
      </c>
      <c r="FQ4" s="30">
        <v>166</v>
      </c>
      <c r="FR4" s="30">
        <v>167</v>
      </c>
      <c r="FS4" s="30">
        <v>168</v>
      </c>
      <c r="FT4" s="30">
        <v>169</v>
      </c>
      <c r="FU4" s="30">
        <v>170</v>
      </c>
      <c r="FV4" s="30">
        <v>171</v>
      </c>
      <c r="FW4" s="30">
        <v>172</v>
      </c>
      <c r="FX4" s="30">
        <v>173</v>
      </c>
      <c r="FY4" s="30">
        <v>174</v>
      </c>
      <c r="FZ4" s="30">
        <v>175</v>
      </c>
      <c r="GA4" s="30">
        <v>176</v>
      </c>
      <c r="GB4" s="30">
        <v>177</v>
      </c>
      <c r="GC4" s="30">
        <v>178</v>
      </c>
      <c r="GD4" s="30">
        <v>179</v>
      </c>
      <c r="GE4" s="30">
        <v>180</v>
      </c>
      <c r="GF4" s="30">
        <v>181</v>
      </c>
      <c r="GG4" s="30">
        <v>182</v>
      </c>
      <c r="GH4" s="30">
        <v>183</v>
      </c>
      <c r="GI4" s="30">
        <v>184</v>
      </c>
      <c r="GJ4" s="30">
        <v>185</v>
      </c>
      <c r="GK4" s="30">
        <v>186</v>
      </c>
      <c r="GL4" s="30">
        <v>187</v>
      </c>
      <c r="GM4" s="30">
        <v>188</v>
      </c>
      <c r="GN4" s="30">
        <v>189</v>
      </c>
      <c r="GO4" s="30">
        <v>190</v>
      </c>
      <c r="GP4" s="30">
        <v>191</v>
      </c>
      <c r="GQ4" s="30">
        <v>192</v>
      </c>
      <c r="GR4" s="30">
        <v>193</v>
      </c>
      <c r="GS4" s="30">
        <v>194</v>
      </c>
      <c r="GT4" s="30">
        <v>195</v>
      </c>
      <c r="GU4" s="30">
        <v>196</v>
      </c>
      <c r="GV4" s="30">
        <v>197</v>
      </c>
      <c r="GW4" s="30">
        <v>198</v>
      </c>
      <c r="GX4" s="30">
        <v>199</v>
      </c>
    </row>
    <row r="5" spans="1:206" s="48" customFormat="1" ht="27" customHeight="1" x14ac:dyDescent="0.2">
      <c r="A5" s="105"/>
      <c r="B5" s="107"/>
      <c r="C5" s="107"/>
      <c r="D5" s="593" t="s">
        <v>115</v>
      </c>
      <c r="E5" s="593"/>
      <c r="F5" s="593"/>
      <c r="G5" s="593"/>
      <c r="H5" s="108">
        <v>22.8</v>
      </c>
      <c r="I5" s="108">
        <v>23907.279999999999</v>
      </c>
      <c r="J5" s="108">
        <v>89053.489999999991</v>
      </c>
      <c r="K5" s="108">
        <v>0</v>
      </c>
      <c r="L5" s="108"/>
      <c r="M5" s="106">
        <v>0</v>
      </c>
      <c r="N5" s="106">
        <v>0</v>
      </c>
      <c r="O5" s="106">
        <v>0</v>
      </c>
      <c r="P5" s="106">
        <v>0</v>
      </c>
      <c r="Q5" s="106">
        <v>0</v>
      </c>
      <c r="R5" s="106">
        <v>0</v>
      </c>
      <c r="S5" s="106">
        <v>0</v>
      </c>
      <c r="T5" s="106">
        <v>0</v>
      </c>
      <c r="U5" s="106">
        <v>0</v>
      </c>
      <c r="V5" s="106">
        <v>0</v>
      </c>
      <c r="W5" s="106">
        <v>0</v>
      </c>
      <c r="X5" s="106">
        <v>0</v>
      </c>
      <c r="Y5" s="106">
        <v>0</v>
      </c>
      <c r="Z5" s="106">
        <v>4000</v>
      </c>
      <c r="AA5" s="108">
        <v>0</v>
      </c>
      <c r="AB5" s="108">
        <v>0</v>
      </c>
      <c r="AC5" s="108">
        <v>0</v>
      </c>
      <c r="AD5" s="106">
        <v>-20697.689999999999</v>
      </c>
      <c r="AE5" s="106">
        <v>0</v>
      </c>
      <c r="AF5" s="106">
        <v>-20000</v>
      </c>
      <c r="AG5" s="106">
        <v>-20000</v>
      </c>
      <c r="AH5" s="106">
        <v>-10000</v>
      </c>
      <c r="AI5" s="106">
        <v>0</v>
      </c>
      <c r="AJ5" s="106">
        <v>0</v>
      </c>
      <c r="AK5" s="106">
        <v>0</v>
      </c>
      <c r="AL5" s="106">
        <v>0</v>
      </c>
      <c r="AM5" s="106">
        <v>0</v>
      </c>
      <c r="AN5" s="106">
        <v>0</v>
      </c>
      <c r="AO5" s="106">
        <v>-2639.5</v>
      </c>
      <c r="AP5" s="106">
        <v>0</v>
      </c>
      <c r="AQ5" s="106">
        <v>0</v>
      </c>
      <c r="AR5" s="106">
        <v>0</v>
      </c>
      <c r="AS5" s="106">
        <v>0</v>
      </c>
      <c r="AT5" s="106">
        <v>-12006</v>
      </c>
      <c r="AU5" s="106">
        <v>0</v>
      </c>
      <c r="AV5" s="106">
        <v>0</v>
      </c>
      <c r="AW5" s="106">
        <v>0</v>
      </c>
      <c r="AX5" s="106">
        <v>0</v>
      </c>
      <c r="AY5" s="106">
        <v>0</v>
      </c>
      <c r="AZ5" s="106">
        <v>0</v>
      </c>
      <c r="BA5" s="106">
        <v>0</v>
      </c>
      <c r="BB5" s="106">
        <v>0</v>
      </c>
      <c r="BC5" s="106">
        <v>0</v>
      </c>
      <c r="BD5" s="106">
        <v>0</v>
      </c>
      <c r="BE5" s="106">
        <v>0</v>
      </c>
      <c r="BF5" s="106">
        <v>0</v>
      </c>
      <c r="BG5" s="106">
        <v>0</v>
      </c>
      <c r="BH5" s="106">
        <v>0</v>
      </c>
      <c r="BI5" s="106">
        <v>0</v>
      </c>
      <c r="BJ5" s="106">
        <v>0</v>
      </c>
      <c r="BK5" s="106">
        <v>0</v>
      </c>
      <c r="BL5" s="106">
        <v>0</v>
      </c>
      <c r="BM5" s="106">
        <v>0</v>
      </c>
      <c r="BN5" s="106">
        <v>0</v>
      </c>
      <c r="BO5" s="106">
        <v>0</v>
      </c>
      <c r="BP5" s="106">
        <v>0</v>
      </c>
      <c r="BQ5" s="106">
        <v>0</v>
      </c>
      <c r="BR5" s="106">
        <v>0</v>
      </c>
      <c r="BS5" s="106">
        <v>0</v>
      </c>
      <c r="BT5" s="106">
        <v>0</v>
      </c>
      <c r="BU5" s="106">
        <v>0</v>
      </c>
      <c r="BV5" s="106">
        <v>0</v>
      </c>
      <c r="BW5" s="106">
        <v>0</v>
      </c>
      <c r="BX5" s="106">
        <v>0</v>
      </c>
      <c r="BY5" s="106">
        <v>0</v>
      </c>
      <c r="BZ5" s="106">
        <v>0</v>
      </c>
      <c r="CA5" s="106">
        <v>0</v>
      </c>
      <c r="CB5" s="106">
        <v>0</v>
      </c>
      <c r="CC5" s="106">
        <v>0</v>
      </c>
      <c r="CD5" s="106">
        <v>0</v>
      </c>
      <c r="CE5" s="106">
        <v>0</v>
      </c>
      <c r="CF5" s="106">
        <v>0</v>
      </c>
      <c r="CG5" s="106">
        <v>0</v>
      </c>
      <c r="CH5" s="106">
        <v>0</v>
      </c>
      <c r="CI5" s="106">
        <v>0</v>
      </c>
      <c r="CJ5" s="106">
        <v>0</v>
      </c>
      <c r="CK5" s="106">
        <v>0</v>
      </c>
      <c r="CL5" s="106">
        <v>0</v>
      </c>
      <c r="CM5" s="106">
        <v>0</v>
      </c>
      <c r="CN5" s="106">
        <v>0</v>
      </c>
      <c r="CO5" s="106">
        <v>0</v>
      </c>
      <c r="CP5" s="106">
        <v>0</v>
      </c>
      <c r="CQ5" s="106">
        <v>0</v>
      </c>
      <c r="CR5" s="106">
        <v>0</v>
      </c>
      <c r="CS5" s="106">
        <v>0</v>
      </c>
      <c r="CT5" s="106">
        <v>0</v>
      </c>
      <c r="CU5" s="106">
        <v>0</v>
      </c>
      <c r="CV5" s="106">
        <v>0</v>
      </c>
      <c r="CW5" s="106">
        <v>0</v>
      </c>
      <c r="CX5" s="106">
        <v>0</v>
      </c>
      <c r="CY5" s="106">
        <v>0</v>
      </c>
      <c r="CZ5" s="106">
        <v>0</v>
      </c>
      <c r="DA5" s="106">
        <v>0</v>
      </c>
      <c r="DB5" s="106">
        <v>0</v>
      </c>
      <c r="DC5" s="106">
        <v>0</v>
      </c>
      <c r="DD5" s="106">
        <v>0</v>
      </c>
      <c r="DE5" s="106">
        <v>0</v>
      </c>
      <c r="DF5" s="106">
        <v>0</v>
      </c>
      <c r="DG5" s="106">
        <v>0</v>
      </c>
      <c r="DH5" s="106">
        <v>0</v>
      </c>
      <c r="DI5" s="106">
        <v>0</v>
      </c>
      <c r="DJ5" s="106">
        <v>0</v>
      </c>
      <c r="DK5" s="106">
        <v>0</v>
      </c>
      <c r="DL5" s="106">
        <v>0</v>
      </c>
      <c r="DM5" s="106">
        <v>0</v>
      </c>
      <c r="DN5" s="106">
        <v>0</v>
      </c>
      <c r="DO5" s="106">
        <v>0</v>
      </c>
      <c r="DP5" s="106">
        <v>0</v>
      </c>
      <c r="DQ5" s="106">
        <v>0</v>
      </c>
      <c r="DR5" s="106">
        <v>0</v>
      </c>
      <c r="DS5" s="106">
        <v>0</v>
      </c>
      <c r="DT5" s="106">
        <v>0</v>
      </c>
      <c r="DU5" s="106">
        <v>0</v>
      </c>
      <c r="DV5" s="106">
        <v>0</v>
      </c>
      <c r="DW5" s="106">
        <v>0</v>
      </c>
      <c r="DX5" s="106">
        <v>0</v>
      </c>
      <c r="DY5" s="106">
        <v>0</v>
      </c>
      <c r="DZ5" s="106">
        <v>0</v>
      </c>
      <c r="EA5" s="106">
        <v>0</v>
      </c>
      <c r="EB5" s="106">
        <v>0</v>
      </c>
      <c r="EC5" s="106">
        <v>0</v>
      </c>
      <c r="ED5" s="106">
        <v>0</v>
      </c>
      <c r="EE5" s="106">
        <v>0</v>
      </c>
      <c r="EF5" s="106">
        <v>0</v>
      </c>
      <c r="EG5" s="106">
        <v>0</v>
      </c>
      <c r="EH5" s="106">
        <v>0</v>
      </c>
      <c r="EI5" s="106">
        <v>0</v>
      </c>
      <c r="EJ5" s="106">
        <v>0</v>
      </c>
      <c r="EK5" s="106">
        <v>0</v>
      </c>
      <c r="EL5" s="106">
        <v>0</v>
      </c>
      <c r="EM5" s="106">
        <v>0</v>
      </c>
      <c r="EN5" s="106">
        <v>0</v>
      </c>
      <c r="EO5" s="106">
        <v>0</v>
      </c>
      <c r="EP5" s="106">
        <v>0</v>
      </c>
      <c r="EQ5" s="106">
        <v>0</v>
      </c>
      <c r="ER5" s="106">
        <v>0</v>
      </c>
      <c r="ES5" s="106">
        <v>0</v>
      </c>
      <c r="ET5" s="106">
        <v>0</v>
      </c>
      <c r="EU5" s="106">
        <v>0</v>
      </c>
      <c r="EV5" s="106">
        <v>0</v>
      </c>
      <c r="EW5" s="106">
        <v>0</v>
      </c>
      <c r="EX5" s="106">
        <v>0</v>
      </c>
      <c r="EY5" s="106">
        <v>0</v>
      </c>
      <c r="EZ5" s="106">
        <v>0</v>
      </c>
      <c r="FA5" s="106">
        <v>0</v>
      </c>
      <c r="FB5" s="106">
        <v>0</v>
      </c>
      <c r="FC5" s="106">
        <v>0</v>
      </c>
      <c r="FD5" s="106">
        <v>0</v>
      </c>
      <c r="FE5" s="106">
        <v>0</v>
      </c>
      <c r="FF5" s="106">
        <v>0</v>
      </c>
      <c r="FG5" s="106">
        <v>0</v>
      </c>
      <c r="FH5" s="106">
        <v>0</v>
      </c>
      <c r="FI5" s="106">
        <v>0</v>
      </c>
      <c r="FJ5" s="106">
        <v>0</v>
      </c>
      <c r="FK5" s="106">
        <v>0</v>
      </c>
      <c r="FL5" s="106">
        <v>0</v>
      </c>
      <c r="FM5" s="106">
        <v>0</v>
      </c>
      <c r="FN5" s="106">
        <v>0</v>
      </c>
      <c r="FO5" s="106">
        <v>0</v>
      </c>
      <c r="FP5" s="106">
        <v>0</v>
      </c>
      <c r="FQ5" s="106">
        <v>0</v>
      </c>
      <c r="FR5" s="106">
        <v>0</v>
      </c>
      <c r="FS5" s="106">
        <v>0</v>
      </c>
      <c r="FT5" s="106">
        <v>0</v>
      </c>
      <c r="FU5" s="106">
        <v>0</v>
      </c>
      <c r="FV5" s="106">
        <v>0</v>
      </c>
      <c r="FW5" s="106">
        <v>0</v>
      </c>
      <c r="FX5" s="106">
        <v>0</v>
      </c>
      <c r="FY5" s="106">
        <v>0</v>
      </c>
      <c r="FZ5" s="106">
        <v>0</v>
      </c>
      <c r="GA5" s="106">
        <v>0</v>
      </c>
      <c r="GB5" s="106">
        <v>0</v>
      </c>
      <c r="GC5" s="106">
        <v>0</v>
      </c>
      <c r="GD5" s="106">
        <v>0</v>
      </c>
      <c r="GE5" s="106">
        <v>0</v>
      </c>
      <c r="GF5" s="106">
        <v>0</v>
      </c>
      <c r="GG5" s="106">
        <v>0</v>
      </c>
      <c r="GH5" s="106">
        <v>0</v>
      </c>
      <c r="GI5" s="106">
        <v>0</v>
      </c>
      <c r="GJ5" s="106">
        <v>0</v>
      </c>
      <c r="GK5" s="106">
        <v>0</v>
      </c>
      <c r="GL5" s="106">
        <v>0</v>
      </c>
      <c r="GM5" s="106">
        <v>0</v>
      </c>
      <c r="GN5" s="106">
        <v>0</v>
      </c>
      <c r="GO5" s="106">
        <v>0</v>
      </c>
      <c r="GP5" s="106">
        <v>0</v>
      </c>
      <c r="GQ5" s="106">
        <v>0</v>
      </c>
      <c r="GR5" s="106">
        <v>0</v>
      </c>
      <c r="GS5" s="106">
        <v>0</v>
      </c>
      <c r="GT5" s="106">
        <v>0</v>
      </c>
      <c r="GU5" s="106">
        <v>0</v>
      </c>
      <c r="GV5" s="106">
        <v>0</v>
      </c>
      <c r="GW5" s="106">
        <v>0</v>
      </c>
      <c r="GX5" s="106">
        <v>0</v>
      </c>
    </row>
    <row r="6" spans="1:206" ht="72" x14ac:dyDescent="0.2">
      <c r="A6" s="49" t="s">
        <v>48</v>
      </c>
      <c r="B6" s="109" t="s">
        <v>49</v>
      </c>
      <c r="C6" s="150" t="s">
        <v>727</v>
      </c>
      <c r="D6" s="109" t="s">
        <v>50</v>
      </c>
      <c r="E6" s="110" t="s">
        <v>51</v>
      </c>
      <c r="F6" s="111" t="s">
        <v>52</v>
      </c>
      <c r="G6" s="111" t="s">
        <v>53</v>
      </c>
      <c r="H6" s="81" t="s">
        <v>54</v>
      </c>
      <c r="I6" s="81" t="s">
        <v>842</v>
      </c>
      <c r="J6" s="81" t="s">
        <v>81</v>
      </c>
      <c r="K6" s="81" t="s">
        <v>820</v>
      </c>
      <c r="L6" s="81"/>
      <c r="M6" s="51" t="s">
        <v>150</v>
      </c>
      <c r="N6" s="51" t="s">
        <v>110</v>
      </c>
      <c r="O6" s="51" t="s">
        <v>110</v>
      </c>
      <c r="P6" s="51" t="s">
        <v>140</v>
      </c>
      <c r="Q6" s="51" t="s">
        <v>141</v>
      </c>
      <c r="R6" s="51" t="s">
        <v>421</v>
      </c>
      <c r="S6" s="51" t="s">
        <v>142</v>
      </c>
      <c r="T6" s="51" t="s">
        <v>422</v>
      </c>
      <c r="U6" s="51" t="s">
        <v>143</v>
      </c>
      <c r="V6" s="51" t="s">
        <v>144</v>
      </c>
      <c r="W6" s="51" t="s">
        <v>110</v>
      </c>
      <c r="X6" s="51" t="s">
        <v>110</v>
      </c>
      <c r="Y6" s="51" t="s">
        <v>96</v>
      </c>
      <c r="Z6" s="51" t="s">
        <v>197</v>
      </c>
      <c r="AA6" s="81" t="s">
        <v>427</v>
      </c>
      <c r="AB6" s="81" t="s">
        <v>428</v>
      </c>
      <c r="AC6" s="81" t="s">
        <v>13</v>
      </c>
      <c r="AD6" s="51" t="s">
        <v>118</v>
      </c>
      <c r="AE6" s="51" t="s">
        <v>134</v>
      </c>
      <c r="AF6" s="50" t="s">
        <v>704</v>
      </c>
      <c r="AG6" s="51" t="s">
        <v>712</v>
      </c>
      <c r="AH6" s="51" t="s">
        <v>713</v>
      </c>
      <c r="AI6" s="51" t="s">
        <v>15</v>
      </c>
      <c r="AJ6" s="51" t="s">
        <v>55</v>
      </c>
      <c r="AK6" s="51" t="s">
        <v>56</v>
      </c>
      <c r="AL6" s="51" t="s">
        <v>103</v>
      </c>
      <c r="AM6" s="51" t="s">
        <v>102</v>
      </c>
      <c r="AN6" s="51" t="s">
        <v>430</v>
      </c>
      <c r="AO6" s="51" t="s">
        <v>101</v>
      </c>
      <c r="AP6" s="51" t="s">
        <v>431</v>
      </c>
      <c r="AQ6" s="51" t="s">
        <v>432</v>
      </c>
      <c r="AR6" s="51" t="s">
        <v>433</v>
      </c>
      <c r="AS6" s="51" t="s">
        <v>434</v>
      </c>
      <c r="AT6" s="51" t="s">
        <v>435</v>
      </c>
      <c r="AU6" s="51" t="s">
        <v>16</v>
      </c>
      <c r="AV6" s="51" t="s">
        <v>614</v>
      </c>
      <c r="AW6" s="51" t="s">
        <v>615</v>
      </c>
      <c r="AX6" s="51" t="s">
        <v>616</v>
      </c>
      <c r="AY6" s="51" t="s">
        <v>617</v>
      </c>
      <c r="AZ6" s="51" t="s">
        <v>618</v>
      </c>
      <c r="BA6" s="51" t="s">
        <v>619</v>
      </c>
      <c r="BB6" s="51" t="s">
        <v>689</v>
      </c>
      <c r="BC6" s="81" t="s">
        <v>110</v>
      </c>
      <c r="BD6" s="81" t="s">
        <v>110</v>
      </c>
      <c r="BE6" s="51" t="s">
        <v>611</v>
      </c>
      <c r="BF6" s="51" t="s">
        <v>612</v>
      </c>
      <c r="BG6" s="51" t="s">
        <v>613</v>
      </c>
      <c r="BH6" s="51" t="s">
        <v>621</v>
      </c>
      <c r="BI6" s="51" t="s">
        <v>620</v>
      </c>
      <c r="BJ6" s="51" t="s">
        <v>622</v>
      </c>
      <c r="BK6" s="51" t="s">
        <v>623</v>
      </c>
      <c r="BL6" s="51" t="s">
        <v>624</v>
      </c>
      <c r="BM6" s="51" t="s">
        <v>625</v>
      </c>
      <c r="BN6" s="51" t="s">
        <v>626</v>
      </c>
      <c r="BO6" s="51" t="s">
        <v>627</v>
      </c>
      <c r="BP6" s="51" t="s">
        <v>690</v>
      </c>
      <c r="BQ6" s="51" t="s">
        <v>110</v>
      </c>
      <c r="BR6" s="51" t="s">
        <v>110</v>
      </c>
      <c r="BS6" s="51" t="s">
        <v>110</v>
      </c>
      <c r="BT6" s="51" t="s">
        <v>110</v>
      </c>
      <c r="BU6" s="51" t="s">
        <v>110</v>
      </c>
      <c r="BV6" s="51" t="s">
        <v>461</v>
      </c>
      <c r="BW6" s="51" t="s">
        <v>462</v>
      </c>
      <c r="BX6" s="51" t="s">
        <v>463</v>
      </c>
      <c r="BY6" s="51" t="s">
        <v>110</v>
      </c>
      <c r="BZ6" s="51" t="s">
        <v>628</v>
      </c>
      <c r="CA6" s="51" t="s">
        <v>629</v>
      </c>
      <c r="CB6" s="51" t="s">
        <v>631</v>
      </c>
      <c r="CC6" s="51" t="s">
        <v>464</v>
      </c>
      <c r="CD6" s="51" t="s">
        <v>465</v>
      </c>
      <c r="CE6" s="51" t="s">
        <v>630</v>
      </c>
      <c r="CF6" s="51" t="s">
        <v>466</v>
      </c>
      <c r="CG6" s="51" t="s">
        <v>467</v>
      </c>
      <c r="CH6" s="51" t="s">
        <v>468</v>
      </c>
      <c r="CI6" s="51" t="s">
        <v>469</v>
      </c>
      <c r="CJ6" s="51" t="s">
        <v>470</v>
      </c>
      <c r="CK6" s="51" t="s">
        <v>471</v>
      </c>
      <c r="CL6" s="51" t="s">
        <v>472</v>
      </c>
      <c r="CM6" s="51" t="s">
        <v>473</v>
      </c>
      <c r="CN6" s="51" t="s">
        <v>474</v>
      </c>
      <c r="CO6" s="51" t="s">
        <v>475</v>
      </c>
      <c r="CP6" s="51" t="s">
        <v>476</v>
      </c>
      <c r="CQ6" s="51" t="s">
        <v>477</v>
      </c>
      <c r="CR6" s="51" t="s">
        <v>478</v>
      </c>
      <c r="CS6" s="51" t="s">
        <v>479</v>
      </c>
      <c r="CT6" s="51" t="s">
        <v>480</v>
      </c>
      <c r="CU6" s="51" t="s">
        <v>481</v>
      </c>
      <c r="CV6" s="51" t="s">
        <v>482</v>
      </c>
      <c r="CW6" s="51" t="s">
        <v>483</v>
      </c>
      <c r="CX6" s="51" t="s">
        <v>484</v>
      </c>
      <c r="CY6" s="51" t="s">
        <v>485</v>
      </c>
      <c r="CZ6" s="51" t="s">
        <v>486</v>
      </c>
      <c r="DA6" s="51" t="s">
        <v>487</v>
      </c>
      <c r="DB6" s="51" t="s">
        <v>488</v>
      </c>
      <c r="DC6" s="51" t="s">
        <v>489</v>
      </c>
      <c r="DD6" s="51" t="s">
        <v>702</v>
      </c>
      <c r="DE6" s="51" t="s">
        <v>703</v>
      </c>
      <c r="DF6" s="51" t="s">
        <v>714</v>
      </c>
      <c r="DG6" s="51" t="s">
        <v>490</v>
      </c>
      <c r="DH6" s="51" t="s">
        <v>491</v>
      </c>
      <c r="DI6" s="51" t="s">
        <v>492</v>
      </c>
      <c r="DJ6" s="51" t="s">
        <v>493</v>
      </c>
      <c r="DK6" s="51" t="s">
        <v>494</v>
      </c>
      <c r="DL6" s="51" t="s">
        <v>495</v>
      </c>
      <c r="DM6" s="51" t="s">
        <v>496</v>
      </c>
      <c r="DN6" s="51" t="s">
        <v>497</v>
      </c>
      <c r="DO6" s="51" t="s">
        <v>498</v>
      </c>
      <c r="DP6" s="51" t="s">
        <v>499</v>
      </c>
      <c r="DQ6" s="51" t="s">
        <v>500</v>
      </c>
      <c r="DR6" s="51" t="s">
        <v>501</v>
      </c>
      <c r="DS6" s="51" t="s">
        <v>502</v>
      </c>
      <c r="DT6" s="51" t="s">
        <v>503</v>
      </c>
      <c r="DU6" s="51" t="s">
        <v>504</v>
      </c>
      <c r="DV6" s="51" t="s">
        <v>505</v>
      </c>
      <c r="DW6" s="51" t="s">
        <v>506</v>
      </c>
      <c r="DX6" s="51" t="s">
        <v>507</v>
      </c>
      <c r="DY6" s="51" t="s">
        <v>508</v>
      </c>
      <c r="DZ6" s="51" t="s">
        <v>509</v>
      </c>
      <c r="EA6" s="51" t="s">
        <v>510</v>
      </c>
      <c r="EB6" s="51" t="s">
        <v>511</v>
      </c>
      <c r="EC6" s="51" t="s">
        <v>512</v>
      </c>
      <c r="ED6" s="51" t="s">
        <v>513</v>
      </c>
      <c r="EE6" s="51" t="s">
        <v>514</v>
      </c>
      <c r="EF6" s="51" t="s">
        <v>110</v>
      </c>
      <c r="EG6" s="51" t="s">
        <v>515</v>
      </c>
      <c r="EH6" s="51" t="s">
        <v>516</v>
      </c>
      <c r="EI6" s="51" t="s">
        <v>517</v>
      </c>
      <c r="EJ6" s="51" t="s">
        <v>518</v>
      </c>
      <c r="EK6" s="51" t="s">
        <v>519</v>
      </c>
      <c r="EL6" s="51" t="s">
        <v>520</v>
      </c>
      <c r="EM6" s="51" t="s">
        <v>521</v>
      </c>
      <c r="EN6" s="51" t="s">
        <v>522</v>
      </c>
      <c r="EO6" s="51" t="s">
        <v>523</v>
      </c>
      <c r="EP6" s="51" t="s">
        <v>524</v>
      </c>
      <c r="EQ6" s="51" t="s">
        <v>525</v>
      </c>
      <c r="ER6" s="51" t="s">
        <v>526</v>
      </c>
      <c r="ES6" s="51" t="s">
        <v>527</v>
      </c>
      <c r="ET6" s="51" t="s">
        <v>528</v>
      </c>
      <c r="EU6" s="51" t="s">
        <v>529</v>
      </c>
      <c r="EV6" s="51" t="s">
        <v>530</v>
      </c>
      <c r="EW6" s="51" t="s">
        <v>531</v>
      </c>
      <c r="EX6" s="51" t="s">
        <v>532</v>
      </c>
      <c r="EY6" s="51" t="s">
        <v>533</v>
      </c>
      <c r="EZ6" s="51" t="s">
        <v>534</v>
      </c>
      <c r="FA6" s="51" t="s">
        <v>535</v>
      </c>
      <c r="FB6" s="51" t="s">
        <v>536</v>
      </c>
      <c r="FC6" s="51" t="s">
        <v>537</v>
      </c>
      <c r="FD6" s="51" t="s">
        <v>538</v>
      </c>
      <c r="FE6" s="51" t="s">
        <v>539</v>
      </c>
      <c r="FF6" s="51" t="s">
        <v>540</v>
      </c>
      <c r="FG6" s="51" t="s">
        <v>541</v>
      </c>
      <c r="FH6" s="51" t="s">
        <v>542</v>
      </c>
      <c r="FI6" s="51" t="s">
        <v>543</v>
      </c>
      <c r="FJ6" s="51" t="s">
        <v>544</v>
      </c>
      <c r="FK6" s="51" t="s">
        <v>545</v>
      </c>
      <c r="FL6" s="51" t="s">
        <v>546</v>
      </c>
      <c r="FM6" s="51" t="s">
        <v>547</v>
      </c>
      <c r="FN6" s="51" t="s">
        <v>548</v>
      </c>
      <c r="FO6" s="51" t="s">
        <v>549</v>
      </c>
      <c r="FP6" s="51" t="s">
        <v>550</v>
      </c>
      <c r="FQ6" s="51" t="s">
        <v>551</v>
      </c>
      <c r="FR6" s="51" t="s">
        <v>553</v>
      </c>
      <c r="FS6" s="51" t="s">
        <v>554</v>
      </c>
      <c r="FT6" s="81" t="s">
        <v>555</v>
      </c>
      <c r="FU6" s="51" t="s">
        <v>556</v>
      </c>
      <c r="FV6" s="51" t="s">
        <v>557</v>
      </c>
      <c r="FW6" s="51" t="s">
        <v>558</v>
      </c>
      <c r="FX6" s="51" t="s">
        <v>559</v>
      </c>
      <c r="FY6" s="51" t="s">
        <v>560</v>
      </c>
      <c r="FZ6" s="51" t="s">
        <v>561</v>
      </c>
      <c r="GA6" s="51" t="s">
        <v>562</v>
      </c>
      <c r="GB6" s="51" t="s">
        <v>563</v>
      </c>
      <c r="GC6" s="51" t="s">
        <v>564</v>
      </c>
      <c r="GD6" s="51" t="s">
        <v>565</v>
      </c>
      <c r="GE6" s="51" t="s">
        <v>566</v>
      </c>
      <c r="GF6" s="51" t="s">
        <v>567</v>
      </c>
      <c r="GG6" s="51" t="s">
        <v>568</v>
      </c>
      <c r="GH6" s="51" t="s">
        <v>569</v>
      </c>
      <c r="GI6" s="51" t="s">
        <v>570</v>
      </c>
      <c r="GJ6" s="51" t="s">
        <v>571</v>
      </c>
      <c r="GK6" s="51" t="s">
        <v>572</v>
      </c>
      <c r="GL6" s="51" t="s">
        <v>573</v>
      </c>
      <c r="GM6" s="51" t="s">
        <v>574</v>
      </c>
      <c r="GN6" s="51" t="s">
        <v>575</v>
      </c>
      <c r="GO6" s="51" t="s">
        <v>576</v>
      </c>
      <c r="GP6" s="51" t="s">
        <v>577</v>
      </c>
      <c r="GQ6" s="51" t="s">
        <v>578</v>
      </c>
      <c r="GR6" s="51" t="s">
        <v>579</v>
      </c>
      <c r="GS6" s="51" t="s">
        <v>580</v>
      </c>
      <c r="GT6" s="51" t="s">
        <v>581</v>
      </c>
      <c r="GU6" s="51" t="s">
        <v>582</v>
      </c>
      <c r="GV6" s="51" t="s">
        <v>583</v>
      </c>
      <c r="GW6" s="51" t="s">
        <v>110</v>
      </c>
      <c r="GX6" s="51" t="s">
        <v>110</v>
      </c>
    </row>
    <row r="7" spans="1:206" s="95" customFormat="1" ht="12.75" x14ac:dyDescent="0.2">
      <c r="A7" s="22">
        <f>VLOOKUP(B7,'Libro Giornale'!$E$237:$F$436,2,FALSE)</f>
        <v>34</v>
      </c>
      <c r="B7" s="547" t="s">
        <v>101</v>
      </c>
      <c r="C7" s="152">
        <v>1</v>
      </c>
      <c r="D7" s="468">
        <v>44564</v>
      </c>
      <c r="E7" s="448" t="s">
        <v>739</v>
      </c>
      <c r="F7" s="52">
        <v>12.73</v>
      </c>
      <c r="G7" s="52"/>
      <c r="H7" s="92"/>
      <c r="I7" s="92"/>
      <c r="J7" s="52">
        <f>-F7</f>
        <v>-12.73</v>
      </c>
      <c r="K7" s="52"/>
      <c r="L7" s="52"/>
      <c r="M7" s="53">
        <f>IF(M$4=$A7,-SUM($H7:$K7), 0)</f>
        <v>0</v>
      </c>
      <c r="N7" s="53">
        <f t="shared" ref="N7:AC224" si="0">IF(N$4=$A7,-SUM($H7:$K7), 0)</f>
        <v>0</v>
      </c>
      <c r="O7" s="53">
        <f t="shared" si="0"/>
        <v>0</v>
      </c>
      <c r="P7" s="53">
        <f t="shared" si="0"/>
        <v>0</v>
      </c>
      <c r="Q7" s="53">
        <f t="shared" si="0"/>
        <v>0</v>
      </c>
      <c r="R7" s="53">
        <f t="shared" si="0"/>
        <v>0</v>
      </c>
      <c r="S7" s="53">
        <f t="shared" si="0"/>
        <v>0</v>
      </c>
      <c r="T7" s="53">
        <f t="shared" si="0"/>
        <v>0</v>
      </c>
      <c r="U7" s="53">
        <f t="shared" si="0"/>
        <v>0</v>
      </c>
      <c r="V7" s="53">
        <f t="shared" si="0"/>
        <v>0</v>
      </c>
      <c r="W7" s="53">
        <f t="shared" si="0"/>
        <v>0</v>
      </c>
      <c r="X7" s="53">
        <f t="shared" si="0"/>
        <v>0</v>
      </c>
      <c r="Y7" s="53">
        <f t="shared" si="0"/>
        <v>0</v>
      </c>
      <c r="Z7" s="53">
        <f t="shared" si="0"/>
        <v>0</v>
      </c>
      <c r="AA7" s="53">
        <f t="shared" si="0"/>
        <v>0</v>
      </c>
      <c r="AB7" s="53">
        <f t="shared" si="0"/>
        <v>0</v>
      </c>
      <c r="AC7" s="53">
        <f t="shared" ref="AC7:AR224" si="1">IF(AC$4=$A7,-SUM($H7:$K7), 0)</f>
        <v>0</v>
      </c>
      <c r="AD7" s="53">
        <f t="shared" si="1"/>
        <v>0</v>
      </c>
      <c r="AE7" s="53">
        <f t="shared" si="1"/>
        <v>0</v>
      </c>
      <c r="AF7" s="53">
        <f t="shared" si="1"/>
        <v>0</v>
      </c>
      <c r="AG7" s="53">
        <f t="shared" si="1"/>
        <v>0</v>
      </c>
      <c r="AH7" s="53">
        <f t="shared" si="1"/>
        <v>0</v>
      </c>
      <c r="AI7" s="53">
        <f t="shared" si="1"/>
        <v>0</v>
      </c>
      <c r="AJ7" s="53">
        <f t="shared" si="1"/>
        <v>0</v>
      </c>
      <c r="AK7" s="53">
        <f t="shared" si="1"/>
        <v>0</v>
      </c>
      <c r="AL7" s="53">
        <f t="shared" si="1"/>
        <v>0</v>
      </c>
      <c r="AM7" s="53">
        <f t="shared" si="1"/>
        <v>0</v>
      </c>
      <c r="AN7" s="53">
        <f t="shared" si="1"/>
        <v>0</v>
      </c>
      <c r="AO7" s="53">
        <f t="shared" si="1"/>
        <v>12.73</v>
      </c>
      <c r="AP7" s="53">
        <f t="shared" si="1"/>
        <v>0</v>
      </c>
      <c r="AQ7" s="53">
        <f t="shared" si="1"/>
        <v>0</v>
      </c>
      <c r="AR7" s="53">
        <f t="shared" si="1"/>
        <v>0</v>
      </c>
      <c r="AS7" s="53">
        <f t="shared" ref="AS7:BH224" si="2">IF(AS$4=$A7,-SUM($H7:$K7), 0)</f>
        <v>0</v>
      </c>
      <c r="AT7" s="53">
        <f t="shared" si="2"/>
        <v>0</v>
      </c>
      <c r="AU7" s="53">
        <f t="shared" si="2"/>
        <v>0</v>
      </c>
      <c r="AV7" s="53">
        <f t="shared" si="2"/>
        <v>0</v>
      </c>
      <c r="AW7" s="53">
        <f t="shared" si="2"/>
        <v>0</v>
      </c>
      <c r="AX7" s="53">
        <f t="shared" si="2"/>
        <v>0</v>
      </c>
      <c r="AY7" s="53">
        <f t="shared" si="2"/>
        <v>0</v>
      </c>
      <c r="AZ7" s="53">
        <f t="shared" si="2"/>
        <v>0</v>
      </c>
      <c r="BA7" s="53">
        <f t="shared" si="2"/>
        <v>0</v>
      </c>
      <c r="BB7" s="53">
        <f t="shared" si="2"/>
        <v>0</v>
      </c>
      <c r="BC7" s="53">
        <f t="shared" si="2"/>
        <v>0</v>
      </c>
      <c r="BD7" s="53">
        <f t="shared" si="2"/>
        <v>0</v>
      </c>
      <c r="BE7" s="53">
        <f t="shared" si="2"/>
        <v>0</v>
      </c>
      <c r="BF7" s="53">
        <f t="shared" si="2"/>
        <v>0</v>
      </c>
      <c r="BG7" s="53">
        <f t="shared" si="2"/>
        <v>0</v>
      </c>
      <c r="BH7" s="53">
        <f t="shared" si="2"/>
        <v>0</v>
      </c>
      <c r="BI7" s="53">
        <f t="shared" ref="BI7:BX224" si="3">IF(BI$4=$A7,-SUM($H7:$K7), 0)</f>
        <v>0</v>
      </c>
      <c r="BJ7" s="53">
        <f t="shared" ref="BJ7:BY224" si="4">IF(BJ$4=$A7,-SUM($H7:$K7), 0)</f>
        <v>0</v>
      </c>
      <c r="BK7" s="53">
        <f t="shared" si="4"/>
        <v>0</v>
      </c>
      <c r="BL7" s="53">
        <f t="shared" si="4"/>
        <v>0</v>
      </c>
      <c r="BM7" s="53">
        <f t="shared" si="4"/>
        <v>0</v>
      </c>
      <c r="BN7" s="53">
        <f t="shared" si="4"/>
        <v>0</v>
      </c>
      <c r="BO7" s="53">
        <f t="shared" si="4"/>
        <v>0</v>
      </c>
      <c r="BP7" s="53">
        <f t="shared" si="4"/>
        <v>0</v>
      </c>
      <c r="BQ7" s="53">
        <f t="shared" si="4"/>
        <v>0</v>
      </c>
      <c r="BR7" s="53">
        <f t="shared" si="4"/>
        <v>0</v>
      </c>
      <c r="BS7" s="53">
        <f t="shared" si="4"/>
        <v>0</v>
      </c>
      <c r="BT7" s="53">
        <f t="shared" si="4"/>
        <v>0</v>
      </c>
      <c r="BU7" s="53">
        <f t="shared" ref="BU7:BU224" si="5">IF(BU$4=$A7,-SUM($H7:$K7), 0)</f>
        <v>0</v>
      </c>
      <c r="BV7" s="53">
        <f t="shared" si="4"/>
        <v>0</v>
      </c>
      <c r="BW7" s="53">
        <f t="shared" si="4"/>
        <v>0</v>
      </c>
      <c r="BX7" s="53">
        <f t="shared" si="4"/>
        <v>0</v>
      </c>
      <c r="BY7" s="53">
        <f t="shared" si="4"/>
        <v>0</v>
      </c>
      <c r="BZ7" s="53">
        <f t="shared" ref="BZ7:CO28" si="6">IF(BZ$4=$A7,-SUM($H7:$K7), 0)</f>
        <v>0</v>
      </c>
      <c r="CA7" s="53">
        <f t="shared" si="6"/>
        <v>0</v>
      </c>
      <c r="CB7" s="53">
        <f t="shared" si="6"/>
        <v>0</v>
      </c>
      <c r="CC7" s="53">
        <f t="shared" si="6"/>
        <v>0</v>
      </c>
      <c r="CD7" s="53">
        <f t="shared" si="6"/>
        <v>0</v>
      </c>
      <c r="CE7" s="53">
        <f t="shared" si="6"/>
        <v>0</v>
      </c>
      <c r="CF7" s="53">
        <f t="shared" si="6"/>
        <v>0</v>
      </c>
      <c r="CG7" s="53">
        <f t="shared" si="6"/>
        <v>0</v>
      </c>
      <c r="CH7" s="53">
        <f t="shared" si="6"/>
        <v>0</v>
      </c>
      <c r="CI7" s="53">
        <f t="shared" si="6"/>
        <v>0</v>
      </c>
      <c r="CJ7" s="53">
        <f t="shared" si="6"/>
        <v>0</v>
      </c>
      <c r="CK7" s="53">
        <f t="shared" si="6"/>
        <v>0</v>
      </c>
      <c r="CL7" s="53">
        <f t="shared" si="6"/>
        <v>0</v>
      </c>
      <c r="CM7" s="53">
        <f t="shared" si="6"/>
        <v>0</v>
      </c>
      <c r="CN7" s="53">
        <f t="shared" ref="BZ7:CO224" si="7">IF(CN$4=$A7,-SUM($H7:$K7), 0)</f>
        <v>0</v>
      </c>
      <c r="CO7" s="53">
        <f t="shared" si="6"/>
        <v>0</v>
      </c>
      <c r="CP7" s="53">
        <f t="shared" ref="CP7:DE224" si="8">IF(CP$4=$A7,-SUM($H7:$K7), 0)</f>
        <v>0</v>
      </c>
      <c r="CQ7" s="53">
        <f t="shared" si="8"/>
        <v>0</v>
      </c>
      <c r="CR7" s="53">
        <f t="shared" si="8"/>
        <v>0</v>
      </c>
      <c r="CS7" s="53">
        <f t="shared" si="8"/>
        <v>0</v>
      </c>
      <c r="CT7" s="53">
        <f t="shared" si="8"/>
        <v>0</v>
      </c>
      <c r="CU7" s="53">
        <f t="shared" si="8"/>
        <v>0</v>
      </c>
      <c r="CV7" s="53">
        <f t="shared" ref="CV7:DL153" si="9">IF(CV$4=$A7,-SUM($H7:$K7), 0)</f>
        <v>0</v>
      </c>
      <c r="CW7" s="53">
        <f t="shared" si="9"/>
        <v>0</v>
      </c>
      <c r="CX7" s="53">
        <f t="shared" si="9"/>
        <v>0</v>
      </c>
      <c r="CY7" s="53">
        <f t="shared" si="9"/>
        <v>0</v>
      </c>
      <c r="CZ7" s="53">
        <f t="shared" si="9"/>
        <v>0</v>
      </c>
      <c r="DA7" s="53">
        <f t="shared" si="9"/>
        <v>0</v>
      </c>
      <c r="DB7" s="53">
        <f t="shared" si="9"/>
        <v>0</v>
      </c>
      <c r="DC7" s="53">
        <f t="shared" si="9"/>
        <v>0</v>
      </c>
      <c r="DD7" s="53">
        <f t="shared" si="9"/>
        <v>0</v>
      </c>
      <c r="DE7" s="53">
        <f t="shared" si="9"/>
        <v>0</v>
      </c>
      <c r="DF7" s="53">
        <f t="shared" si="9"/>
        <v>0</v>
      </c>
      <c r="DG7" s="53">
        <f t="shared" si="9"/>
        <v>0</v>
      </c>
      <c r="DH7" s="53">
        <f t="shared" si="9"/>
        <v>0</v>
      </c>
      <c r="DI7" s="53">
        <f t="shared" si="9"/>
        <v>0</v>
      </c>
      <c r="DJ7" s="53">
        <f t="shared" si="9"/>
        <v>0</v>
      </c>
      <c r="DK7" s="53">
        <f t="shared" si="9"/>
        <v>0</v>
      </c>
      <c r="DL7" s="53">
        <f t="shared" si="9"/>
        <v>0</v>
      </c>
      <c r="DM7" s="53">
        <f t="shared" ref="DM7:EA224" si="10">IF(DM$4=$A7,-SUM($H7:$K7), 0)</f>
        <v>0</v>
      </c>
      <c r="DN7" s="53">
        <f t="shared" si="10"/>
        <v>0</v>
      </c>
      <c r="DO7" s="53">
        <f t="shared" si="10"/>
        <v>0</v>
      </c>
      <c r="DP7" s="53">
        <f t="shared" si="10"/>
        <v>0</v>
      </c>
      <c r="DQ7" s="53">
        <f t="shared" si="10"/>
        <v>0</v>
      </c>
      <c r="DR7" s="53">
        <f t="shared" si="10"/>
        <v>0</v>
      </c>
      <c r="DS7" s="53">
        <f t="shared" si="10"/>
        <v>0</v>
      </c>
      <c r="DT7" s="53">
        <f t="shared" si="10"/>
        <v>0</v>
      </c>
      <c r="DU7" s="53">
        <f t="shared" si="10"/>
        <v>0</v>
      </c>
      <c r="DV7" s="53">
        <f t="shared" si="10"/>
        <v>0</v>
      </c>
      <c r="DW7" s="53">
        <f t="shared" si="10"/>
        <v>0</v>
      </c>
      <c r="DX7" s="53">
        <f t="shared" si="10"/>
        <v>0</v>
      </c>
      <c r="DY7" s="53">
        <f t="shared" si="10"/>
        <v>0</v>
      </c>
      <c r="DZ7" s="53">
        <f t="shared" si="10"/>
        <v>0</v>
      </c>
      <c r="EA7" s="53">
        <f t="shared" si="10"/>
        <v>0</v>
      </c>
      <c r="EB7" s="53">
        <f t="shared" ref="EB7:EQ224" si="11">IF(EB$4=$A7,-SUM($H7:$K7), 0)</f>
        <v>0</v>
      </c>
      <c r="EC7" s="53">
        <f t="shared" si="11"/>
        <v>0</v>
      </c>
      <c r="ED7" s="53">
        <f t="shared" si="11"/>
        <v>0</v>
      </c>
      <c r="EE7" s="53">
        <f t="shared" si="11"/>
        <v>0</v>
      </c>
      <c r="EF7" s="53">
        <f t="shared" si="11"/>
        <v>0</v>
      </c>
      <c r="EG7" s="53">
        <f t="shared" si="11"/>
        <v>0</v>
      </c>
      <c r="EH7" s="53">
        <f t="shared" si="11"/>
        <v>0</v>
      </c>
      <c r="EI7" s="53">
        <f t="shared" si="11"/>
        <v>0</v>
      </c>
      <c r="EJ7" s="53">
        <f t="shared" si="11"/>
        <v>0</v>
      </c>
      <c r="EK7" s="53">
        <f t="shared" si="11"/>
        <v>0</v>
      </c>
      <c r="EL7" s="53">
        <f t="shared" si="11"/>
        <v>0</v>
      </c>
      <c r="EM7" s="53">
        <f t="shared" si="11"/>
        <v>0</v>
      </c>
      <c r="EN7" s="53">
        <f t="shared" si="11"/>
        <v>0</v>
      </c>
      <c r="EO7" s="53">
        <f t="shared" si="11"/>
        <v>0</v>
      </c>
      <c r="EP7" s="53">
        <f t="shared" si="11"/>
        <v>0</v>
      </c>
      <c r="EQ7" s="53">
        <f t="shared" si="11"/>
        <v>0</v>
      </c>
      <c r="ER7" s="53">
        <f t="shared" ref="ER7:FG224" si="12">IF(ER$4=$A7,-SUM($H7:$K7), 0)</f>
        <v>0</v>
      </c>
      <c r="ES7" s="53">
        <f t="shared" si="12"/>
        <v>0</v>
      </c>
      <c r="ET7" s="53">
        <f t="shared" si="12"/>
        <v>0</v>
      </c>
      <c r="EU7" s="53">
        <f t="shared" si="12"/>
        <v>0</v>
      </c>
      <c r="EV7" s="53">
        <f t="shared" si="12"/>
        <v>0</v>
      </c>
      <c r="EW7" s="53">
        <f t="shared" si="12"/>
        <v>0</v>
      </c>
      <c r="EX7" s="53">
        <f t="shared" si="12"/>
        <v>0</v>
      </c>
      <c r="EY7" s="53">
        <f t="shared" si="12"/>
        <v>0</v>
      </c>
      <c r="EZ7" s="53">
        <f t="shared" ref="EZ7:FN224" si="13">IF(EZ$4=$A7,-SUM($H7:$K7), 0)</f>
        <v>0</v>
      </c>
      <c r="FA7" s="53">
        <f t="shared" si="13"/>
        <v>0</v>
      </c>
      <c r="FB7" s="53">
        <f t="shared" si="13"/>
        <v>0</v>
      </c>
      <c r="FC7" s="53">
        <f t="shared" si="13"/>
        <v>0</v>
      </c>
      <c r="FD7" s="53">
        <f t="shared" si="13"/>
        <v>0</v>
      </c>
      <c r="FE7" s="53">
        <f t="shared" si="13"/>
        <v>0</v>
      </c>
      <c r="FF7" s="53">
        <f t="shared" si="13"/>
        <v>0</v>
      </c>
      <c r="FG7" s="53">
        <f t="shared" si="13"/>
        <v>0</v>
      </c>
      <c r="FH7" s="53">
        <f t="shared" si="13"/>
        <v>0</v>
      </c>
      <c r="FI7" s="53">
        <f t="shared" si="13"/>
        <v>0</v>
      </c>
      <c r="FJ7" s="53">
        <f t="shared" si="13"/>
        <v>0</v>
      </c>
      <c r="FK7" s="53">
        <f t="shared" si="13"/>
        <v>0</v>
      </c>
      <c r="FL7" s="53">
        <f t="shared" si="13"/>
        <v>0</v>
      </c>
      <c r="FM7" s="53">
        <f t="shared" si="13"/>
        <v>0</v>
      </c>
      <c r="FN7" s="53">
        <f t="shared" si="13"/>
        <v>0</v>
      </c>
      <c r="FO7" s="53">
        <f t="shared" ref="FO7:GD224" si="14">IF(FO$4=$A7,-SUM($H7:$K7), 0)</f>
        <v>0</v>
      </c>
      <c r="FP7" s="53">
        <f t="shared" si="14"/>
        <v>0</v>
      </c>
      <c r="FQ7" s="53">
        <f t="shared" ref="FQ7:GF224" si="15">IF(FQ$4=$A7,-SUM($H7:$K7), 0)</f>
        <v>0</v>
      </c>
      <c r="FR7" s="53">
        <f t="shared" si="14"/>
        <v>0</v>
      </c>
      <c r="FS7" s="53">
        <f t="shared" si="14"/>
        <v>0</v>
      </c>
      <c r="FT7" s="53">
        <f t="shared" si="14"/>
        <v>0</v>
      </c>
      <c r="FU7" s="53">
        <f t="shared" si="14"/>
        <v>0</v>
      </c>
      <c r="FV7" s="53">
        <f t="shared" si="14"/>
        <v>0</v>
      </c>
      <c r="FW7" s="53">
        <f t="shared" si="14"/>
        <v>0</v>
      </c>
      <c r="FX7" s="53">
        <f t="shared" ref="FX7:GM224" si="16">IF(FX$4=$A7,-SUM($H7:$K7), 0)</f>
        <v>0</v>
      </c>
      <c r="FY7" s="53">
        <f t="shared" si="16"/>
        <v>0</v>
      </c>
      <c r="FZ7" s="53">
        <f t="shared" si="16"/>
        <v>0</v>
      </c>
      <c r="GA7" s="53">
        <f t="shared" si="16"/>
        <v>0</v>
      </c>
      <c r="GB7" s="53">
        <f t="shared" si="16"/>
        <v>0</v>
      </c>
      <c r="GC7" s="53">
        <f t="shared" si="16"/>
        <v>0</v>
      </c>
      <c r="GD7" s="53">
        <f t="shared" si="16"/>
        <v>0</v>
      </c>
      <c r="GE7" s="53">
        <f t="shared" si="16"/>
        <v>0</v>
      </c>
      <c r="GF7" s="53">
        <f t="shared" si="16"/>
        <v>0</v>
      </c>
      <c r="GG7" s="53">
        <f t="shared" si="16"/>
        <v>0</v>
      </c>
      <c r="GH7" s="53">
        <f t="shared" si="16"/>
        <v>0</v>
      </c>
      <c r="GI7" s="53">
        <f t="shared" si="16"/>
        <v>0</v>
      </c>
      <c r="GJ7" s="53">
        <f t="shared" si="16"/>
        <v>0</v>
      </c>
      <c r="GK7" s="53">
        <f t="shared" si="16"/>
        <v>0</v>
      </c>
      <c r="GL7" s="53">
        <f t="shared" si="16"/>
        <v>0</v>
      </c>
      <c r="GM7" s="53">
        <f t="shared" si="16"/>
        <v>0</v>
      </c>
      <c r="GN7" s="53">
        <f t="shared" ref="GN7:GW224" si="17">IF(GN$4=$A7,-SUM($H7:$K7), 0)</f>
        <v>0</v>
      </c>
      <c r="GO7" s="53">
        <f t="shared" si="17"/>
        <v>0</v>
      </c>
      <c r="GP7" s="53">
        <f t="shared" si="17"/>
        <v>0</v>
      </c>
      <c r="GQ7" s="53">
        <f t="shared" si="17"/>
        <v>0</v>
      </c>
      <c r="GR7" s="53">
        <f t="shared" si="17"/>
        <v>0</v>
      </c>
      <c r="GS7" s="53">
        <f t="shared" si="17"/>
        <v>0</v>
      </c>
      <c r="GT7" s="53">
        <f t="shared" si="17"/>
        <v>0</v>
      </c>
      <c r="GU7" s="53">
        <f t="shared" si="17"/>
        <v>0</v>
      </c>
      <c r="GV7" s="53">
        <f t="shared" si="17"/>
        <v>0</v>
      </c>
      <c r="GW7" s="53">
        <f t="shared" si="17"/>
        <v>0</v>
      </c>
      <c r="GX7" s="53">
        <f t="shared" ref="GX7:GX224" si="18">IF(GX$4=$A7,-SUM($H7:$K7), 0)</f>
        <v>0</v>
      </c>
    </row>
    <row r="8" spans="1:206" s="95" customFormat="1" ht="12.75" x14ac:dyDescent="0.2">
      <c r="A8" s="22">
        <f>VLOOKUP(B8,'Libro Giornale'!$E$237:$F$436,2,FALSE)</f>
        <v>34</v>
      </c>
      <c r="B8" s="547" t="s">
        <v>101</v>
      </c>
      <c r="C8" s="152">
        <v>2</v>
      </c>
      <c r="D8" s="468">
        <v>44564</v>
      </c>
      <c r="E8" s="448" t="s">
        <v>743</v>
      </c>
      <c r="F8" s="52">
        <v>3</v>
      </c>
      <c r="G8" s="52"/>
      <c r="H8" s="92"/>
      <c r="I8" s="92"/>
      <c r="J8" s="52"/>
      <c r="K8" s="52">
        <f>-F8</f>
        <v>-3</v>
      </c>
      <c r="L8" s="52"/>
      <c r="M8" s="53">
        <f t="shared" ref="M8:AB9" si="19">IF(M$4=$A8,-SUM($H8:$K8), 0)</f>
        <v>0</v>
      </c>
      <c r="N8" s="53">
        <f t="shared" si="19"/>
        <v>0</v>
      </c>
      <c r="O8" s="53">
        <f t="shared" si="19"/>
        <v>0</v>
      </c>
      <c r="P8" s="53">
        <f t="shared" si="19"/>
        <v>0</v>
      </c>
      <c r="Q8" s="53">
        <f t="shared" si="19"/>
        <v>0</v>
      </c>
      <c r="R8" s="53">
        <f t="shared" si="19"/>
        <v>0</v>
      </c>
      <c r="S8" s="53">
        <f t="shared" si="19"/>
        <v>0</v>
      </c>
      <c r="T8" s="53">
        <f t="shared" si="19"/>
        <v>0</v>
      </c>
      <c r="U8" s="53">
        <f t="shared" si="19"/>
        <v>0</v>
      </c>
      <c r="V8" s="53">
        <f t="shared" si="19"/>
        <v>0</v>
      </c>
      <c r="W8" s="53">
        <f t="shared" si="19"/>
        <v>0</v>
      </c>
      <c r="X8" s="53">
        <f t="shared" si="19"/>
        <v>0</v>
      </c>
      <c r="Y8" s="53">
        <f t="shared" si="19"/>
        <v>0</v>
      </c>
      <c r="Z8" s="53">
        <f t="shared" si="19"/>
        <v>0</v>
      </c>
      <c r="AA8" s="53">
        <f t="shared" si="19"/>
        <v>0</v>
      </c>
      <c r="AB8" s="53">
        <f t="shared" si="19"/>
        <v>0</v>
      </c>
      <c r="AC8" s="53">
        <f t="shared" ref="AC8:AR9" si="20">IF(AC$4=$A8,-SUM($H8:$K8), 0)</f>
        <v>0</v>
      </c>
      <c r="AD8" s="53">
        <f t="shared" si="20"/>
        <v>0</v>
      </c>
      <c r="AE8" s="53">
        <f t="shared" si="20"/>
        <v>0</v>
      </c>
      <c r="AF8" s="53">
        <f t="shared" si="20"/>
        <v>0</v>
      </c>
      <c r="AG8" s="53">
        <f t="shared" si="20"/>
        <v>0</v>
      </c>
      <c r="AH8" s="53">
        <f t="shared" si="20"/>
        <v>0</v>
      </c>
      <c r="AI8" s="53">
        <f t="shared" si="20"/>
        <v>0</v>
      </c>
      <c r="AJ8" s="53">
        <f t="shared" si="20"/>
        <v>0</v>
      </c>
      <c r="AK8" s="53">
        <f t="shared" si="20"/>
        <v>0</v>
      </c>
      <c r="AL8" s="53">
        <f t="shared" si="20"/>
        <v>0</v>
      </c>
      <c r="AM8" s="53">
        <f t="shared" si="20"/>
        <v>0</v>
      </c>
      <c r="AN8" s="53">
        <f t="shared" si="20"/>
        <v>0</v>
      </c>
      <c r="AO8" s="53">
        <f t="shared" si="20"/>
        <v>3</v>
      </c>
      <c r="AP8" s="53">
        <f t="shared" si="20"/>
        <v>0</v>
      </c>
      <c r="AQ8" s="53">
        <f t="shared" si="20"/>
        <v>0</v>
      </c>
      <c r="AR8" s="53">
        <f t="shared" si="20"/>
        <v>0</v>
      </c>
      <c r="AS8" s="53">
        <f t="shared" ref="AS8:BH9" si="21">IF(AS$4=$A8,-SUM($H8:$K8), 0)</f>
        <v>0</v>
      </c>
      <c r="AT8" s="53">
        <f t="shared" si="21"/>
        <v>0</v>
      </c>
      <c r="AU8" s="53">
        <f t="shared" si="21"/>
        <v>0</v>
      </c>
      <c r="AV8" s="53">
        <f t="shared" si="21"/>
        <v>0</v>
      </c>
      <c r="AW8" s="53">
        <f t="shared" si="21"/>
        <v>0</v>
      </c>
      <c r="AX8" s="53">
        <f t="shared" si="21"/>
        <v>0</v>
      </c>
      <c r="AY8" s="53">
        <f t="shared" si="21"/>
        <v>0</v>
      </c>
      <c r="AZ8" s="53">
        <f t="shared" si="21"/>
        <v>0</v>
      </c>
      <c r="BA8" s="53">
        <f t="shared" si="21"/>
        <v>0</v>
      </c>
      <c r="BB8" s="53">
        <f t="shared" si="21"/>
        <v>0</v>
      </c>
      <c r="BC8" s="53">
        <f t="shared" si="21"/>
        <v>0</v>
      </c>
      <c r="BD8" s="53">
        <f t="shared" si="21"/>
        <v>0</v>
      </c>
      <c r="BE8" s="53">
        <f t="shared" si="21"/>
        <v>0</v>
      </c>
      <c r="BF8" s="53">
        <f t="shared" si="21"/>
        <v>0</v>
      </c>
      <c r="BG8" s="53">
        <f t="shared" si="21"/>
        <v>0</v>
      </c>
      <c r="BH8" s="53">
        <f t="shared" si="21"/>
        <v>0</v>
      </c>
      <c r="BI8" s="53">
        <f t="shared" si="3"/>
        <v>0</v>
      </c>
      <c r="BJ8" s="53">
        <f t="shared" si="3"/>
        <v>0</v>
      </c>
      <c r="BK8" s="53">
        <f t="shared" si="3"/>
        <v>0</v>
      </c>
      <c r="BL8" s="53">
        <f t="shared" si="3"/>
        <v>0</v>
      </c>
      <c r="BM8" s="53">
        <f t="shared" si="3"/>
        <v>0</v>
      </c>
      <c r="BN8" s="53">
        <f t="shared" si="3"/>
        <v>0</v>
      </c>
      <c r="BO8" s="53">
        <f t="shared" si="3"/>
        <v>0</v>
      </c>
      <c r="BP8" s="53">
        <f t="shared" si="3"/>
        <v>0</v>
      </c>
      <c r="BQ8" s="53">
        <f t="shared" si="3"/>
        <v>0</v>
      </c>
      <c r="BR8" s="53">
        <f t="shared" si="3"/>
        <v>0</v>
      </c>
      <c r="BS8" s="53">
        <f t="shared" si="3"/>
        <v>0</v>
      </c>
      <c r="BT8" s="53">
        <f t="shared" si="3"/>
        <v>0</v>
      </c>
      <c r="BU8" s="53">
        <f t="shared" si="5"/>
        <v>0</v>
      </c>
      <c r="BV8" s="53">
        <f t="shared" si="3"/>
        <v>0</v>
      </c>
      <c r="BW8" s="53">
        <f t="shared" si="3"/>
        <v>0</v>
      </c>
      <c r="BX8" s="53">
        <f t="shared" si="3"/>
        <v>0</v>
      </c>
      <c r="BY8" s="53">
        <f t="shared" ref="BJ8:BY9" si="22">IF(BY$4=$A8,-SUM($H8:$K8), 0)</f>
        <v>0</v>
      </c>
      <c r="BZ8" s="53">
        <f t="shared" ref="BZ8:CO9" si="23">IF(BZ$4=$A8,-SUM($H8:$K8), 0)</f>
        <v>0</v>
      </c>
      <c r="CA8" s="53">
        <f t="shared" si="23"/>
        <v>0</v>
      </c>
      <c r="CB8" s="53">
        <f t="shared" si="23"/>
        <v>0</v>
      </c>
      <c r="CC8" s="53">
        <f t="shared" si="23"/>
        <v>0</v>
      </c>
      <c r="CD8" s="53">
        <f t="shared" si="23"/>
        <v>0</v>
      </c>
      <c r="CE8" s="53">
        <f t="shared" si="23"/>
        <v>0</v>
      </c>
      <c r="CF8" s="53">
        <f t="shared" si="23"/>
        <v>0</v>
      </c>
      <c r="CG8" s="53">
        <f t="shared" si="23"/>
        <v>0</v>
      </c>
      <c r="CH8" s="53">
        <f t="shared" si="23"/>
        <v>0</v>
      </c>
      <c r="CI8" s="53">
        <f t="shared" si="23"/>
        <v>0</v>
      </c>
      <c r="CJ8" s="53">
        <f t="shared" si="23"/>
        <v>0</v>
      </c>
      <c r="CK8" s="53">
        <f t="shared" si="23"/>
        <v>0</v>
      </c>
      <c r="CL8" s="53">
        <f t="shared" si="23"/>
        <v>0</v>
      </c>
      <c r="CM8" s="53">
        <f t="shared" si="23"/>
        <v>0</v>
      </c>
      <c r="CN8" s="53">
        <f t="shared" si="7"/>
        <v>0</v>
      </c>
      <c r="CO8" s="53">
        <f t="shared" si="23"/>
        <v>0</v>
      </c>
      <c r="CP8" s="53">
        <f t="shared" ref="CP8:DE9" si="24">IF(CP$4=$A8,-SUM($H8:$K8), 0)</f>
        <v>0</v>
      </c>
      <c r="CQ8" s="53">
        <f t="shared" si="24"/>
        <v>0</v>
      </c>
      <c r="CR8" s="53">
        <f t="shared" si="24"/>
        <v>0</v>
      </c>
      <c r="CS8" s="53">
        <f t="shared" si="24"/>
        <v>0</v>
      </c>
      <c r="CT8" s="53">
        <f t="shared" si="24"/>
        <v>0</v>
      </c>
      <c r="CU8" s="53">
        <f t="shared" si="24"/>
        <v>0</v>
      </c>
      <c r="CV8" s="53">
        <f t="shared" si="24"/>
        <v>0</v>
      </c>
      <c r="CW8" s="53">
        <f t="shared" si="24"/>
        <v>0</v>
      </c>
      <c r="CX8" s="53">
        <f t="shared" si="24"/>
        <v>0</v>
      </c>
      <c r="CY8" s="53">
        <f t="shared" si="24"/>
        <v>0</v>
      </c>
      <c r="CZ8" s="53">
        <f t="shared" si="24"/>
        <v>0</v>
      </c>
      <c r="DA8" s="53">
        <f t="shared" si="24"/>
        <v>0</v>
      </c>
      <c r="DB8" s="53">
        <f t="shared" si="24"/>
        <v>0</v>
      </c>
      <c r="DC8" s="53">
        <f t="shared" si="24"/>
        <v>0</v>
      </c>
      <c r="DD8" s="53">
        <f t="shared" si="24"/>
        <v>0</v>
      </c>
      <c r="DE8" s="53">
        <f t="shared" si="24"/>
        <v>0</v>
      </c>
      <c r="DF8" s="53">
        <f t="shared" ref="DF8:DL9" si="25">IF(DF$4=$A8,-SUM($H8:$K8), 0)</f>
        <v>0</v>
      </c>
      <c r="DG8" s="53">
        <f t="shared" si="25"/>
        <v>0</v>
      </c>
      <c r="DH8" s="53">
        <f t="shared" si="25"/>
        <v>0</v>
      </c>
      <c r="DI8" s="53">
        <f t="shared" si="25"/>
        <v>0</v>
      </c>
      <c r="DJ8" s="53">
        <f t="shared" si="25"/>
        <v>0</v>
      </c>
      <c r="DK8" s="53">
        <f t="shared" si="25"/>
        <v>0</v>
      </c>
      <c r="DL8" s="53">
        <f t="shared" si="25"/>
        <v>0</v>
      </c>
      <c r="DM8" s="53">
        <f t="shared" ref="DM8:EA9" si="26">IF(DM$4=$A8,-SUM($H8:$K8), 0)</f>
        <v>0</v>
      </c>
      <c r="DN8" s="53">
        <f t="shared" si="26"/>
        <v>0</v>
      </c>
      <c r="DO8" s="53">
        <f t="shared" si="26"/>
        <v>0</v>
      </c>
      <c r="DP8" s="53">
        <f t="shared" si="26"/>
        <v>0</v>
      </c>
      <c r="DQ8" s="53">
        <f t="shared" si="26"/>
        <v>0</v>
      </c>
      <c r="DR8" s="53">
        <f t="shared" si="26"/>
        <v>0</v>
      </c>
      <c r="DS8" s="53">
        <f t="shared" si="26"/>
        <v>0</v>
      </c>
      <c r="DT8" s="53">
        <f t="shared" si="26"/>
        <v>0</v>
      </c>
      <c r="DU8" s="53">
        <f t="shared" si="26"/>
        <v>0</v>
      </c>
      <c r="DV8" s="53">
        <f t="shared" si="26"/>
        <v>0</v>
      </c>
      <c r="DW8" s="53">
        <f t="shared" si="26"/>
        <v>0</v>
      </c>
      <c r="DX8" s="53">
        <f t="shared" si="26"/>
        <v>0</v>
      </c>
      <c r="DY8" s="53">
        <f t="shared" si="26"/>
        <v>0</v>
      </c>
      <c r="DZ8" s="53">
        <f t="shared" si="26"/>
        <v>0</v>
      </c>
      <c r="EA8" s="53">
        <f t="shared" si="26"/>
        <v>0</v>
      </c>
      <c r="EB8" s="53">
        <f t="shared" ref="EB8:EQ9" si="27">IF(EB$4=$A8,-SUM($H8:$K8), 0)</f>
        <v>0</v>
      </c>
      <c r="EC8" s="53">
        <f t="shared" si="27"/>
        <v>0</v>
      </c>
      <c r="ED8" s="53">
        <f t="shared" si="27"/>
        <v>0</v>
      </c>
      <c r="EE8" s="53">
        <f t="shared" si="27"/>
        <v>0</v>
      </c>
      <c r="EF8" s="53">
        <f t="shared" si="27"/>
        <v>0</v>
      </c>
      <c r="EG8" s="53">
        <f t="shared" si="27"/>
        <v>0</v>
      </c>
      <c r="EH8" s="53">
        <f t="shared" si="27"/>
        <v>0</v>
      </c>
      <c r="EI8" s="53">
        <f t="shared" si="27"/>
        <v>0</v>
      </c>
      <c r="EJ8" s="53">
        <f t="shared" si="27"/>
        <v>0</v>
      </c>
      <c r="EK8" s="53">
        <f t="shared" si="27"/>
        <v>0</v>
      </c>
      <c r="EL8" s="53">
        <f t="shared" si="27"/>
        <v>0</v>
      </c>
      <c r="EM8" s="53">
        <f t="shared" si="27"/>
        <v>0</v>
      </c>
      <c r="EN8" s="53">
        <f t="shared" si="27"/>
        <v>0</v>
      </c>
      <c r="EO8" s="53">
        <f t="shared" si="27"/>
        <v>0</v>
      </c>
      <c r="EP8" s="53">
        <f t="shared" si="27"/>
        <v>0</v>
      </c>
      <c r="EQ8" s="53">
        <f t="shared" si="27"/>
        <v>0</v>
      </c>
      <c r="ER8" s="53">
        <f t="shared" ref="ER8:FG9" si="28">IF(ER$4=$A8,-SUM($H8:$K8), 0)</f>
        <v>0</v>
      </c>
      <c r="ES8" s="53">
        <f t="shared" si="28"/>
        <v>0</v>
      </c>
      <c r="ET8" s="53">
        <f t="shared" si="28"/>
        <v>0</v>
      </c>
      <c r="EU8" s="53">
        <f t="shared" si="28"/>
        <v>0</v>
      </c>
      <c r="EV8" s="53">
        <f t="shared" si="28"/>
        <v>0</v>
      </c>
      <c r="EW8" s="53">
        <f t="shared" si="28"/>
        <v>0</v>
      </c>
      <c r="EX8" s="53">
        <f t="shared" si="28"/>
        <v>0</v>
      </c>
      <c r="EY8" s="53">
        <f t="shared" si="28"/>
        <v>0</v>
      </c>
      <c r="EZ8" s="53">
        <f t="shared" si="28"/>
        <v>0</v>
      </c>
      <c r="FA8" s="53">
        <f t="shared" si="28"/>
        <v>0</v>
      </c>
      <c r="FB8" s="53">
        <f t="shared" si="28"/>
        <v>0</v>
      </c>
      <c r="FC8" s="53">
        <f t="shared" si="28"/>
        <v>0</v>
      </c>
      <c r="FD8" s="53">
        <f t="shared" si="28"/>
        <v>0</v>
      </c>
      <c r="FE8" s="53">
        <f t="shared" si="28"/>
        <v>0</v>
      </c>
      <c r="FF8" s="53">
        <f t="shared" si="28"/>
        <v>0</v>
      </c>
      <c r="FG8" s="53">
        <f t="shared" si="28"/>
        <v>0</v>
      </c>
      <c r="FH8" s="53">
        <f t="shared" ref="FH8:FW9" si="29">IF(FH$4=$A8,-SUM($H8:$K8), 0)</f>
        <v>0</v>
      </c>
      <c r="FI8" s="53">
        <f t="shared" si="29"/>
        <v>0</v>
      </c>
      <c r="FJ8" s="53">
        <f t="shared" si="29"/>
        <v>0</v>
      </c>
      <c r="FK8" s="53">
        <f t="shared" si="29"/>
        <v>0</v>
      </c>
      <c r="FL8" s="53">
        <f t="shared" si="29"/>
        <v>0</v>
      </c>
      <c r="FM8" s="53">
        <f t="shared" si="29"/>
        <v>0</v>
      </c>
      <c r="FN8" s="53">
        <f t="shared" si="29"/>
        <v>0</v>
      </c>
      <c r="FO8" s="53">
        <f t="shared" si="29"/>
        <v>0</v>
      </c>
      <c r="FP8" s="53">
        <f t="shared" si="29"/>
        <v>0</v>
      </c>
      <c r="FQ8" s="53">
        <f t="shared" si="15"/>
        <v>0</v>
      </c>
      <c r="FR8" s="53">
        <f t="shared" si="29"/>
        <v>0</v>
      </c>
      <c r="FS8" s="53">
        <f t="shared" si="29"/>
        <v>0</v>
      </c>
      <c r="FT8" s="53">
        <f t="shared" si="29"/>
        <v>0</v>
      </c>
      <c r="FU8" s="53">
        <f t="shared" si="29"/>
        <v>0</v>
      </c>
      <c r="FV8" s="53">
        <f t="shared" si="29"/>
        <v>0</v>
      </c>
      <c r="FW8" s="53">
        <f t="shared" si="29"/>
        <v>0</v>
      </c>
      <c r="FX8" s="53">
        <f t="shared" ref="FX8:GM9" si="30">IF(FX$4=$A8,-SUM($H8:$K8), 0)</f>
        <v>0</v>
      </c>
      <c r="FY8" s="53">
        <f t="shared" si="30"/>
        <v>0</v>
      </c>
      <c r="FZ8" s="53">
        <f t="shared" si="30"/>
        <v>0</v>
      </c>
      <c r="GA8" s="53">
        <f t="shared" si="30"/>
        <v>0</v>
      </c>
      <c r="GB8" s="53">
        <f t="shared" si="30"/>
        <v>0</v>
      </c>
      <c r="GC8" s="53">
        <f t="shared" si="30"/>
        <v>0</v>
      </c>
      <c r="GD8" s="53">
        <f t="shared" si="30"/>
        <v>0</v>
      </c>
      <c r="GE8" s="53">
        <f t="shared" si="30"/>
        <v>0</v>
      </c>
      <c r="GF8" s="53">
        <f t="shared" si="30"/>
        <v>0</v>
      </c>
      <c r="GG8" s="53">
        <f t="shared" si="30"/>
        <v>0</v>
      </c>
      <c r="GH8" s="53">
        <f t="shared" si="30"/>
        <v>0</v>
      </c>
      <c r="GI8" s="53">
        <f t="shared" si="30"/>
        <v>0</v>
      </c>
      <c r="GJ8" s="53">
        <f t="shared" si="30"/>
        <v>0</v>
      </c>
      <c r="GK8" s="53">
        <f t="shared" si="30"/>
        <v>0</v>
      </c>
      <c r="GL8" s="53">
        <f t="shared" si="30"/>
        <v>0</v>
      </c>
      <c r="GM8" s="53">
        <f t="shared" si="30"/>
        <v>0</v>
      </c>
      <c r="GN8" s="53">
        <f t="shared" ref="GN8:GW9" si="31">IF(GN$4=$A8,-SUM($H8:$K8), 0)</f>
        <v>0</v>
      </c>
      <c r="GO8" s="53">
        <f t="shared" si="31"/>
        <v>0</v>
      </c>
      <c r="GP8" s="53">
        <f t="shared" si="31"/>
        <v>0</v>
      </c>
      <c r="GQ8" s="53">
        <f t="shared" si="31"/>
        <v>0</v>
      </c>
      <c r="GR8" s="53">
        <f t="shared" si="31"/>
        <v>0</v>
      </c>
      <c r="GS8" s="53">
        <f t="shared" si="31"/>
        <v>0</v>
      </c>
      <c r="GT8" s="53">
        <f t="shared" si="31"/>
        <v>0</v>
      </c>
      <c r="GU8" s="53">
        <f t="shared" si="31"/>
        <v>0</v>
      </c>
      <c r="GV8" s="53">
        <f t="shared" si="31"/>
        <v>0</v>
      </c>
      <c r="GW8" s="53">
        <f t="shared" si="31"/>
        <v>0</v>
      </c>
      <c r="GX8" s="53">
        <f t="shared" si="18"/>
        <v>0</v>
      </c>
    </row>
    <row r="9" spans="1:206" s="95" customFormat="1" ht="12.75" x14ac:dyDescent="0.2">
      <c r="A9" s="22">
        <f>VLOOKUP(B9,'Libro Giornale'!$E$237:$F$436,2,FALSE)</f>
        <v>172</v>
      </c>
      <c r="B9" s="547" t="s">
        <v>558</v>
      </c>
      <c r="C9" s="152">
        <v>3</v>
      </c>
      <c r="D9" s="468">
        <v>44564</v>
      </c>
      <c r="E9" s="448" t="s">
        <v>743</v>
      </c>
      <c r="F9" s="52">
        <v>-3</v>
      </c>
      <c r="G9" s="52"/>
      <c r="H9" s="92"/>
      <c r="I9" s="92"/>
      <c r="J9" s="52"/>
      <c r="K9" s="52">
        <f>-F9</f>
        <v>3</v>
      </c>
      <c r="L9" s="52"/>
      <c r="M9" s="53">
        <f t="shared" si="19"/>
        <v>0</v>
      </c>
      <c r="N9" s="53">
        <f t="shared" si="19"/>
        <v>0</v>
      </c>
      <c r="O9" s="53">
        <f t="shared" si="19"/>
        <v>0</v>
      </c>
      <c r="P9" s="53">
        <f t="shared" si="19"/>
        <v>0</v>
      </c>
      <c r="Q9" s="53">
        <f t="shared" si="19"/>
        <v>0</v>
      </c>
      <c r="R9" s="53">
        <f t="shared" si="19"/>
        <v>0</v>
      </c>
      <c r="S9" s="53">
        <f t="shared" si="19"/>
        <v>0</v>
      </c>
      <c r="T9" s="53">
        <f t="shared" si="19"/>
        <v>0</v>
      </c>
      <c r="U9" s="53">
        <f t="shared" si="19"/>
        <v>0</v>
      </c>
      <c r="V9" s="53">
        <f t="shared" si="19"/>
        <v>0</v>
      </c>
      <c r="W9" s="53">
        <f t="shared" si="19"/>
        <v>0</v>
      </c>
      <c r="X9" s="53">
        <f t="shared" si="19"/>
        <v>0</v>
      </c>
      <c r="Y9" s="53">
        <f t="shared" si="19"/>
        <v>0</v>
      </c>
      <c r="Z9" s="53">
        <f t="shared" si="19"/>
        <v>0</v>
      </c>
      <c r="AA9" s="53">
        <f t="shared" si="19"/>
        <v>0</v>
      </c>
      <c r="AB9" s="53">
        <f t="shared" si="19"/>
        <v>0</v>
      </c>
      <c r="AC9" s="53">
        <f t="shared" si="20"/>
        <v>0</v>
      </c>
      <c r="AD9" s="53">
        <f t="shared" si="20"/>
        <v>0</v>
      </c>
      <c r="AE9" s="53">
        <f t="shared" si="20"/>
        <v>0</v>
      </c>
      <c r="AF9" s="53">
        <f t="shared" si="20"/>
        <v>0</v>
      </c>
      <c r="AG9" s="53">
        <f t="shared" si="20"/>
        <v>0</v>
      </c>
      <c r="AH9" s="53">
        <f t="shared" si="20"/>
        <v>0</v>
      </c>
      <c r="AI9" s="53">
        <f t="shared" si="20"/>
        <v>0</v>
      </c>
      <c r="AJ9" s="53">
        <f t="shared" si="20"/>
        <v>0</v>
      </c>
      <c r="AK9" s="53">
        <f t="shared" si="20"/>
        <v>0</v>
      </c>
      <c r="AL9" s="53">
        <f t="shared" si="20"/>
        <v>0</v>
      </c>
      <c r="AM9" s="53">
        <f t="shared" si="20"/>
        <v>0</v>
      </c>
      <c r="AN9" s="53">
        <f t="shared" si="20"/>
        <v>0</v>
      </c>
      <c r="AO9" s="53">
        <f t="shared" si="20"/>
        <v>0</v>
      </c>
      <c r="AP9" s="53">
        <f t="shared" si="20"/>
        <v>0</v>
      </c>
      <c r="AQ9" s="53">
        <f t="shared" si="20"/>
        <v>0</v>
      </c>
      <c r="AR9" s="53">
        <f t="shared" si="20"/>
        <v>0</v>
      </c>
      <c r="AS9" s="53">
        <f t="shared" si="21"/>
        <v>0</v>
      </c>
      <c r="AT9" s="53">
        <f t="shared" si="21"/>
        <v>0</v>
      </c>
      <c r="AU9" s="53">
        <f t="shared" si="21"/>
        <v>0</v>
      </c>
      <c r="AV9" s="53">
        <f t="shared" si="21"/>
        <v>0</v>
      </c>
      <c r="AW9" s="53">
        <f t="shared" si="21"/>
        <v>0</v>
      </c>
      <c r="AX9" s="53">
        <f t="shared" si="21"/>
        <v>0</v>
      </c>
      <c r="AY9" s="53">
        <f t="shared" si="21"/>
        <v>0</v>
      </c>
      <c r="AZ9" s="53">
        <f t="shared" si="21"/>
        <v>0</v>
      </c>
      <c r="BA9" s="53">
        <f t="shared" si="21"/>
        <v>0</v>
      </c>
      <c r="BB9" s="53">
        <f t="shared" si="21"/>
        <v>0</v>
      </c>
      <c r="BC9" s="53">
        <f t="shared" si="21"/>
        <v>0</v>
      </c>
      <c r="BD9" s="53">
        <f t="shared" si="21"/>
        <v>0</v>
      </c>
      <c r="BE9" s="53">
        <f t="shared" si="21"/>
        <v>0</v>
      </c>
      <c r="BF9" s="53">
        <f t="shared" si="21"/>
        <v>0</v>
      </c>
      <c r="BG9" s="53">
        <f t="shared" si="21"/>
        <v>0</v>
      </c>
      <c r="BH9" s="53">
        <f t="shared" si="21"/>
        <v>0</v>
      </c>
      <c r="BI9" s="53">
        <f t="shared" si="3"/>
        <v>0</v>
      </c>
      <c r="BJ9" s="53">
        <f t="shared" si="22"/>
        <v>0</v>
      </c>
      <c r="BK9" s="53">
        <f t="shared" si="22"/>
        <v>0</v>
      </c>
      <c r="BL9" s="53">
        <f t="shared" si="22"/>
        <v>0</v>
      </c>
      <c r="BM9" s="53">
        <f t="shared" si="22"/>
        <v>0</v>
      </c>
      <c r="BN9" s="53">
        <f t="shared" si="22"/>
        <v>0</v>
      </c>
      <c r="BO9" s="53">
        <f t="shared" si="22"/>
        <v>0</v>
      </c>
      <c r="BP9" s="53">
        <f t="shared" si="22"/>
        <v>0</v>
      </c>
      <c r="BQ9" s="53">
        <f t="shared" si="22"/>
        <v>0</v>
      </c>
      <c r="BR9" s="53">
        <f t="shared" si="22"/>
        <v>0</v>
      </c>
      <c r="BS9" s="53">
        <f t="shared" si="22"/>
        <v>0</v>
      </c>
      <c r="BT9" s="53">
        <f t="shared" si="22"/>
        <v>0</v>
      </c>
      <c r="BU9" s="53">
        <f t="shared" si="5"/>
        <v>0</v>
      </c>
      <c r="BV9" s="53">
        <f t="shared" si="22"/>
        <v>0</v>
      </c>
      <c r="BW9" s="53">
        <f t="shared" si="22"/>
        <v>0</v>
      </c>
      <c r="BX9" s="53">
        <f t="shared" si="22"/>
        <v>0</v>
      </c>
      <c r="BY9" s="53">
        <f t="shared" si="22"/>
        <v>0</v>
      </c>
      <c r="BZ9" s="53">
        <f t="shared" si="23"/>
        <v>0</v>
      </c>
      <c r="CA9" s="53">
        <f t="shared" si="23"/>
        <v>0</v>
      </c>
      <c r="CB9" s="53">
        <f t="shared" si="23"/>
        <v>0</v>
      </c>
      <c r="CC9" s="53">
        <f t="shared" si="23"/>
        <v>0</v>
      </c>
      <c r="CD9" s="53">
        <f t="shared" si="23"/>
        <v>0</v>
      </c>
      <c r="CE9" s="53">
        <f t="shared" si="23"/>
        <v>0</v>
      </c>
      <c r="CF9" s="53">
        <f t="shared" si="23"/>
        <v>0</v>
      </c>
      <c r="CG9" s="53">
        <f t="shared" si="23"/>
        <v>0</v>
      </c>
      <c r="CH9" s="53">
        <f t="shared" si="23"/>
        <v>0</v>
      </c>
      <c r="CI9" s="53">
        <f t="shared" si="23"/>
        <v>0</v>
      </c>
      <c r="CJ9" s="53">
        <f t="shared" si="23"/>
        <v>0</v>
      </c>
      <c r="CK9" s="53">
        <f t="shared" si="23"/>
        <v>0</v>
      </c>
      <c r="CL9" s="53">
        <f t="shared" si="23"/>
        <v>0</v>
      </c>
      <c r="CM9" s="53">
        <f t="shared" si="23"/>
        <v>0</v>
      </c>
      <c r="CN9" s="53">
        <f t="shared" si="7"/>
        <v>0</v>
      </c>
      <c r="CO9" s="53">
        <f t="shared" si="23"/>
        <v>0</v>
      </c>
      <c r="CP9" s="53">
        <f t="shared" si="24"/>
        <v>0</v>
      </c>
      <c r="CQ9" s="53">
        <f t="shared" si="24"/>
        <v>0</v>
      </c>
      <c r="CR9" s="53">
        <f t="shared" si="24"/>
        <v>0</v>
      </c>
      <c r="CS9" s="53">
        <f t="shared" si="24"/>
        <v>0</v>
      </c>
      <c r="CT9" s="53">
        <f t="shared" si="24"/>
        <v>0</v>
      </c>
      <c r="CU9" s="53">
        <f t="shared" si="24"/>
        <v>0</v>
      </c>
      <c r="CV9" s="53">
        <f t="shared" si="24"/>
        <v>0</v>
      </c>
      <c r="CW9" s="53">
        <f t="shared" si="24"/>
        <v>0</v>
      </c>
      <c r="CX9" s="53">
        <f t="shared" si="24"/>
        <v>0</v>
      </c>
      <c r="CY9" s="53">
        <f t="shared" si="24"/>
        <v>0</v>
      </c>
      <c r="CZ9" s="53">
        <f t="shared" si="24"/>
        <v>0</v>
      </c>
      <c r="DA9" s="53">
        <f t="shared" si="24"/>
        <v>0</v>
      </c>
      <c r="DB9" s="53">
        <f t="shared" si="24"/>
        <v>0</v>
      </c>
      <c r="DC9" s="53">
        <f t="shared" si="24"/>
        <v>0</v>
      </c>
      <c r="DD9" s="53">
        <f t="shared" si="24"/>
        <v>0</v>
      </c>
      <c r="DE9" s="53">
        <f t="shared" si="24"/>
        <v>0</v>
      </c>
      <c r="DF9" s="53">
        <f t="shared" si="25"/>
        <v>0</v>
      </c>
      <c r="DG9" s="53">
        <f t="shared" si="25"/>
        <v>0</v>
      </c>
      <c r="DH9" s="53">
        <f t="shared" si="25"/>
        <v>0</v>
      </c>
      <c r="DI9" s="53">
        <f t="shared" si="25"/>
        <v>0</v>
      </c>
      <c r="DJ9" s="53">
        <f t="shared" si="25"/>
        <v>0</v>
      </c>
      <c r="DK9" s="53">
        <f t="shared" si="25"/>
        <v>0</v>
      </c>
      <c r="DL9" s="53">
        <f t="shared" si="25"/>
        <v>0</v>
      </c>
      <c r="DM9" s="53">
        <f t="shared" si="26"/>
        <v>0</v>
      </c>
      <c r="DN9" s="53">
        <f t="shared" si="26"/>
        <v>0</v>
      </c>
      <c r="DO9" s="53">
        <f t="shared" si="26"/>
        <v>0</v>
      </c>
      <c r="DP9" s="53">
        <f t="shared" si="26"/>
        <v>0</v>
      </c>
      <c r="DQ9" s="53">
        <f t="shared" si="26"/>
        <v>0</v>
      </c>
      <c r="DR9" s="53">
        <f t="shared" si="26"/>
        <v>0</v>
      </c>
      <c r="DS9" s="53">
        <f t="shared" si="26"/>
        <v>0</v>
      </c>
      <c r="DT9" s="53">
        <f t="shared" si="26"/>
        <v>0</v>
      </c>
      <c r="DU9" s="53">
        <f t="shared" si="26"/>
        <v>0</v>
      </c>
      <c r="DV9" s="53">
        <f t="shared" si="26"/>
        <v>0</v>
      </c>
      <c r="DW9" s="53">
        <f t="shared" si="26"/>
        <v>0</v>
      </c>
      <c r="DX9" s="53">
        <f t="shared" si="26"/>
        <v>0</v>
      </c>
      <c r="DY9" s="53">
        <f t="shared" si="26"/>
        <v>0</v>
      </c>
      <c r="DZ9" s="53">
        <f t="shared" si="26"/>
        <v>0</v>
      </c>
      <c r="EA9" s="53">
        <f t="shared" si="26"/>
        <v>0</v>
      </c>
      <c r="EB9" s="53">
        <f t="shared" si="27"/>
        <v>0</v>
      </c>
      <c r="EC9" s="53">
        <f t="shared" si="27"/>
        <v>0</v>
      </c>
      <c r="ED9" s="53">
        <f t="shared" si="27"/>
        <v>0</v>
      </c>
      <c r="EE9" s="53">
        <f t="shared" si="27"/>
        <v>0</v>
      </c>
      <c r="EF9" s="53">
        <f t="shared" si="27"/>
        <v>0</v>
      </c>
      <c r="EG9" s="53">
        <f t="shared" si="27"/>
        <v>0</v>
      </c>
      <c r="EH9" s="53">
        <f t="shared" si="27"/>
        <v>0</v>
      </c>
      <c r="EI9" s="53">
        <f t="shared" si="27"/>
        <v>0</v>
      </c>
      <c r="EJ9" s="53">
        <f t="shared" si="27"/>
        <v>0</v>
      </c>
      <c r="EK9" s="53">
        <f t="shared" si="27"/>
        <v>0</v>
      </c>
      <c r="EL9" s="53">
        <f t="shared" si="27"/>
        <v>0</v>
      </c>
      <c r="EM9" s="53">
        <f t="shared" si="27"/>
        <v>0</v>
      </c>
      <c r="EN9" s="53">
        <f t="shared" si="27"/>
        <v>0</v>
      </c>
      <c r="EO9" s="53">
        <f t="shared" si="27"/>
        <v>0</v>
      </c>
      <c r="EP9" s="53">
        <f t="shared" si="27"/>
        <v>0</v>
      </c>
      <c r="EQ9" s="53">
        <f t="shared" si="27"/>
        <v>0</v>
      </c>
      <c r="ER9" s="53">
        <f t="shared" si="28"/>
        <v>0</v>
      </c>
      <c r="ES9" s="53">
        <f t="shared" si="28"/>
        <v>0</v>
      </c>
      <c r="ET9" s="53">
        <f t="shared" si="28"/>
        <v>0</v>
      </c>
      <c r="EU9" s="53">
        <f t="shared" si="28"/>
        <v>0</v>
      </c>
      <c r="EV9" s="53">
        <f t="shared" si="28"/>
        <v>0</v>
      </c>
      <c r="EW9" s="53">
        <f t="shared" si="28"/>
        <v>0</v>
      </c>
      <c r="EX9" s="53">
        <f t="shared" si="28"/>
        <v>0</v>
      </c>
      <c r="EY9" s="53">
        <f t="shared" si="28"/>
        <v>0</v>
      </c>
      <c r="EZ9" s="53">
        <f t="shared" si="28"/>
        <v>0</v>
      </c>
      <c r="FA9" s="53">
        <f t="shared" si="28"/>
        <v>0</v>
      </c>
      <c r="FB9" s="53">
        <f t="shared" si="28"/>
        <v>0</v>
      </c>
      <c r="FC9" s="53">
        <f t="shared" si="28"/>
        <v>0</v>
      </c>
      <c r="FD9" s="53">
        <f t="shared" si="28"/>
        <v>0</v>
      </c>
      <c r="FE9" s="53">
        <f t="shared" si="28"/>
        <v>0</v>
      </c>
      <c r="FF9" s="53">
        <f t="shared" si="28"/>
        <v>0</v>
      </c>
      <c r="FG9" s="53">
        <f t="shared" si="28"/>
        <v>0</v>
      </c>
      <c r="FH9" s="53">
        <f t="shared" si="29"/>
        <v>0</v>
      </c>
      <c r="FI9" s="53">
        <f t="shared" si="29"/>
        <v>0</v>
      </c>
      <c r="FJ9" s="53">
        <f t="shared" si="29"/>
        <v>0</v>
      </c>
      <c r="FK9" s="53">
        <f t="shared" si="29"/>
        <v>0</v>
      </c>
      <c r="FL9" s="53">
        <f t="shared" si="29"/>
        <v>0</v>
      </c>
      <c r="FM9" s="53">
        <f t="shared" si="29"/>
        <v>0</v>
      </c>
      <c r="FN9" s="53">
        <f t="shared" si="29"/>
        <v>0</v>
      </c>
      <c r="FO9" s="53">
        <f t="shared" si="29"/>
        <v>0</v>
      </c>
      <c r="FP9" s="53">
        <f t="shared" si="29"/>
        <v>0</v>
      </c>
      <c r="FQ9" s="53">
        <f t="shared" si="15"/>
        <v>0</v>
      </c>
      <c r="FR9" s="53">
        <f t="shared" si="29"/>
        <v>0</v>
      </c>
      <c r="FS9" s="53">
        <f t="shared" si="29"/>
        <v>0</v>
      </c>
      <c r="FT9" s="53">
        <f t="shared" si="29"/>
        <v>0</v>
      </c>
      <c r="FU9" s="53">
        <f t="shared" si="29"/>
        <v>0</v>
      </c>
      <c r="FV9" s="53">
        <f t="shared" si="29"/>
        <v>0</v>
      </c>
      <c r="FW9" s="53">
        <f t="shared" si="29"/>
        <v>-3</v>
      </c>
      <c r="FX9" s="53">
        <f t="shared" si="30"/>
        <v>0</v>
      </c>
      <c r="FY9" s="53">
        <f t="shared" si="30"/>
        <v>0</v>
      </c>
      <c r="FZ9" s="53">
        <f t="shared" si="30"/>
        <v>0</v>
      </c>
      <c r="GA9" s="53">
        <f t="shared" si="30"/>
        <v>0</v>
      </c>
      <c r="GB9" s="53">
        <f t="shared" si="30"/>
        <v>0</v>
      </c>
      <c r="GC9" s="53">
        <f t="shared" si="30"/>
        <v>0</v>
      </c>
      <c r="GD9" s="53">
        <f t="shared" si="30"/>
        <v>0</v>
      </c>
      <c r="GE9" s="53">
        <f t="shared" si="30"/>
        <v>0</v>
      </c>
      <c r="GF9" s="53">
        <f t="shared" si="30"/>
        <v>0</v>
      </c>
      <c r="GG9" s="53">
        <f t="shared" si="30"/>
        <v>0</v>
      </c>
      <c r="GH9" s="53">
        <f t="shared" si="30"/>
        <v>0</v>
      </c>
      <c r="GI9" s="53">
        <f t="shared" si="30"/>
        <v>0</v>
      </c>
      <c r="GJ9" s="53">
        <f t="shared" si="30"/>
        <v>0</v>
      </c>
      <c r="GK9" s="53">
        <f t="shared" si="30"/>
        <v>0</v>
      </c>
      <c r="GL9" s="53">
        <f t="shared" si="30"/>
        <v>0</v>
      </c>
      <c r="GM9" s="53">
        <f t="shared" si="30"/>
        <v>0</v>
      </c>
      <c r="GN9" s="53">
        <f t="shared" si="31"/>
        <v>0</v>
      </c>
      <c r="GO9" s="53">
        <f t="shared" si="31"/>
        <v>0</v>
      </c>
      <c r="GP9" s="53">
        <f t="shared" si="31"/>
        <v>0</v>
      </c>
      <c r="GQ9" s="53">
        <f t="shared" si="31"/>
        <v>0</v>
      </c>
      <c r="GR9" s="53">
        <f t="shared" si="31"/>
        <v>0</v>
      </c>
      <c r="GS9" s="53">
        <f t="shared" si="31"/>
        <v>0</v>
      </c>
      <c r="GT9" s="53">
        <f t="shared" si="31"/>
        <v>0</v>
      </c>
      <c r="GU9" s="53">
        <f t="shared" si="31"/>
        <v>0</v>
      </c>
      <c r="GV9" s="53">
        <f t="shared" si="31"/>
        <v>0</v>
      </c>
      <c r="GW9" s="53">
        <f t="shared" si="31"/>
        <v>0</v>
      </c>
      <c r="GX9" s="53">
        <f t="shared" si="18"/>
        <v>0</v>
      </c>
    </row>
    <row r="10" spans="1:206" s="95" customFormat="1" ht="12.75" x14ac:dyDescent="0.2">
      <c r="A10" s="22">
        <f>VLOOKUP(B10,'Libro Giornale'!$E$237:$F$436,2,FALSE)</f>
        <v>34</v>
      </c>
      <c r="B10" s="547" t="s">
        <v>101</v>
      </c>
      <c r="C10" s="152">
        <v>4</v>
      </c>
      <c r="D10" s="468">
        <v>44566</v>
      </c>
      <c r="E10" s="448" t="s">
        <v>135</v>
      </c>
      <c r="F10" s="52">
        <v>10</v>
      </c>
      <c r="G10" s="52"/>
      <c r="H10" s="92"/>
      <c r="I10" s="92">
        <f>-F10</f>
        <v>-10</v>
      </c>
      <c r="J10" s="52"/>
      <c r="K10" s="52"/>
      <c r="L10" s="52"/>
      <c r="M10" s="53">
        <f t="shared" ref="M10:AB224" si="32">IF(M$4=$A10,-SUM($H10:$K10), 0)</f>
        <v>0</v>
      </c>
      <c r="N10" s="53">
        <f t="shared" si="0"/>
        <v>0</v>
      </c>
      <c r="O10" s="53">
        <f t="shared" si="0"/>
        <v>0</v>
      </c>
      <c r="P10" s="53">
        <f t="shared" si="0"/>
        <v>0</v>
      </c>
      <c r="Q10" s="53">
        <f t="shared" si="0"/>
        <v>0</v>
      </c>
      <c r="R10" s="53">
        <f t="shared" si="0"/>
        <v>0</v>
      </c>
      <c r="S10" s="53">
        <f t="shared" si="0"/>
        <v>0</v>
      </c>
      <c r="T10" s="53">
        <f t="shared" si="0"/>
        <v>0</v>
      </c>
      <c r="U10" s="53">
        <f t="shared" si="0"/>
        <v>0</v>
      </c>
      <c r="V10" s="53">
        <f t="shared" si="0"/>
        <v>0</v>
      </c>
      <c r="W10" s="53">
        <f t="shared" si="0"/>
        <v>0</v>
      </c>
      <c r="X10" s="53">
        <f t="shared" si="0"/>
        <v>0</v>
      </c>
      <c r="Y10" s="53">
        <f t="shared" si="0"/>
        <v>0</v>
      </c>
      <c r="Z10" s="53">
        <f t="shared" si="0"/>
        <v>0</v>
      </c>
      <c r="AA10" s="53">
        <f t="shared" si="0"/>
        <v>0</v>
      </c>
      <c r="AB10" s="53">
        <f t="shared" si="0"/>
        <v>0</v>
      </c>
      <c r="AC10" s="53">
        <f t="shared" si="1"/>
        <v>0</v>
      </c>
      <c r="AD10" s="53">
        <f t="shared" si="1"/>
        <v>0</v>
      </c>
      <c r="AE10" s="53">
        <f t="shared" si="1"/>
        <v>0</v>
      </c>
      <c r="AF10" s="53">
        <f t="shared" si="1"/>
        <v>0</v>
      </c>
      <c r="AG10" s="53">
        <f t="shared" si="1"/>
        <v>0</v>
      </c>
      <c r="AH10" s="53">
        <f t="shared" si="1"/>
        <v>0</v>
      </c>
      <c r="AI10" s="53">
        <f t="shared" si="1"/>
        <v>0</v>
      </c>
      <c r="AJ10" s="53">
        <f t="shared" si="1"/>
        <v>0</v>
      </c>
      <c r="AK10" s="53">
        <f t="shared" si="1"/>
        <v>0</v>
      </c>
      <c r="AL10" s="53">
        <f t="shared" si="1"/>
        <v>0</v>
      </c>
      <c r="AM10" s="53">
        <f t="shared" si="1"/>
        <v>0</v>
      </c>
      <c r="AN10" s="53">
        <f t="shared" si="1"/>
        <v>0</v>
      </c>
      <c r="AO10" s="53">
        <f t="shared" si="1"/>
        <v>10</v>
      </c>
      <c r="AP10" s="53">
        <f t="shared" si="1"/>
        <v>0</v>
      </c>
      <c r="AQ10" s="53">
        <f t="shared" si="1"/>
        <v>0</v>
      </c>
      <c r="AR10" s="53">
        <f t="shared" si="1"/>
        <v>0</v>
      </c>
      <c r="AS10" s="53">
        <f t="shared" si="2"/>
        <v>0</v>
      </c>
      <c r="AT10" s="53">
        <f t="shared" si="2"/>
        <v>0</v>
      </c>
      <c r="AU10" s="53">
        <f t="shared" si="2"/>
        <v>0</v>
      </c>
      <c r="AV10" s="53">
        <f t="shared" si="2"/>
        <v>0</v>
      </c>
      <c r="AW10" s="53">
        <f t="shared" si="2"/>
        <v>0</v>
      </c>
      <c r="AX10" s="53">
        <f t="shared" si="2"/>
        <v>0</v>
      </c>
      <c r="AY10" s="53">
        <f t="shared" si="2"/>
        <v>0</v>
      </c>
      <c r="AZ10" s="53">
        <f t="shared" si="2"/>
        <v>0</v>
      </c>
      <c r="BA10" s="53">
        <f t="shared" si="2"/>
        <v>0</v>
      </c>
      <c r="BB10" s="53">
        <f t="shared" si="2"/>
        <v>0</v>
      </c>
      <c r="BC10" s="53">
        <f t="shared" si="2"/>
        <v>0</v>
      </c>
      <c r="BD10" s="53">
        <f t="shared" si="2"/>
        <v>0</v>
      </c>
      <c r="BE10" s="53">
        <f t="shared" si="2"/>
        <v>0</v>
      </c>
      <c r="BF10" s="53">
        <f t="shared" si="2"/>
        <v>0</v>
      </c>
      <c r="BG10" s="53">
        <f t="shared" si="2"/>
        <v>0</v>
      </c>
      <c r="BH10" s="53">
        <f t="shared" si="2"/>
        <v>0</v>
      </c>
      <c r="BI10" s="53">
        <f t="shared" si="3"/>
        <v>0</v>
      </c>
      <c r="BJ10" s="53">
        <f t="shared" si="4"/>
        <v>0</v>
      </c>
      <c r="BK10" s="53">
        <f t="shared" si="4"/>
        <v>0</v>
      </c>
      <c r="BL10" s="53">
        <f t="shared" si="4"/>
        <v>0</v>
      </c>
      <c r="BM10" s="53">
        <f t="shared" si="4"/>
        <v>0</v>
      </c>
      <c r="BN10" s="53">
        <f t="shared" si="4"/>
        <v>0</v>
      </c>
      <c r="BO10" s="53">
        <f t="shared" si="4"/>
        <v>0</v>
      </c>
      <c r="BP10" s="53">
        <f t="shared" si="4"/>
        <v>0</v>
      </c>
      <c r="BQ10" s="53">
        <f t="shared" si="4"/>
        <v>0</v>
      </c>
      <c r="BR10" s="53">
        <f t="shared" si="4"/>
        <v>0</v>
      </c>
      <c r="BS10" s="53">
        <f t="shared" si="4"/>
        <v>0</v>
      </c>
      <c r="BT10" s="53">
        <f t="shared" si="4"/>
        <v>0</v>
      </c>
      <c r="BU10" s="53">
        <f t="shared" si="5"/>
        <v>0</v>
      </c>
      <c r="BV10" s="53">
        <f t="shared" si="4"/>
        <v>0</v>
      </c>
      <c r="BW10" s="53">
        <f t="shared" si="4"/>
        <v>0</v>
      </c>
      <c r="BX10" s="53">
        <f t="shared" si="4"/>
        <v>0</v>
      </c>
      <c r="BY10" s="53">
        <f t="shared" si="4"/>
        <v>0</v>
      </c>
      <c r="BZ10" s="53">
        <f t="shared" si="6"/>
        <v>0</v>
      </c>
      <c r="CA10" s="53">
        <f t="shared" si="6"/>
        <v>0</v>
      </c>
      <c r="CB10" s="53">
        <f t="shared" si="6"/>
        <v>0</v>
      </c>
      <c r="CC10" s="53">
        <f t="shared" si="6"/>
        <v>0</v>
      </c>
      <c r="CD10" s="53">
        <f t="shared" si="6"/>
        <v>0</v>
      </c>
      <c r="CE10" s="53">
        <f t="shared" si="6"/>
        <v>0</v>
      </c>
      <c r="CF10" s="53">
        <f t="shared" si="6"/>
        <v>0</v>
      </c>
      <c r="CG10" s="53">
        <f t="shared" si="6"/>
        <v>0</v>
      </c>
      <c r="CH10" s="53">
        <f t="shared" si="6"/>
        <v>0</v>
      </c>
      <c r="CI10" s="53">
        <f t="shared" si="6"/>
        <v>0</v>
      </c>
      <c r="CJ10" s="53">
        <f t="shared" si="6"/>
        <v>0</v>
      </c>
      <c r="CK10" s="53">
        <f t="shared" si="6"/>
        <v>0</v>
      </c>
      <c r="CL10" s="53">
        <f t="shared" si="6"/>
        <v>0</v>
      </c>
      <c r="CM10" s="53">
        <f t="shared" si="6"/>
        <v>0</v>
      </c>
      <c r="CN10" s="53">
        <f t="shared" si="7"/>
        <v>0</v>
      </c>
      <c r="CO10" s="53">
        <f t="shared" si="6"/>
        <v>0</v>
      </c>
      <c r="CP10" s="53">
        <f t="shared" si="8"/>
        <v>0</v>
      </c>
      <c r="CQ10" s="53">
        <f t="shared" si="8"/>
        <v>0</v>
      </c>
      <c r="CR10" s="53">
        <f t="shared" si="8"/>
        <v>0</v>
      </c>
      <c r="CS10" s="53">
        <f t="shared" si="8"/>
        <v>0</v>
      </c>
      <c r="CT10" s="53">
        <f t="shared" si="8"/>
        <v>0</v>
      </c>
      <c r="CU10" s="53">
        <f t="shared" si="8"/>
        <v>0</v>
      </c>
      <c r="CV10" s="53">
        <f t="shared" si="9"/>
        <v>0</v>
      </c>
      <c r="CW10" s="53">
        <f t="shared" si="9"/>
        <v>0</v>
      </c>
      <c r="CX10" s="53">
        <f t="shared" si="9"/>
        <v>0</v>
      </c>
      <c r="CY10" s="53">
        <f t="shared" si="9"/>
        <v>0</v>
      </c>
      <c r="CZ10" s="53">
        <f t="shared" si="9"/>
        <v>0</v>
      </c>
      <c r="DA10" s="53">
        <f t="shared" si="9"/>
        <v>0</v>
      </c>
      <c r="DB10" s="53">
        <f t="shared" si="9"/>
        <v>0</v>
      </c>
      <c r="DC10" s="53">
        <f t="shared" si="9"/>
        <v>0</v>
      </c>
      <c r="DD10" s="53">
        <f t="shared" si="9"/>
        <v>0</v>
      </c>
      <c r="DE10" s="53">
        <f t="shared" si="9"/>
        <v>0</v>
      </c>
      <c r="DF10" s="53">
        <f t="shared" si="9"/>
        <v>0</v>
      </c>
      <c r="DG10" s="53">
        <f t="shared" si="9"/>
        <v>0</v>
      </c>
      <c r="DH10" s="53">
        <f t="shared" si="9"/>
        <v>0</v>
      </c>
      <c r="DI10" s="53">
        <f t="shared" si="9"/>
        <v>0</v>
      </c>
      <c r="DJ10" s="53">
        <f t="shared" si="9"/>
        <v>0</v>
      </c>
      <c r="DK10" s="53">
        <f t="shared" si="9"/>
        <v>0</v>
      </c>
      <c r="DL10" s="53">
        <f t="shared" si="9"/>
        <v>0</v>
      </c>
      <c r="DM10" s="53">
        <f t="shared" si="10"/>
        <v>0</v>
      </c>
      <c r="DN10" s="53">
        <f t="shared" si="10"/>
        <v>0</v>
      </c>
      <c r="DO10" s="53">
        <f t="shared" si="10"/>
        <v>0</v>
      </c>
      <c r="DP10" s="53">
        <f t="shared" si="10"/>
        <v>0</v>
      </c>
      <c r="DQ10" s="53">
        <f t="shared" si="10"/>
        <v>0</v>
      </c>
      <c r="DR10" s="53">
        <f t="shared" si="10"/>
        <v>0</v>
      </c>
      <c r="DS10" s="53">
        <f t="shared" si="10"/>
        <v>0</v>
      </c>
      <c r="DT10" s="53">
        <f t="shared" si="10"/>
        <v>0</v>
      </c>
      <c r="DU10" s="53">
        <f t="shared" si="10"/>
        <v>0</v>
      </c>
      <c r="DV10" s="53">
        <f t="shared" si="10"/>
        <v>0</v>
      </c>
      <c r="DW10" s="53">
        <f t="shared" si="10"/>
        <v>0</v>
      </c>
      <c r="DX10" s="53">
        <f t="shared" si="10"/>
        <v>0</v>
      </c>
      <c r="DY10" s="53">
        <f t="shared" si="10"/>
        <v>0</v>
      </c>
      <c r="DZ10" s="53">
        <f t="shared" si="10"/>
        <v>0</v>
      </c>
      <c r="EA10" s="53">
        <f t="shared" si="10"/>
        <v>0</v>
      </c>
      <c r="EB10" s="53">
        <f t="shared" si="11"/>
        <v>0</v>
      </c>
      <c r="EC10" s="53">
        <f t="shared" si="11"/>
        <v>0</v>
      </c>
      <c r="ED10" s="53">
        <f t="shared" si="11"/>
        <v>0</v>
      </c>
      <c r="EE10" s="53">
        <f t="shared" si="11"/>
        <v>0</v>
      </c>
      <c r="EF10" s="53">
        <f t="shared" si="11"/>
        <v>0</v>
      </c>
      <c r="EG10" s="53">
        <f t="shared" si="11"/>
        <v>0</v>
      </c>
      <c r="EH10" s="53">
        <f t="shared" si="11"/>
        <v>0</v>
      </c>
      <c r="EI10" s="53">
        <f t="shared" si="11"/>
        <v>0</v>
      </c>
      <c r="EJ10" s="53">
        <f t="shared" si="11"/>
        <v>0</v>
      </c>
      <c r="EK10" s="53">
        <f t="shared" si="11"/>
        <v>0</v>
      </c>
      <c r="EL10" s="53">
        <f t="shared" si="11"/>
        <v>0</v>
      </c>
      <c r="EM10" s="53">
        <f t="shared" si="11"/>
        <v>0</v>
      </c>
      <c r="EN10" s="53">
        <f t="shared" si="11"/>
        <v>0</v>
      </c>
      <c r="EO10" s="53">
        <f t="shared" si="11"/>
        <v>0</v>
      </c>
      <c r="EP10" s="53">
        <f t="shared" si="11"/>
        <v>0</v>
      </c>
      <c r="EQ10" s="53">
        <f t="shared" si="11"/>
        <v>0</v>
      </c>
      <c r="ER10" s="53">
        <f t="shared" si="12"/>
        <v>0</v>
      </c>
      <c r="ES10" s="53">
        <f t="shared" si="12"/>
        <v>0</v>
      </c>
      <c r="ET10" s="53">
        <f t="shared" si="12"/>
        <v>0</v>
      </c>
      <c r="EU10" s="53">
        <f t="shared" si="12"/>
        <v>0</v>
      </c>
      <c r="EV10" s="53">
        <f t="shared" si="12"/>
        <v>0</v>
      </c>
      <c r="EW10" s="53">
        <f t="shared" si="12"/>
        <v>0</v>
      </c>
      <c r="EX10" s="53">
        <f t="shared" si="12"/>
        <v>0</v>
      </c>
      <c r="EY10" s="53">
        <f t="shared" si="12"/>
        <v>0</v>
      </c>
      <c r="EZ10" s="53">
        <f t="shared" si="13"/>
        <v>0</v>
      </c>
      <c r="FA10" s="53">
        <f t="shared" si="13"/>
        <v>0</v>
      </c>
      <c r="FB10" s="53">
        <f t="shared" si="13"/>
        <v>0</v>
      </c>
      <c r="FC10" s="53">
        <f t="shared" si="13"/>
        <v>0</v>
      </c>
      <c r="FD10" s="53">
        <f t="shared" si="13"/>
        <v>0</v>
      </c>
      <c r="FE10" s="53">
        <f t="shared" si="13"/>
        <v>0</v>
      </c>
      <c r="FF10" s="53">
        <f t="shared" si="13"/>
        <v>0</v>
      </c>
      <c r="FG10" s="53">
        <f t="shared" si="13"/>
        <v>0</v>
      </c>
      <c r="FH10" s="53">
        <f t="shared" si="13"/>
        <v>0</v>
      </c>
      <c r="FI10" s="53">
        <f t="shared" si="13"/>
        <v>0</v>
      </c>
      <c r="FJ10" s="53">
        <f t="shared" si="13"/>
        <v>0</v>
      </c>
      <c r="FK10" s="53">
        <f t="shared" si="13"/>
        <v>0</v>
      </c>
      <c r="FL10" s="53">
        <f t="shared" si="13"/>
        <v>0</v>
      </c>
      <c r="FM10" s="53">
        <f t="shared" si="13"/>
        <v>0</v>
      </c>
      <c r="FN10" s="53">
        <f t="shared" si="13"/>
        <v>0</v>
      </c>
      <c r="FO10" s="53">
        <f t="shared" si="14"/>
        <v>0</v>
      </c>
      <c r="FP10" s="53">
        <f t="shared" si="14"/>
        <v>0</v>
      </c>
      <c r="FQ10" s="53">
        <f t="shared" si="15"/>
        <v>0</v>
      </c>
      <c r="FR10" s="53">
        <f t="shared" si="14"/>
        <v>0</v>
      </c>
      <c r="FS10" s="53">
        <f t="shared" si="14"/>
        <v>0</v>
      </c>
      <c r="FT10" s="53">
        <f t="shared" si="14"/>
        <v>0</v>
      </c>
      <c r="FU10" s="53">
        <f t="shared" si="14"/>
        <v>0</v>
      </c>
      <c r="FV10" s="53">
        <f t="shared" si="14"/>
        <v>0</v>
      </c>
      <c r="FW10" s="53">
        <f t="shared" si="14"/>
        <v>0</v>
      </c>
      <c r="FX10" s="53">
        <f t="shared" si="16"/>
        <v>0</v>
      </c>
      <c r="FY10" s="53">
        <f t="shared" si="16"/>
        <v>0</v>
      </c>
      <c r="FZ10" s="53">
        <f t="shared" si="16"/>
        <v>0</v>
      </c>
      <c r="GA10" s="53">
        <f t="shared" si="16"/>
        <v>0</v>
      </c>
      <c r="GB10" s="53">
        <f t="shared" si="16"/>
        <v>0</v>
      </c>
      <c r="GC10" s="53">
        <f t="shared" si="16"/>
        <v>0</v>
      </c>
      <c r="GD10" s="53">
        <f t="shared" si="16"/>
        <v>0</v>
      </c>
      <c r="GE10" s="53">
        <f t="shared" si="16"/>
        <v>0</v>
      </c>
      <c r="GF10" s="53">
        <f t="shared" si="16"/>
        <v>0</v>
      </c>
      <c r="GG10" s="53">
        <f t="shared" si="16"/>
        <v>0</v>
      </c>
      <c r="GH10" s="53">
        <f t="shared" si="16"/>
        <v>0</v>
      </c>
      <c r="GI10" s="53">
        <f t="shared" si="16"/>
        <v>0</v>
      </c>
      <c r="GJ10" s="53">
        <f t="shared" si="16"/>
        <v>0</v>
      </c>
      <c r="GK10" s="53">
        <f t="shared" si="16"/>
        <v>0</v>
      </c>
      <c r="GL10" s="53">
        <f t="shared" si="16"/>
        <v>0</v>
      </c>
      <c r="GM10" s="53">
        <f t="shared" si="16"/>
        <v>0</v>
      </c>
      <c r="GN10" s="53">
        <f t="shared" si="17"/>
        <v>0</v>
      </c>
      <c r="GO10" s="53">
        <f t="shared" si="17"/>
        <v>0</v>
      </c>
      <c r="GP10" s="53">
        <f t="shared" si="17"/>
        <v>0</v>
      </c>
      <c r="GQ10" s="53">
        <f t="shared" si="17"/>
        <v>0</v>
      </c>
      <c r="GR10" s="53">
        <f t="shared" si="17"/>
        <v>0</v>
      </c>
      <c r="GS10" s="53">
        <f t="shared" si="17"/>
        <v>0</v>
      </c>
      <c r="GT10" s="53">
        <f t="shared" si="17"/>
        <v>0</v>
      </c>
      <c r="GU10" s="53">
        <f t="shared" si="17"/>
        <v>0</v>
      </c>
      <c r="GV10" s="53">
        <f t="shared" si="17"/>
        <v>0</v>
      </c>
      <c r="GW10" s="53">
        <f t="shared" si="17"/>
        <v>0</v>
      </c>
      <c r="GX10" s="53">
        <f t="shared" si="18"/>
        <v>0</v>
      </c>
    </row>
    <row r="11" spans="1:206" s="95" customFormat="1" ht="12.75" x14ac:dyDescent="0.2">
      <c r="A11" s="22">
        <f>VLOOKUP(B11,'Libro Giornale'!$E$237:$F$436,2,FALSE)</f>
        <v>34</v>
      </c>
      <c r="B11" s="547" t="s">
        <v>101</v>
      </c>
      <c r="C11" s="152">
        <v>5</v>
      </c>
      <c r="D11" s="468">
        <v>44576</v>
      </c>
      <c r="E11" s="448" t="s">
        <v>738</v>
      </c>
      <c r="F11" s="52">
        <v>315</v>
      </c>
      <c r="G11" s="52"/>
      <c r="H11" s="92"/>
      <c r="I11" s="92"/>
      <c r="J11" s="52">
        <f>-F11</f>
        <v>-315</v>
      </c>
      <c r="K11" s="52"/>
      <c r="L11" s="52"/>
      <c r="M11" s="53">
        <f t="shared" ref="M11:AR11" si="33">IF(M$4=$A11,-SUM($H11:$K11), 0)</f>
        <v>0</v>
      </c>
      <c r="N11" s="53">
        <f t="shared" si="33"/>
        <v>0</v>
      </c>
      <c r="O11" s="53">
        <f t="shared" si="33"/>
        <v>0</v>
      </c>
      <c r="P11" s="53">
        <f t="shared" si="33"/>
        <v>0</v>
      </c>
      <c r="Q11" s="53">
        <f t="shared" si="33"/>
        <v>0</v>
      </c>
      <c r="R11" s="53">
        <f t="shared" si="33"/>
        <v>0</v>
      </c>
      <c r="S11" s="53">
        <f t="shared" si="33"/>
        <v>0</v>
      </c>
      <c r="T11" s="53">
        <f t="shared" si="33"/>
        <v>0</v>
      </c>
      <c r="U11" s="53">
        <f t="shared" si="33"/>
        <v>0</v>
      </c>
      <c r="V11" s="53">
        <f t="shared" si="33"/>
        <v>0</v>
      </c>
      <c r="W11" s="53">
        <f t="shared" si="33"/>
        <v>0</v>
      </c>
      <c r="X11" s="53">
        <f t="shared" si="33"/>
        <v>0</v>
      </c>
      <c r="Y11" s="53">
        <f t="shared" si="33"/>
        <v>0</v>
      </c>
      <c r="Z11" s="53">
        <f t="shared" si="33"/>
        <v>0</v>
      </c>
      <c r="AA11" s="53">
        <f t="shared" si="33"/>
        <v>0</v>
      </c>
      <c r="AB11" s="53">
        <f t="shared" si="33"/>
        <v>0</v>
      </c>
      <c r="AC11" s="53">
        <f t="shared" si="33"/>
        <v>0</v>
      </c>
      <c r="AD11" s="53">
        <f t="shared" si="33"/>
        <v>0</v>
      </c>
      <c r="AE11" s="53">
        <f t="shared" si="33"/>
        <v>0</v>
      </c>
      <c r="AF11" s="53">
        <f t="shared" si="33"/>
        <v>0</v>
      </c>
      <c r="AG11" s="53">
        <f t="shared" si="33"/>
        <v>0</v>
      </c>
      <c r="AH11" s="53">
        <f t="shared" si="33"/>
        <v>0</v>
      </c>
      <c r="AI11" s="53">
        <f t="shared" si="33"/>
        <v>0</v>
      </c>
      <c r="AJ11" s="53">
        <f t="shared" si="33"/>
        <v>0</v>
      </c>
      <c r="AK11" s="53">
        <f t="shared" si="33"/>
        <v>0</v>
      </c>
      <c r="AL11" s="53">
        <f t="shared" si="33"/>
        <v>0</v>
      </c>
      <c r="AM11" s="53">
        <f t="shared" si="33"/>
        <v>0</v>
      </c>
      <c r="AN11" s="53">
        <f t="shared" si="33"/>
        <v>0</v>
      </c>
      <c r="AO11" s="53">
        <f t="shared" si="33"/>
        <v>315</v>
      </c>
      <c r="AP11" s="53">
        <f t="shared" si="33"/>
        <v>0</v>
      </c>
      <c r="AQ11" s="53">
        <f t="shared" si="33"/>
        <v>0</v>
      </c>
      <c r="AR11" s="53">
        <f t="shared" si="33"/>
        <v>0</v>
      </c>
      <c r="AS11" s="53">
        <f t="shared" ref="AS11:BX11" si="34">IF(AS$4=$A11,-SUM($H11:$K11), 0)</f>
        <v>0</v>
      </c>
      <c r="AT11" s="53">
        <f t="shared" si="34"/>
        <v>0</v>
      </c>
      <c r="AU11" s="53">
        <f t="shared" si="34"/>
        <v>0</v>
      </c>
      <c r="AV11" s="53">
        <f t="shared" si="34"/>
        <v>0</v>
      </c>
      <c r="AW11" s="53">
        <f t="shared" si="34"/>
        <v>0</v>
      </c>
      <c r="AX11" s="53">
        <f t="shared" si="34"/>
        <v>0</v>
      </c>
      <c r="AY11" s="53">
        <f t="shared" si="34"/>
        <v>0</v>
      </c>
      <c r="AZ11" s="53">
        <f t="shared" si="34"/>
        <v>0</v>
      </c>
      <c r="BA11" s="53">
        <f t="shared" si="34"/>
        <v>0</v>
      </c>
      <c r="BB11" s="53">
        <f t="shared" si="34"/>
        <v>0</v>
      </c>
      <c r="BC11" s="53">
        <f t="shared" si="34"/>
        <v>0</v>
      </c>
      <c r="BD11" s="53">
        <f t="shared" si="34"/>
        <v>0</v>
      </c>
      <c r="BE11" s="53">
        <f t="shared" si="34"/>
        <v>0</v>
      </c>
      <c r="BF11" s="53">
        <f t="shared" si="34"/>
        <v>0</v>
      </c>
      <c r="BG11" s="53">
        <f t="shared" si="34"/>
        <v>0</v>
      </c>
      <c r="BH11" s="53">
        <f t="shared" si="34"/>
        <v>0</v>
      </c>
      <c r="BI11" s="53">
        <f t="shared" si="34"/>
        <v>0</v>
      </c>
      <c r="BJ11" s="53">
        <f t="shared" si="34"/>
        <v>0</v>
      </c>
      <c r="BK11" s="53">
        <f t="shared" si="34"/>
        <v>0</v>
      </c>
      <c r="BL11" s="53">
        <f t="shared" si="34"/>
        <v>0</v>
      </c>
      <c r="BM11" s="53">
        <f t="shared" si="34"/>
        <v>0</v>
      </c>
      <c r="BN11" s="53">
        <f t="shared" si="34"/>
        <v>0</v>
      </c>
      <c r="BO11" s="53">
        <f t="shared" si="34"/>
        <v>0</v>
      </c>
      <c r="BP11" s="53">
        <f t="shared" si="34"/>
        <v>0</v>
      </c>
      <c r="BQ11" s="53">
        <f t="shared" si="34"/>
        <v>0</v>
      </c>
      <c r="BR11" s="53">
        <f t="shared" si="34"/>
        <v>0</v>
      </c>
      <c r="BS11" s="53">
        <f t="shared" si="34"/>
        <v>0</v>
      </c>
      <c r="BT11" s="53">
        <f t="shared" si="34"/>
        <v>0</v>
      </c>
      <c r="BU11" s="53">
        <f t="shared" si="34"/>
        <v>0</v>
      </c>
      <c r="BV11" s="53">
        <f t="shared" si="34"/>
        <v>0</v>
      </c>
      <c r="BW11" s="53">
        <f t="shared" si="34"/>
        <v>0</v>
      </c>
      <c r="BX11" s="53">
        <f t="shared" si="34"/>
        <v>0</v>
      </c>
      <c r="BY11" s="53">
        <f t="shared" ref="BY11:DD11" si="35">IF(BY$4=$A11,-SUM($H11:$K11), 0)</f>
        <v>0</v>
      </c>
      <c r="BZ11" s="53">
        <f t="shared" si="35"/>
        <v>0</v>
      </c>
      <c r="CA11" s="53">
        <f t="shared" si="35"/>
        <v>0</v>
      </c>
      <c r="CB11" s="53">
        <f t="shared" si="35"/>
        <v>0</v>
      </c>
      <c r="CC11" s="53">
        <f t="shared" si="35"/>
        <v>0</v>
      </c>
      <c r="CD11" s="53">
        <f t="shared" si="35"/>
        <v>0</v>
      </c>
      <c r="CE11" s="53">
        <f t="shared" si="35"/>
        <v>0</v>
      </c>
      <c r="CF11" s="53">
        <f t="shared" si="35"/>
        <v>0</v>
      </c>
      <c r="CG11" s="53">
        <f t="shared" si="35"/>
        <v>0</v>
      </c>
      <c r="CH11" s="53">
        <f t="shared" si="35"/>
        <v>0</v>
      </c>
      <c r="CI11" s="53">
        <f t="shared" si="35"/>
        <v>0</v>
      </c>
      <c r="CJ11" s="53">
        <f t="shared" si="35"/>
        <v>0</v>
      </c>
      <c r="CK11" s="53">
        <f t="shared" si="35"/>
        <v>0</v>
      </c>
      <c r="CL11" s="53">
        <f t="shared" si="35"/>
        <v>0</v>
      </c>
      <c r="CM11" s="53">
        <f t="shared" si="35"/>
        <v>0</v>
      </c>
      <c r="CN11" s="53">
        <f t="shared" si="35"/>
        <v>0</v>
      </c>
      <c r="CO11" s="53">
        <f t="shared" si="35"/>
        <v>0</v>
      </c>
      <c r="CP11" s="53">
        <f t="shared" si="35"/>
        <v>0</v>
      </c>
      <c r="CQ11" s="53">
        <f t="shared" si="35"/>
        <v>0</v>
      </c>
      <c r="CR11" s="53">
        <f t="shared" si="35"/>
        <v>0</v>
      </c>
      <c r="CS11" s="53">
        <f t="shared" si="35"/>
        <v>0</v>
      </c>
      <c r="CT11" s="53">
        <f t="shared" si="35"/>
        <v>0</v>
      </c>
      <c r="CU11" s="53">
        <f t="shared" si="35"/>
        <v>0</v>
      </c>
      <c r="CV11" s="53">
        <f t="shared" si="35"/>
        <v>0</v>
      </c>
      <c r="CW11" s="53">
        <f t="shared" si="35"/>
        <v>0</v>
      </c>
      <c r="CX11" s="53">
        <f t="shared" si="35"/>
        <v>0</v>
      </c>
      <c r="CY11" s="53">
        <f t="shared" si="35"/>
        <v>0</v>
      </c>
      <c r="CZ11" s="53">
        <f t="shared" si="35"/>
        <v>0</v>
      </c>
      <c r="DA11" s="53">
        <f t="shared" si="35"/>
        <v>0</v>
      </c>
      <c r="DB11" s="53">
        <f t="shared" si="35"/>
        <v>0</v>
      </c>
      <c r="DC11" s="53">
        <f t="shared" si="35"/>
        <v>0</v>
      </c>
      <c r="DD11" s="53">
        <f t="shared" si="35"/>
        <v>0</v>
      </c>
      <c r="DE11" s="53">
        <f t="shared" ref="DE11:EJ11" si="36">IF(DE$4=$A11,-SUM($H11:$K11), 0)</f>
        <v>0</v>
      </c>
      <c r="DF11" s="53">
        <f t="shared" si="36"/>
        <v>0</v>
      </c>
      <c r="DG11" s="53">
        <f t="shared" si="36"/>
        <v>0</v>
      </c>
      <c r="DH11" s="53">
        <f t="shared" si="36"/>
        <v>0</v>
      </c>
      <c r="DI11" s="53">
        <f t="shared" si="36"/>
        <v>0</v>
      </c>
      <c r="DJ11" s="53">
        <f t="shared" si="36"/>
        <v>0</v>
      </c>
      <c r="DK11" s="53">
        <f t="shared" si="36"/>
        <v>0</v>
      </c>
      <c r="DL11" s="53">
        <f t="shared" si="36"/>
        <v>0</v>
      </c>
      <c r="DM11" s="53">
        <f t="shared" si="36"/>
        <v>0</v>
      </c>
      <c r="DN11" s="53">
        <f t="shared" si="36"/>
        <v>0</v>
      </c>
      <c r="DO11" s="53">
        <f t="shared" si="36"/>
        <v>0</v>
      </c>
      <c r="DP11" s="53">
        <f t="shared" si="36"/>
        <v>0</v>
      </c>
      <c r="DQ11" s="53">
        <f t="shared" si="36"/>
        <v>0</v>
      </c>
      <c r="DR11" s="53">
        <f t="shared" si="36"/>
        <v>0</v>
      </c>
      <c r="DS11" s="53">
        <f t="shared" si="36"/>
        <v>0</v>
      </c>
      <c r="DT11" s="53">
        <f t="shared" si="36"/>
        <v>0</v>
      </c>
      <c r="DU11" s="53">
        <f t="shared" si="36"/>
        <v>0</v>
      </c>
      <c r="DV11" s="53">
        <f t="shared" si="36"/>
        <v>0</v>
      </c>
      <c r="DW11" s="53">
        <f t="shared" si="36"/>
        <v>0</v>
      </c>
      <c r="DX11" s="53">
        <f t="shared" si="36"/>
        <v>0</v>
      </c>
      <c r="DY11" s="53">
        <f t="shared" si="36"/>
        <v>0</v>
      </c>
      <c r="DZ11" s="53">
        <f t="shared" si="36"/>
        <v>0</v>
      </c>
      <c r="EA11" s="53">
        <f t="shared" si="36"/>
        <v>0</v>
      </c>
      <c r="EB11" s="53">
        <f t="shared" si="36"/>
        <v>0</v>
      </c>
      <c r="EC11" s="53">
        <f t="shared" si="36"/>
        <v>0</v>
      </c>
      <c r="ED11" s="53">
        <f t="shared" si="36"/>
        <v>0</v>
      </c>
      <c r="EE11" s="53">
        <f t="shared" si="36"/>
        <v>0</v>
      </c>
      <c r="EF11" s="53">
        <f t="shared" si="36"/>
        <v>0</v>
      </c>
      <c r="EG11" s="53">
        <f t="shared" si="36"/>
        <v>0</v>
      </c>
      <c r="EH11" s="53">
        <f t="shared" si="36"/>
        <v>0</v>
      </c>
      <c r="EI11" s="53">
        <f t="shared" si="36"/>
        <v>0</v>
      </c>
      <c r="EJ11" s="53">
        <f t="shared" si="36"/>
        <v>0</v>
      </c>
      <c r="EK11" s="53">
        <f t="shared" ref="EK11:FP11" si="37">IF(EK$4=$A11,-SUM($H11:$K11), 0)</f>
        <v>0</v>
      </c>
      <c r="EL11" s="53">
        <f t="shared" si="37"/>
        <v>0</v>
      </c>
      <c r="EM11" s="53">
        <f t="shared" si="37"/>
        <v>0</v>
      </c>
      <c r="EN11" s="53">
        <f t="shared" si="37"/>
        <v>0</v>
      </c>
      <c r="EO11" s="53">
        <f t="shared" si="37"/>
        <v>0</v>
      </c>
      <c r="EP11" s="53">
        <f t="shared" si="37"/>
        <v>0</v>
      </c>
      <c r="EQ11" s="53">
        <f t="shared" si="37"/>
        <v>0</v>
      </c>
      <c r="ER11" s="53">
        <f t="shared" si="37"/>
        <v>0</v>
      </c>
      <c r="ES11" s="53">
        <f t="shared" si="37"/>
        <v>0</v>
      </c>
      <c r="ET11" s="53">
        <f t="shared" si="37"/>
        <v>0</v>
      </c>
      <c r="EU11" s="53">
        <f t="shared" si="37"/>
        <v>0</v>
      </c>
      <c r="EV11" s="53">
        <f t="shared" si="37"/>
        <v>0</v>
      </c>
      <c r="EW11" s="53">
        <f t="shared" si="37"/>
        <v>0</v>
      </c>
      <c r="EX11" s="53">
        <f t="shared" si="37"/>
        <v>0</v>
      </c>
      <c r="EY11" s="53">
        <f t="shared" si="37"/>
        <v>0</v>
      </c>
      <c r="EZ11" s="53">
        <f t="shared" si="37"/>
        <v>0</v>
      </c>
      <c r="FA11" s="53">
        <f t="shared" si="37"/>
        <v>0</v>
      </c>
      <c r="FB11" s="53">
        <f t="shared" si="37"/>
        <v>0</v>
      </c>
      <c r="FC11" s="53">
        <f t="shared" si="37"/>
        <v>0</v>
      </c>
      <c r="FD11" s="53">
        <f t="shared" si="37"/>
        <v>0</v>
      </c>
      <c r="FE11" s="53">
        <f t="shared" si="37"/>
        <v>0</v>
      </c>
      <c r="FF11" s="53">
        <f t="shared" si="37"/>
        <v>0</v>
      </c>
      <c r="FG11" s="53">
        <f t="shared" si="37"/>
        <v>0</v>
      </c>
      <c r="FH11" s="53">
        <f t="shared" si="37"/>
        <v>0</v>
      </c>
      <c r="FI11" s="53">
        <f t="shared" si="37"/>
        <v>0</v>
      </c>
      <c r="FJ11" s="53">
        <f t="shared" si="37"/>
        <v>0</v>
      </c>
      <c r="FK11" s="53">
        <f t="shared" si="37"/>
        <v>0</v>
      </c>
      <c r="FL11" s="53">
        <f t="shared" si="37"/>
        <v>0</v>
      </c>
      <c r="FM11" s="53">
        <f t="shared" si="37"/>
        <v>0</v>
      </c>
      <c r="FN11" s="53">
        <f t="shared" si="37"/>
        <v>0</v>
      </c>
      <c r="FO11" s="53">
        <f t="shared" si="37"/>
        <v>0</v>
      </c>
      <c r="FP11" s="53">
        <f t="shared" si="37"/>
        <v>0</v>
      </c>
      <c r="FQ11" s="53">
        <f t="shared" si="15"/>
        <v>0</v>
      </c>
      <c r="FR11" s="53">
        <f t="shared" ref="FR11:GX11" si="38">IF(FR$4=$A11,-SUM($H11:$K11), 0)</f>
        <v>0</v>
      </c>
      <c r="FS11" s="53">
        <f t="shared" si="38"/>
        <v>0</v>
      </c>
      <c r="FT11" s="53">
        <f t="shared" si="38"/>
        <v>0</v>
      </c>
      <c r="FU11" s="53">
        <f t="shared" si="38"/>
        <v>0</v>
      </c>
      <c r="FV11" s="53">
        <f t="shared" si="38"/>
        <v>0</v>
      </c>
      <c r="FW11" s="53">
        <f t="shared" si="38"/>
        <v>0</v>
      </c>
      <c r="FX11" s="53">
        <f t="shared" si="38"/>
        <v>0</v>
      </c>
      <c r="FY11" s="53">
        <f t="shared" si="38"/>
        <v>0</v>
      </c>
      <c r="FZ11" s="53">
        <f t="shared" si="38"/>
        <v>0</v>
      </c>
      <c r="GA11" s="53">
        <f t="shared" si="38"/>
        <v>0</v>
      </c>
      <c r="GB11" s="53">
        <f t="shared" si="38"/>
        <v>0</v>
      </c>
      <c r="GC11" s="53">
        <f t="shared" si="38"/>
        <v>0</v>
      </c>
      <c r="GD11" s="53">
        <f t="shared" si="38"/>
        <v>0</v>
      </c>
      <c r="GE11" s="53">
        <f t="shared" si="38"/>
        <v>0</v>
      </c>
      <c r="GF11" s="53">
        <f t="shared" si="38"/>
        <v>0</v>
      </c>
      <c r="GG11" s="53">
        <f t="shared" si="38"/>
        <v>0</v>
      </c>
      <c r="GH11" s="53">
        <f t="shared" si="38"/>
        <v>0</v>
      </c>
      <c r="GI11" s="53">
        <f t="shared" si="38"/>
        <v>0</v>
      </c>
      <c r="GJ11" s="53">
        <f t="shared" si="38"/>
        <v>0</v>
      </c>
      <c r="GK11" s="53">
        <f t="shared" si="38"/>
        <v>0</v>
      </c>
      <c r="GL11" s="53">
        <f t="shared" si="38"/>
        <v>0</v>
      </c>
      <c r="GM11" s="53">
        <f t="shared" si="38"/>
        <v>0</v>
      </c>
      <c r="GN11" s="53">
        <f t="shared" si="38"/>
        <v>0</v>
      </c>
      <c r="GO11" s="53">
        <f t="shared" si="38"/>
        <v>0</v>
      </c>
      <c r="GP11" s="53">
        <f t="shared" si="38"/>
        <v>0</v>
      </c>
      <c r="GQ11" s="53">
        <f t="shared" si="38"/>
        <v>0</v>
      </c>
      <c r="GR11" s="53">
        <f t="shared" si="38"/>
        <v>0</v>
      </c>
      <c r="GS11" s="53">
        <f t="shared" si="38"/>
        <v>0</v>
      </c>
      <c r="GT11" s="53">
        <f t="shared" si="38"/>
        <v>0</v>
      </c>
      <c r="GU11" s="53">
        <f t="shared" si="38"/>
        <v>0</v>
      </c>
      <c r="GV11" s="53">
        <f t="shared" si="38"/>
        <v>0</v>
      </c>
      <c r="GW11" s="53">
        <f t="shared" si="38"/>
        <v>0</v>
      </c>
      <c r="GX11" s="53">
        <f t="shared" si="38"/>
        <v>0</v>
      </c>
    </row>
    <row r="12" spans="1:206" s="95" customFormat="1" ht="12.75" x14ac:dyDescent="0.2">
      <c r="A12" s="22">
        <f>VLOOKUP(B12,'Libro Giornale'!$E$237:$F$436,2,FALSE)</f>
        <v>83</v>
      </c>
      <c r="B12" s="547" t="s">
        <v>472</v>
      </c>
      <c r="C12" s="152">
        <v>6</v>
      </c>
      <c r="D12" s="468">
        <v>44578</v>
      </c>
      <c r="E12" s="448" t="s">
        <v>728</v>
      </c>
      <c r="F12" s="52">
        <v>3.6</v>
      </c>
      <c r="G12" s="52"/>
      <c r="H12" s="92"/>
      <c r="I12" s="92">
        <f>-F12</f>
        <v>-3.6</v>
      </c>
      <c r="J12" s="52"/>
      <c r="K12" s="52"/>
      <c r="L12" s="52"/>
      <c r="M12" s="53">
        <f t="shared" si="32"/>
        <v>0</v>
      </c>
      <c r="N12" s="53">
        <f t="shared" si="0"/>
        <v>0</v>
      </c>
      <c r="O12" s="53">
        <f t="shared" si="0"/>
        <v>0</v>
      </c>
      <c r="P12" s="53">
        <f t="shared" si="0"/>
        <v>0</v>
      </c>
      <c r="Q12" s="53">
        <f t="shared" si="0"/>
        <v>0</v>
      </c>
      <c r="R12" s="53">
        <f t="shared" si="0"/>
        <v>0</v>
      </c>
      <c r="S12" s="53">
        <f t="shared" si="0"/>
        <v>0</v>
      </c>
      <c r="T12" s="53">
        <f t="shared" si="0"/>
        <v>0</v>
      </c>
      <c r="U12" s="53">
        <f t="shared" si="0"/>
        <v>0</v>
      </c>
      <c r="V12" s="53">
        <f t="shared" si="0"/>
        <v>0</v>
      </c>
      <c r="W12" s="53">
        <f t="shared" si="0"/>
        <v>0</v>
      </c>
      <c r="X12" s="53">
        <f t="shared" si="0"/>
        <v>0</v>
      </c>
      <c r="Y12" s="53">
        <f t="shared" si="0"/>
        <v>0</v>
      </c>
      <c r="Z12" s="53">
        <f t="shared" si="0"/>
        <v>0</v>
      </c>
      <c r="AA12" s="53">
        <f t="shared" si="0"/>
        <v>0</v>
      </c>
      <c r="AB12" s="53">
        <f t="shared" si="0"/>
        <v>0</v>
      </c>
      <c r="AC12" s="53">
        <f t="shared" si="1"/>
        <v>0</v>
      </c>
      <c r="AD12" s="53">
        <f t="shared" si="1"/>
        <v>0</v>
      </c>
      <c r="AE12" s="53">
        <f t="shared" si="1"/>
        <v>0</v>
      </c>
      <c r="AF12" s="53">
        <f t="shared" si="1"/>
        <v>0</v>
      </c>
      <c r="AG12" s="53">
        <f t="shared" si="1"/>
        <v>0</v>
      </c>
      <c r="AH12" s="53">
        <f t="shared" si="1"/>
        <v>0</v>
      </c>
      <c r="AI12" s="53">
        <f t="shared" si="1"/>
        <v>0</v>
      </c>
      <c r="AJ12" s="53">
        <f t="shared" si="1"/>
        <v>0</v>
      </c>
      <c r="AK12" s="53">
        <f t="shared" si="1"/>
        <v>0</v>
      </c>
      <c r="AL12" s="53">
        <f t="shared" si="1"/>
        <v>0</v>
      </c>
      <c r="AM12" s="53">
        <f t="shared" si="1"/>
        <v>0</v>
      </c>
      <c r="AN12" s="53">
        <f t="shared" si="1"/>
        <v>0</v>
      </c>
      <c r="AO12" s="53">
        <f t="shared" si="1"/>
        <v>0</v>
      </c>
      <c r="AP12" s="53">
        <f t="shared" si="1"/>
        <v>0</v>
      </c>
      <c r="AQ12" s="53">
        <f t="shared" si="1"/>
        <v>0</v>
      </c>
      <c r="AR12" s="53">
        <f t="shared" si="1"/>
        <v>0</v>
      </c>
      <c r="AS12" s="53">
        <f t="shared" si="2"/>
        <v>0</v>
      </c>
      <c r="AT12" s="53">
        <f t="shared" si="2"/>
        <v>0</v>
      </c>
      <c r="AU12" s="53">
        <f t="shared" si="2"/>
        <v>0</v>
      </c>
      <c r="AV12" s="53">
        <f t="shared" si="2"/>
        <v>0</v>
      </c>
      <c r="AW12" s="53">
        <f t="shared" si="2"/>
        <v>0</v>
      </c>
      <c r="AX12" s="53">
        <f t="shared" si="2"/>
        <v>0</v>
      </c>
      <c r="AY12" s="53">
        <f t="shared" si="2"/>
        <v>0</v>
      </c>
      <c r="AZ12" s="53">
        <f t="shared" si="2"/>
        <v>0</v>
      </c>
      <c r="BA12" s="53">
        <f t="shared" si="2"/>
        <v>0</v>
      </c>
      <c r="BB12" s="53">
        <f t="shared" si="2"/>
        <v>0</v>
      </c>
      <c r="BC12" s="53">
        <f t="shared" si="2"/>
        <v>0</v>
      </c>
      <c r="BD12" s="53">
        <f t="shared" si="2"/>
        <v>0</v>
      </c>
      <c r="BE12" s="53">
        <f t="shared" si="2"/>
        <v>0</v>
      </c>
      <c r="BF12" s="53">
        <f t="shared" si="2"/>
        <v>0</v>
      </c>
      <c r="BG12" s="53">
        <f t="shared" si="2"/>
        <v>0</v>
      </c>
      <c r="BH12" s="53">
        <f t="shared" si="2"/>
        <v>0</v>
      </c>
      <c r="BI12" s="53">
        <f t="shared" si="3"/>
        <v>0</v>
      </c>
      <c r="BJ12" s="53">
        <f t="shared" si="4"/>
        <v>0</v>
      </c>
      <c r="BK12" s="53">
        <f t="shared" si="4"/>
        <v>0</v>
      </c>
      <c r="BL12" s="53">
        <f t="shared" si="4"/>
        <v>0</v>
      </c>
      <c r="BM12" s="53">
        <f t="shared" si="4"/>
        <v>0</v>
      </c>
      <c r="BN12" s="53">
        <f t="shared" si="4"/>
        <v>0</v>
      </c>
      <c r="BO12" s="53">
        <f t="shared" si="4"/>
        <v>0</v>
      </c>
      <c r="BP12" s="53">
        <f t="shared" si="4"/>
        <v>0</v>
      </c>
      <c r="BQ12" s="53">
        <f t="shared" si="4"/>
        <v>0</v>
      </c>
      <c r="BR12" s="53">
        <f t="shared" si="4"/>
        <v>0</v>
      </c>
      <c r="BS12" s="53">
        <f t="shared" si="4"/>
        <v>0</v>
      </c>
      <c r="BT12" s="53">
        <f t="shared" si="4"/>
        <v>0</v>
      </c>
      <c r="BU12" s="53">
        <f t="shared" si="5"/>
        <v>0</v>
      </c>
      <c r="BV12" s="53">
        <f t="shared" si="4"/>
        <v>0</v>
      </c>
      <c r="BW12" s="53">
        <f t="shared" si="4"/>
        <v>0</v>
      </c>
      <c r="BX12" s="53">
        <f t="shared" si="4"/>
        <v>0</v>
      </c>
      <c r="BY12" s="53">
        <f t="shared" si="4"/>
        <v>0</v>
      </c>
      <c r="BZ12" s="53">
        <f t="shared" si="6"/>
        <v>0</v>
      </c>
      <c r="CA12" s="53">
        <f t="shared" si="6"/>
        <v>0</v>
      </c>
      <c r="CB12" s="53">
        <f t="shared" si="6"/>
        <v>0</v>
      </c>
      <c r="CC12" s="53">
        <f t="shared" si="6"/>
        <v>0</v>
      </c>
      <c r="CD12" s="53">
        <f t="shared" si="6"/>
        <v>0</v>
      </c>
      <c r="CE12" s="53">
        <f t="shared" si="6"/>
        <v>0</v>
      </c>
      <c r="CF12" s="53">
        <f t="shared" si="6"/>
        <v>0</v>
      </c>
      <c r="CG12" s="53">
        <f t="shared" si="6"/>
        <v>0</v>
      </c>
      <c r="CH12" s="53">
        <f t="shared" si="6"/>
        <v>0</v>
      </c>
      <c r="CI12" s="53">
        <f t="shared" si="6"/>
        <v>0</v>
      </c>
      <c r="CJ12" s="53">
        <f t="shared" si="6"/>
        <v>0</v>
      </c>
      <c r="CK12" s="53">
        <f t="shared" si="6"/>
        <v>0</v>
      </c>
      <c r="CL12" s="53">
        <f t="shared" si="6"/>
        <v>3.6</v>
      </c>
      <c r="CM12" s="53">
        <f t="shared" si="6"/>
        <v>0</v>
      </c>
      <c r="CN12" s="53">
        <f t="shared" si="7"/>
        <v>0</v>
      </c>
      <c r="CO12" s="53">
        <f t="shared" si="6"/>
        <v>0</v>
      </c>
      <c r="CP12" s="53">
        <f t="shared" si="8"/>
        <v>0</v>
      </c>
      <c r="CQ12" s="53">
        <f t="shared" si="8"/>
        <v>0</v>
      </c>
      <c r="CR12" s="53">
        <f t="shared" si="8"/>
        <v>0</v>
      </c>
      <c r="CS12" s="53">
        <f t="shared" si="8"/>
        <v>0</v>
      </c>
      <c r="CT12" s="53">
        <f t="shared" si="8"/>
        <v>0</v>
      </c>
      <c r="CU12" s="53">
        <f t="shared" si="8"/>
        <v>0</v>
      </c>
      <c r="CV12" s="53">
        <f t="shared" si="9"/>
        <v>0</v>
      </c>
      <c r="CW12" s="53">
        <f t="shared" si="9"/>
        <v>0</v>
      </c>
      <c r="CX12" s="53">
        <f t="shared" si="9"/>
        <v>0</v>
      </c>
      <c r="CY12" s="53">
        <f t="shared" si="9"/>
        <v>0</v>
      </c>
      <c r="CZ12" s="53">
        <f t="shared" si="9"/>
        <v>0</v>
      </c>
      <c r="DA12" s="53">
        <f t="shared" si="9"/>
        <v>0</v>
      </c>
      <c r="DB12" s="53">
        <f t="shared" si="9"/>
        <v>0</v>
      </c>
      <c r="DC12" s="53">
        <f t="shared" si="9"/>
        <v>0</v>
      </c>
      <c r="DD12" s="53">
        <f t="shared" si="9"/>
        <v>0</v>
      </c>
      <c r="DE12" s="53">
        <f t="shared" si="9"/>
        <v>0</v>
      </c>
      <c r="DF12" s="53">
        <f t="shared" si="9"/>
        <v>0</v>
      </c>
      <c r="DG12" s="53">
        <f t="shared" si="9"/>
        <v>0</v>
      </c>
      <c r="DH12" s="53">
        <f t="shared" si="9"/>
        <v>0</v>
      </c>
      <c r="DI12" s="53">
        <f t="shared" si="9"/>
        <v>0</v>
      </c>
      <c r="DJ12" s="53">
        <f t="shared" si="9"/>
        <v>0</v>
      </c>
      <c r="DK12" s="53">
        <f t="shared" si="9"/>
        <v>0</v>
      </c>
      <c r="DL12" s="53">
        <f t="shared" si="9"/>
        <v>0</v>
      </c>
      <c r="DM12" s="53">
        <f t="shared" si="10"/>
        <v>0</v>
      </c>
      <c r="DN12" s="53">
        <f t="shared" si="10"/>
        <v>0</v>
      </c>
      <c r="DO12" s="53">
        <f t="shared" si="10"/>
        <v>0</v>
      </c>
      <c r="DP12" s="53">
        <f t="shared" si="10"/>
        <v>0</v>
      </c>
      <c r="DQ12" s="53">
        <f t="shared" si="10"/>
        <v>0</v>
      </c>
      <c r="DR12" s="53">
        <f t="shared" si="10"/>
        <v>0</v>
      </c>
      <c r="DS12" s="53">
        <f t="shared" si="10"/>
        <v>0</v>
      </c>
      <c r="DT12" s="53">
        <f t="shared" si="10"/>
        <v>0</v>
      </c>
      <c r="DU12" s="53">
        <f t="shared" si="10"/>
        <v>0</v>
      </c>
      <c r="DV12" s="53">
        <f t="shared" si="10"/>
        <v>0</v>
      </c>
      <c r="DW12" s="53">
        <f t="shared" si="10"/>
        <v>0</v>
      </c>
      <c r="DX12" s="53">
        <f t="shared" si="10"/>
        <v>0</v>
      </c>
      <c r="DY12" s="53">
        <f t="shared" si="10"/>
        <v>0</v>
      </c>
      <c r="DZ12" s="53">
        <f t="shared" si="10"/>
        <v>0</v>
      </c>
      <c r="EA12" s="53">
        <f t="shared" si="10"/>
        <v>0</v>
      </c>
      <c r="EB12" s="53">
        <f t="shared" si="11"/>
        <v>0</v>
      </c>
      <c r="EC12" s="53">
        <f t="shared" si="11"/>
        <v>0</v>
      </c>
      <c r="ED12" s="53">
        <f t="shared" si="11"/>
        <v>0</v>
      </c>
      <c r="EE12" s="53">
        <f t="shared" si="11"/>
        <v>0</v>
      </c>
      <c r="EF12" s="53">
        <f t="shared" si="11"/>
        <v>0</v>
      </c>
      <c r="EG12" s="53">
        <f t="shared" si="11"/>
        <v>0</v>
      </c>
      <c r="EH12" s="53">
        <f t="shared" si="11"/>
        <v>0</v>
      </c>
      <c r="EI12" s="53">
        <f t="shared" si="11"/>
        <v>0</v>
      </c>
      <c r="EJ12" s="53">
        <f t="shared" si="11"/>
        <v>0</v>
      </c>
      <c r="EK12" s="53">
        <f t="shared" si="11"/>
        <v>0</v>
      </c>
      <c r="EL12" s="53">
        <f t="shared" si="11"/>
        <v>0</v>
      </c>
      <c r="EM12" s="53">
        <f t="shared" si="11"/>
        <v>0</v>
      </c>
      <c r="EN12" s="53">
        <f t="shared" si="11"/>
        <v>0</v>
      </c>
      <c r="EO12" s="53">
        <f t="shared" si="11"/>
        <v>0</v>
      </c>
      <c r="EP12" s="53">
        <f t="shared" si="11"/>
        <v>0</v>
      </c>
      <c r="EQ12" s="53">
        <f t="shared" si="11"/>
        <v>0</v>
      </c>
      <c r="ER12" s="53">
        <f t="shared" si="12"/>
        <v>0</v>
      </c>
      <c r="ES12" s="53">
        <f t="shared" si="12"/>
        <v>0</v>
      </c>
      <c r="ET12" s="53">
        <f t="shared" si="12"/>
        <v>0</v>
      </c>
      <c r="EU12" s="53">
        <f t="shared" si="12"/>
        <v>0</v>
      </c>
      <c r="EV12" s="53">
        <f t="shared" si="12"/>
        <v>0</v>
      </c>
      <c r="EW12" s="53">
        <f t="shared" si="12"/>
        <v>0</v>
      </c>
      <c r="EX12" s="53">
        <f t="shared" si="12"/>
        <v>0</v>
      </c>
      <c r="EY12" s="53">
        <f t="shared" si="12"/>
        <v>0</v>
      </c>
      <c r="EZ12" s="53">
        <f t="shared" si="13"/>
        <v>0</v>
      </c>
      <c r="FA12" s="53">
        <f t="shared" si="13"/>
        <v>0</v>
      </c>
      <c r="FB12" s="53">
        <f t="shared" si="13"/>
        <v>0</v>
      </c>
      <c r="FC12" s="53">
        <f t="shared" si="13"/>
        <v>0</v>
      </c>
      <c r="FD12" s="53">
        <f t="shared" si="13"/>
        <v>0</v>
      </c>
      <c r="FE12" s="53">
        <f t="shared" si="13"/>
        <v>0</v>
      </c>
      <c r="FF12" s="53">
        <f t="shared" si="13"/>
        <v>0</v>
      </c>
      <c r="FG12" s="53">
        <f t="shared" si="13"/>
        <v>0</v>
      </c>
      <c r="FH12" s="53">
        <f t="shared" si="13"/>
        <v>0</v>
      </c>
      <c r="FI12" s="53">
        <f t="shared" si="13"/>
        <v>0</v>
      </c>
      <c r="FJ12" s="53">
        <f t="shared" si="13"/>
        <v>0</v>
      </c>
      <c r="FK12" s="53">
        <f t="shared" si="13"/>
        <v>0</v>
      </c>
      <c r="FL12" s="53">
        <f t="shared" si="13"/>
        <v>0</v>
      </c>
      <c r="FM12" s="53">
        <f t="shared" si="13"/>
        <v>0</v>
      </c>
      <c r="FN12" s="53">
        <f t="shared" si="13"/>
        <v>0</v>
      </c>
      <c r="FO12" s="53">
        <f t="shared" si="14"/>
        <v>0</v>
      </c>
      <c r="FP12" s="53">
        <f t="shared" si="14"/>
        <v>0</v>
      </c>
      <c r="FQ12" s="53">
        <f t="shared" si="15"/>
        <v>0</v>
      </c>
      <c r="FR12" s="53">
        <f t="shared" si="14"/>
        <v>0</v>
      </c>
      <c r="FS12" s="53">
        <f t="shared" si="14"/>
        <v>0</v>
      </c>
      <c r="FT12" s="53">
        <f t="shared" si="14"/>
        <v>0</v>
      </c>
      <c r="FU12" s="53">
        <f t="shared" si="14"/>
        <v>0</v>
      </c>
      <c r="FV12" s="53">
        <f t="shared" si="14"/>
        <v>0</v>
      </c>
      <c r="FW12" s="53">
        <f t="shared" si="14"/>
        <v>0</v>
      </c>
      <c r="FX12" s="53">
        <f t="shared" si="16"/>
        <v>0</v>
      </c>
      <c r="FY12" s="53">
        <f t="shared" si="16"/>
        <v>0</v>
      </c>
      <c r="FZ12" s="53">
        <f t="shared" si="16"/>
        <v>0</v>
      </c>
      <c r="GA12" s="53">
        <f t="shared" si="16"/>
        <v>0</v>
      </c>
      <c r="GB12" s="53">
        <f t="shared" si="16"/>
        <v>0</v>
      </c>
      <c r="GC12" s="53">
        <f t="shared" si="16"/>
        <v>0</v>
      </c>
      <c r="GD12" s="53">
        <f t="shared" si="16"/>
        <v>0</v>
      </c>
      <c r="GE12" s="53">
        <f t="shared" si="16"/>
        <v>0</v>
      </c>
      <c r="GF12" s="53">
        <f t="shared" si="16"/>
        <v>0</v>
      </c>
      <c r="GG12" s="53">
        <f t="shared" si="16"/>
        <v>0</v>
      </c>
      <c r="GH12" s="53">
        <f t="shared" si="16"/>
        <v>0</v>
      </c>
      <c r="GI12" s="53">
        <f t="shared" si="16"/>
        <v>0</v>
      </c>
      <c r="GJ12" s="53">
        <f t="shared" si="16"/>
        <v>0</v>
      </c>
      <c r="GK12" s="53">
        <f t="shared" si="16"/>
        <v>0</v>
      </c>
      <c r="GL12" s="53">
        <f t="shared" si="16"/>
        <v>0</v>
      </c>
      <c r="GM12" s="53">
        <f t="shared" si="16"/>
        <v>0</v>
      </c>
      <c r="GN12" s="53">
        <f t="shared" si="17"/>
        <v>0</v>
      </c>
      <c r="GO12" s="53">
        <f t="shared" si="17"/>
        <v>0</v>
      </c>
      <c r="GP12" s="53">
        <f t="shared" si="17"/>
        <v>0</v>
      </c>
      <c r="GQ12" s="53">
        <f t="shared" si="17"/>
        <v>0</v>
      </c>
      <c r="GR12" s="53">
        <f t="shared" si="17"/>
        <v>0</v>
      </c>
      <c r="GS12" s="53">
        <f t="shared" si="17"/>
        <v>0</v>
      </c>
      <c r="GT12" s="53">
        <f t="shared" si="17"/>
        <v>0</v>
      </c>
      <c r="GU12" s="53">
        <f t="shared" si="17"/>
        <v>0</v>
      </c>
      <c r="GV12" s="53">
        <f t="shared" si="17"/>
        <v>0</v>
      </c>
      <c r="GW12" s="53">
        <f t="shared" si="17"/>
        <v>0</v>
      </c>
      <c r="GX12" s="53">
        <f t="shared" si="18"/>
        <v>0</v>
      </c>
    </row>
    <row r="13" spans="1:206" s="95" customFormat="1" ht="12.75" x14ac:dyDescent="0.2">
      <c r="A13" s="22">
        <f>VLOOKUP(B13,'Libro Giornale'!$E$237:$F$436,2,FALSE)</f>
        <v>122</v>
      </c>
      <c r="B13" s="547" t="s">
        <v>508</v>
      </c>
      <c r="C13" s="152">
        <v>7</v>
      </c>
      <c r="D13" s="468">
        <v>44582</v>
      </c>
      <c r="E13" s="448" t="s">
        <v>729</v>
      </c>
      <c r="F13" s="52">
        <v>4</v>
      </c>
      <c r="G13" s="52"/>
      <c r="H13" s="92"/>
      <c r="I13" s="92">
        <f t="shared" ref="I13:I48" si="39">-F13</f>
        <v>-4</v>
      </c>
      <c r="J13" s="52"/>
      <c r="K13" s="52"/>
      <c r="L13" s="52"/>
      <c r="M13" s="53">
        <f t="shared" si="32"/>
        <v>0</v>
      </c>
      <c r="N13" s="53">
        <f t="shared" si="0"/>
        <v>0</v>
      </c>
      <c r="O13" s="53">
        <f t="shared" si="0"/>
        <v>0</v>
      </c>
      <c r="P13" s="53">
        <f t="shared" si="0"/>
        <v>0</v>
      </c>
      <c r="Q13" s="53">
        <f t="shared" si="0"/>
        <v>0</v>
      </c>
      <c r="R13" s="53">
        <f t="shared" si="0"/>
        <v>0</v>
      </c>
      <c r="S13" s="53">
        <f t="shared" si="0"/>
        <v>0</v>
      </c>
      <c r="T13" s="53">
        <f t="shared" si="0"/>
        <v>0</v>
      </c>
      <c r="U13" s="53">
        <f t="shared" si="0"/>
        <v>0</v>
      </c>
      <c r="V13" s="53">
        <f t="shared" si="0"/>
        <v>0</v>
      </c>
      <c r="W13" s="53">
        <f t="shared" si="0"/>
        <v>0</v>
      </c>
      <c r="X13" s="53">
        <f t="shared" si="0"/>
        <v>0</v>
      </c>
      <c r="Y13" s="53">
        <f t="shared" si="0"/>
        <v>0</v>
      </c>
      <c r="Z13" s="53">
        <f t="shared" si="0"/>
        <v>0</v>
      </c>
      <c r="AA13" s="53">
        <f t="shared" si="0"/>
        <v>0</v>
      </c>
      <c r="AB13" s="53">
        <f t="shared" si="0"/>
        <v>0</v>
      </c>
      <c r="AC13" s="53">
        <f t="shared" si="1"/>
        <v>0</v>
      </c>
      <c r="AD13" s="53">
        <f t="shared" si="1"/>
        <v>0</v>
      </c>
      <c r="AE13" s="53">
        <f t="shared" si="1"/>
        <v>0</v>
      </c>
      <c r="AF13" s="53">
        <f t="shared" si="1"/>
        <v>0</v>
      </c>
      <c r="AG13" s="53">
        <f t="shared" si="1"/>
        <v>0</v>
      </c>
      <c r="AH13" s="53">
        <f t="shared" si="1"/>
        <v>0</v>
      </c>
      <c r="AI13" s="53">
        <f t="shared" si="1"/>
        <v>0</v>
      </c>
      <c r="AJ13" s="53">
        <f t="shared" si="1"/>
        <v>0</v>
      </c>
      <c r="AK13" s="53">
        <f t="shared" si="1"/>
        <v>0</v>
      </c>
      <c r="AL13" s="53">
        <f t="shared" si="1"/>
        <v>0</v>
      </c>
      <c r="AM13" s="53">
        <f t="shared" si="1"/>
        <v>0</v>
      </c>
      <c r="AN13" s="53">
        <f t="shared" si="1"/>
        <v>0</v>
      </c>
      <c r="AO13" s="53">
        <f t="shared" si="1"/>
        <v>0</v>
      </c>
      <c r="AP13" s="53">
        <f t="shared" si="1"/>
        <v>0</v>
      </c>
      <c r="AQ13" s="53">
        <f t="shared" si="1"/>
        <v>0</v>
      </c>
      <c r="AR13" s="53">
        <f t="shared" si="1"/>
        <v>0</v>
      </c>
      <c r="AS13" s="53">
        <f t="shared" si="2"/>
        <v>0</v>
      </c>
      <c r="AT13" s="53">
        <f t="shared" si="2"/>
        <v>0</v>
      </c>
      <c r="AU13" s="53">
        <f t="shared" si="2"/>
        <v>0</v>
      </c>
      <c r="AV13" s="53">
        <f t="shared" si="2"/>
        <v>0</v>
      </c>
      <c r="AW13" s="53">
        <f t="shared" si="2"/>
        <v>0</v>
      </c>
      <c r="AX13" s="53">
        <f t="shared" si="2"/>
        <v>0</v>
      </c>
      <c r="AY13" s="53">
        <f t="shared" si="2"/>
        <v>0</v>
      </c>
      <c r="AZ13" s="53">
        <f t="shared" si="2"/>
        <v>0</v>
      </c>
      <c r="BA13" s="53">
        <f t="shared" si="2"/>
        <v>0</v>
      </c>
      <c r="BB13" s="53">
        <f t="shared" si="2"/>
        <v>0</v>
      </c>
      <c r="BC13" s="53">
        <f t="shared" si="2"/>
        <v>0</v>
      </c>
      <c r="BD13" s="53">
        <f t="shared" si="2"/>
        <v>0</v>
      </c>
      <c r="BE13" s="53">
        <f t="shared" si="2"/>
        <v>0</v>
      </c>
      <c r="BF13" s="53">
        <f t="shared" si="2"/>
        <v>0</v>
      </c>
      <c r="BG13" s="53">
        <f t="shared" si="2"/>
        <v>0</v>
      </c>
      <c r="BH13" s="53">
        <f t="shared" si="2"/>
        <v>0</v>
      </c>
      <c r="BI13" s="53">
        <f t="shared" si="3"/>
        <v>0</v>
      </c>
      <c r="BJ13" s="53">
        <f t="shared" si="4"/>
        <v>0</v>
      </c>
      <c r="BK13" s="53">
        <f t="shared" si="4"/>
        <v>0</v>
      </c>
      <c r="BL13" s="53">
        <f t="shared" si="4"/>
        <v>0</v>
      </c>
      <c r="BM13" s="53">
        <f t="shared" si="4"/>
        <v>0</v>
      </c>
      <c r="BN13" s="53">
        <f t="shared" si="4"/>
        <v>0</v>
      </c>
      <c r="BO13" s="53">
        <f t="shared" si="4"/>
        <v>0</v>
      </c>
      <c r="BP13" s="53">
        <f t="shared" si="4"/>
        <v>0</v>
      </c>
      <c r="BQ13" s="53">
        <f t="shared" si="4"/>
        <v>0</v>
      </c>
      <c r="BR13" s="53">
        <f t="shared" si="4"/>
        <v>0</v>
      </c>
      <c r="BS13" s="53">
        <f t="shared" si="4"/>
        <v>0</v>
      </c>
      <c r="BT13" s="53">
        <f t="shared" si="4"/>
        <v>0</v>
      </c>
      <c r="BU13" s="53">
        <f t="shared" si="5"/>
        <v>0</v>
      </c>
      <c r="BV13" s="53">
        <f t="shared" si="4"/>
        <v>0</v>
      </c>
      <c r="BW13" s="53">
        <f t="shared" si="4"/>
        <v>0</v>
      </c>
      <c r="BX13" s="53">
        <f t="shared" si="4"/>
        <v>0</v>
      </c>
      <c r="BY13" s="53">
        <f t="shared" si="4"/>
        <v>0</v>
      </c>
      <c r="BZ13" s="53">
        <f t="shared" si="6"/>
        <v>0</v>
      </c>
      <c r="CA13" s="53">
        <f t="shared" si="6"/>
        <v>0</v>
      </c>
      <c r="CB13" s="53">
        <f t="shared" si="6"/>
        <v>0</v>
      </c>
      <c r="CC13" s="53">
        <f t="shared" si="6"/>
        <v>0</v>
      </c>
      <c r="CD13" s="53">
        <f t="shared" si="6"/>
        <v>0</v>
      </c>
      <c r="CE13" s="53">
        <f t="shared" si="6"/>
        <v>0</v>
      </c>
      <c r="CF13" s="53">
        <f t="shared" si="6"/>
        <v>0</v>
      </c>
      <c r="CG13" s="53">
        <f t="shared" si="6"/>
        <v>0</v>
      </c>
      <c r="CH13" s="53">
        <f t="shared" si="6"/>
        <v>0</v>
      </c>
      <c r="CI13" s="53">
        <f t="shared" si="6"/>
        <v>0</v>
      </c>
      <c r="CJ13" s="53">
        <f t="shared" si="6"/>
        <v>0</v>
      </c>
      <c r="CK13" s="53">
        <f t="shared" si="6"/>
        <v>0</v>
      </c>
      <c r="CL13" s="53">
        <f t="shared" si="6"/>
        <v>0</v>
      </c>
      <c r="CM13" s="53">
        <f t="shared" si="6"/>
        <v>0</v>
      </c>
      <c r="CN13" s="53">
        <f t="shared" si="7"/>
        <v>0</v>
      </c>
      <c r="CO13" s="53">
        <f t="shared" si="6"/>
        <v>0</v>
      </c>
      <c r="CP13" s="53">
        <f t="shared" si="8"/>
        <v>0</v>
      </c>
      <c r="CQ13" s="53">
        <f t="shared" si="8"/>
        <v>0</v>
      </c>
      <c r="CR13" s="53">
        <f t="shared" si="8"/>
        <v>0</v>
      </c>
      <c r="CS13" s="53">
        <f t="shared" si="8"/>
        <v>0</v>
      </c>
      <c r="CT13" s="53">
        <f t="shared" si="8"/>
        <v>0</v>
      </c>
      <c r="CU13" s="53">
        <f t="shared" si="8"/>
        <v>0</v>
      </c>
      <c r="CV13" s="53">
        <f t="shared" si="9"/>
        <v>0</v>
      </c>
      <c r="CW13" s="53">
        <f t="shared" si="9"/>
        <v>0</v>
      </c>
      <c r="CX13" s="53">
        <f t="shared" si="9"/>
        <v>0</v>
      </c>
      <c r="CY13" s="53">
        <f t="shared" si="9"/>
        <v>0</v>
      </c>
      <c r="CZ13" s="53">
        <f t="shared" si="9"/>
        <v>0</v>
      </c>
      <c r="DA13" s="53">
        <f t="shared" si="9"/>
        <v>0</v>
      </c>
      <c r="DB13" s="53">
        <f t="shared" si="9"/>
        <v>0</v>
      </c>
      <c r="DC13" s="53">
        <f t="shared" si="9"/>
        <v>0</v>
      </c>
      <c r="DD13" s="53">
        <f t="shared" si="9"/>
        <v>0</v>
      </c>
      <c r="DE13" s="53">
        <f t="shared" si="9"/>
        <v>0</v>
      </c>
      <c r="DF13" s="53">
        <f t="shared" si="9"/>
        <v>0</v>
      </c>
      <c r="DG13" s="53">
        <f t="shared" si="9"/>
        <v>0</v>
      </c>
      <c r="DH13" s="53">
        <f t="shared" si="9"/>
        <v>0</v>
      </c>
      <c r="DI13" s="53">
        <f t="shared" si="9"/>
        <v>0</v>
      </c>
      <c r="DJ13" s="53">
        <f t="shared" si="9"/>
        <v>0</v>
      </c>
      <c r="DK13" s="53">
        <f t="shared" si="9"/>
        <v>0</v>
      </c>
      <c r="DL13" s="53">
        <f t="shared" si="9"/>
        <v>0</v>
      </c>
      <c r="DM13" s="53">
        <f t="shared" si="10"/>
        <v>0</v>
      </c>
      <c r="DN13" s="53">
        <f t="shared" si="10"/>
        <v>0</v>
      </c>
      <c r="DO13" s="53">
        <f t="shared" si="10"/>
        <v>0</v>
      </c>
      <c r="DP13" s="53">
        <f t="shared" si="10"/>
        <v>0</v>
      </c>
      <c r="DQ13" s="53">
        <f t="shared" si="10"/>
        <v>0</v>
      </c>
      <c r="DR13" s="53">
        <f t="shared" si="10"/>
        <v>0</v>
      </c>
      <c r="DS13" s="53">
        <f t="shared" si="10"/>
        <v>0</v>
      </c>
      <c r="DT13" s="53">
        <f t="shared" si="10"/>
        <v>0</v>
      </c>
      <c r="DU13" s="53">
        <f t="shared" si="10"/>
        <v>0</v>
      </c>
      <c r="DV13" s="53">
        <f t="shared" si="10"/>
        <v>0</v>
      </c>
      <c r="DW13" s="53">
        <f t="shared" si="10"/>
        <v>0</v>
      </c>
      <c r="DX13" s="53">
        <f t="shared" si="10"/>
        <v>0</v>
      </c>
      <c r="DY13" s="53">
        <f t="shared" si="10"/>
        <v>4</v>
      </c>
      <c r="DZ13" s="53">
        <f t="shared" si="10"/>
        <v>0</v>
      </c>
      <c r="EA13" s="53">
        <f t="shared" si="10"/>
        <v>0</v>
      </c>
      <c r="EB13" s="53">
        <f t="shared" si="11"/>
        <v>0</v>
      </c>
      <c r="EC13" s="53">
        <f t="shared" si="11"/>
        <v>0</v>
      </c>
      <c r="ED13" s="53">
        <f t="shared" si="11"/>
        <v>0</v>
      </c>
      <c r="EE13" s="53">
        <f t="shared" si="11"/>
        <v>0</v>
      </c>
      <c r="EF13" s="53">
        <f t="shared" si="11"/>
        <v>0</v>
      </c>
      <c r="EG13" s="53">
        <f t="shared" si="11"/>
        <v>0</v>
      </c>
      <c r="EH13" s="53">
        <f t="shared" si="11"/>
        <v>0</v>
      </c>
      <c r="EI13" s="53">
        <f t="shared" si="11"/>
        <v>0</v>
      </c>
      <c r="EJ13" s="53">
        <f t="shared" si="11"/>
        <v>0</v>
      </c>
      <c r="EK13" s="53">
        <f t="shared" si="11"/>
        <v>0</v>
      </c>
      <c r="EL13" s="53">
        <f t="shared" si="11"/>
        <v>0</v>
      </c>
      <c r="EM13" s="53">
        <f t="shared" si="11"/>
        <v>0</v>
      </c>
      <c r="EN13" s="53">
        <f t="shared" si="11"/>
        <v>0</v>
      </c>
      <c r="EO13" s="53">
        <f t="shared" si="11"/>
        <v>0</v>
      </c>
      <c r="EP13" s="53">
        <f t="shared" si="11"/>
        <v>0</v>
      </c>
      <c r="EQ13" s="53">
        <f t="shared" si="11"/>
        <v>0</v>
      </c>
      <c r="ER13" s="53">
        <f t="shared" si="12"/>
        <v>0</v>
      </c>
      <c r="ES13" s="53">
        <f t="shared" si="12"/>
        <v>0</v>
      </c>
      <c r="ET13" s="53">
        <f t="shared" si="12"/>
        <v>0</v>
      </c>
      <c r="EU13" s="53">
        <f t="shared" si="12"/>
        <v>0</v>
      </c>
      <c r="EV13" s="53">
        <f t="shared" si="12"/>
        <v>0</v>
      </c>
      <c r="EW13" s="53">
        <f t="shared" si="12"/>
        <v>0</v>
      </c>
      <c r="EX13" s="53">
        <f t="shared" si="12"/>
        <v>0</v>
      </c>
      <c r="EY13" s="53">
        <f t="shared" si="12"/>
        <v>0</v>
      </c>
      <c r="EZ13" s="53">
        <f t="shared" si="13"/>
        <v>0</v>
      </c>
      <c r="FA13" s="53">
        <f t="shared" si="13"/>
        <v>0</v>
      </c>
      <c r="FB13" s="53">
        <f t="shared" si="13"/>
        <v>0</v>
      </c>
      <c r="FC13" s="53">
        <f t="shared" si="13"/>
        <v>0</v>
      </c>
      <c r="FD13" s="53">
        <f t="shared" si="13"/>
        <v>0</v>
      </c>
      <c r="FE13" s="53">
        <f t="shared" si="13"/>
        <v>0</v>
      </c>
      <c r="FF13" s="53">
        <f t="shared" si="13"/>
        <v>0</v>
      </c>
      <c r="FG13" s="53">
        <f t="shared" si="13"/>
        <v>0</v>
      </c>
      <c r="FH13" s="53">
        <f t="shared" si="13"/>
        <v>0</v>
      </c>
      <c r="FI13" s="53">
        <f t="shared" si="13"/>
        <v>0</v>
      </c>
      <c r="FJ13" s="53">
        <f t="shared" si="13"/>
        <v>0</v>
      </c>
      <c r="FK13" s="53">
        <f t="shared" si="13"/>
        <v>0</v>
      </c>
      <c r="FL13" s="53">
        <f t="shared" si="13"/>
        <v>0</v>
      </c>
      <c r="FM13" s="53">
        <f t="shared" si="13"/>
        <v>0</v>
      </c>
      <c r="FN13" s="53">
        <f t="shared" si="13"/>
        <v>0</v>
      </c>
      <c r="FO13" s="53">
        <f t="shared" si="14"/>
        <v>0</v>
      </c>
      <c r="FP13" s="53">
        <f t="shared" si="14"/>
        <v>0</v>
      </c>
      <c r="FQ13" s="53">
        <f t="shared" si="15"/>
        <v>0</v>
      </c>
      <c r="FR13" s="53">
        <f t="shared" si="14"/>
        <v>0</v>
      </c>
      <c r="FS13" s="53">
        <f t="shared" si="14"/>
        <v>0</v>
      </c>
      <c r="FT13" s="53">
        <f t="shared" si="14"/>
        <v>0</v>
      </c>
      <c r="FU13" s="53">
        <f t="shared" si="14"/>
        <v>0</v>
      </c>
      <c r="FV13" s="53">
        <f t="shared" si="14"/>
        <v>0</v>
      </c>
      <c r="FW13" s="53">
        <f t="shared" si="14"/>
        <v>0</v>
      </c>
      <c r="FX13" s="53">
        <f t="shared" si="16"/>
        <v>0</v>
      </c>
      <c r="FY13" s="53">
        <f t="shared" si="16"/>
        <v>0</v>
      </c>
      <c r="FZ13" s="53">
        <f t="shared" si="16"/>
        <v>0</v>
      </c>
      <c r="GA13" s="53">
        <f t="shared" si="16"/>
        <v>0</v>
      </c>
      <c r="GB13" s="53">
        <f t="shared" si="16"/>
        <v>0</v>
      </c>
      <c r="GC13" s="53">
        <f t="shared" si="16"/>
        <v>0</v>
      </c>
      <c r="GD13" s="53">
        <f t="shared" si="16"/>
        <v>0</v>
      </c>
      <c r="GE13" s="53">
        <f t="shared" si="16"/>
        <v>0</v>
      </c>
      <c r="GF13" s="53">
        <f t="shared" si="16"/>
        <v>0</v>
      </c>
      <c r="GG13" s="53">
        <f t="shared" si="16"/>
        <v>0</v>
      </c>
      <c r="GH13" s="53">
        <f t="shared" si="16"/>
        <v>0</v>
      </c>
      <c r="GI13" s="53">
        <f t="shared" si="16"/>
        <v>0</v>
      </c>
      <c r="GJ13" s="53">
        <f t="shared" si="16"/>
        <v>0</v>
      </c>
      <c r="GK13" s="53">
        <f t="shared" si="16"/>
        <v>0</v>
      </c>
      <c r="GL13" s="53">
        <f t="shared" si="16"/>
        <v>0</v>
      </c>
      <c r="GM13" s="53">
        <f t="shared" si="16"/>
        <v>0</v>
      </c>
      <c r="GN13" s="53">
        <f t="shared" si="17"/>
        <v>0</v>
      </c>
      <c r="GO13" s="53">
        <f t="shared" si="17"/>
        <v>0</v>
      </c>
      <c r="GP13" s="53">
        <f t="shared" si="17"/>
        <v>0</v>
      </c>
      <c r="GQ13" s="53">
        <f t="shared" si="17"/>
        <v>0</v>
      </c>
      <c r="GR13" s="53">
        <f t="shared" si="17"/>
        <v>0</v>
      </c>
      <c r="GS13" s="53">
        <f t="shared" si="17"/>
        <v>0</v>
      </c>
      <c r="GT13" s="53">
        <f t="shared" si="17"/>
        <v>0</v>
      </c>
      <c r="GU13" s="53">
        <f t="shared" si="17"/>
        <v>0</v>
      </c>
      <c r="GV13" s="53">
        <f t="shared" si="17"/>
        <v>0</v>
      </c>
      <c r="GW13" s="53">
        <f t="shared" si="17"/>
        <v>0</v>
      </c>
      <c r="GX13" s="53">
        <f t="shared" si="18"/>
        <v>0</v>
      </c>
    </row>
    <row r="14" spans="1:206" s="95" customFormat="1" ht="12.75" x14ac:dyDescent="0.2">
      <c r="A14" s="22">
        <f>VLOOKUP(B14,'Libro Giornale'!$E$237:$F$436,2,FALSE)</f>
        <v>122</v>
      </c>
      <c r="B14" s="547" t="s">
        <v>508</v>
      </c>
      <c r="C14" s="152">
        <v>8</v>
      </c>
      <c r="D14" s="468">
        <v>44582</v>
      </c>
      <c r="E14" s="448" t="s">
        <v>730</v>
      </c>
      <c r="F14" s="52">
        <v>18.600000000000001</v>
      </c>
      <c r="G14" s="52"/>
      <c r="H14" s="92"/>
      <c r="I14" s="92">
        <f t="shared" si="39"/>
        <v>-18.600000000000001</v>
      </c>
      <c r="J14" s="52"/>
      <c r="K14" s="52"/>
      <c r="L14" s="52"/>
      <c r="M14" s="53">
        <f t="shared" si="32"/>
        <v>0</v>
      </c>
      <c r="N14" s="53">
        <f t="shared" si="0"/>
        <v>0</v>
      </c>
      <c r="O14" s="53">
        <f t="shared" si="0"/>
        <v>0</v>
      </c>
      <c r="P14" s="53">
        <f t="shared" si="0"/>
        <v>0</v>
      </c>
      <c r="Q14" s="53">
        <f t="shared" si="0"/>
        <v>0</v>
      </c>
      <c r="R14" s="53">
        <f t="shared" si="0"/>
        <v>0</v>
      </c>
      <c r="S14" s="53">
        <f t="shared" si="0"/>
        <v>0</v>
      </c>
      <c r="T14" s="53">
        <f t="shared" si="0"/>
        <v>0</v>
      </c>
      <c r="U14" s="53">
        <f t="shared" si="0"/>
        <v>0</v>
      </c>
      <c r="V14" s="53">
        <f t="shared" si="0"/>
        <v>0</v>
      </c>
      <c r="W14" s="53">
        <f t="shared" si="0"/>
        <v>0</v>
      </c>
      <c r="X14" s="53">
        <f t="shared" si="0"/>
        <v>0</v>
      </c>
      <c r="Y14" s="53">
        <f t="shared" si="0"/>
        <v>0</v>
      </c>
      <c r="Z14" s="53">
        <f t="shared" si="0"/>
        <v>0</v>
      </c>
      <c r="AA14" s="53">
        <f t="shared" si="0"/>
        <v>0</v>
      </c>
      <c r="AB14" s="53">
        <f t="shared" si="0"/>
        <v>0</v>
      </c>
      <c r="AC14" s="53">
        <f t="shared" si="1"/>
        <v>0</v>
      </c>
      <c r="AD14" s="53">
        <f t="shared" si="1"/>
        <v>0</v>
      </c>
      <c r="AE14" s="53">
        <f t="shared" si="1"/>
        <v>0</v>
      </c>
      <c r="AF14" s="53">
        <f t="shared" si="1"/>
        <v>0</v>
      </c>
      <c r="AG14" s="53">
        <f t="shared" si="1"/>
        <v>0</v>
      </c>
      <c r="AH14" s="53">
        <f t="shared" si="1"/>
        <v>0</v>
      </c>
      <c r="AI14" s="53">
        <f t="shared" si="1"/>
        <v>0</v>
      </c>
      <c r="AJ14" s="53">
        <f t="shared" si="1"/>
        <v>0</v>
      </c>
      <c r="AK14" s="53">
        <f t="shared" si="1"/>
        <v>0</v>
      </c>
      <c r="AL14" s="53">
        <f t="shared" si="1"/>
        <v>0</v>
      </c>
      <c r="AM14" s="53">
        <f t="shared" si="1"/>
        <v>0</v>
      </c>
      <c r="AN14" s="53">
        <f t="shared" si="1"/>
        <v>0</v>
      </c>
      <c r="AO14" s="53">
        <f t="shared" si="1"/>
        <v>0</v>
      </c>
      <c r="AP14" s="53">
        <f t="shared" si="1"/>
        <v>0</v>
      </c>
      <c r="AQ14" s="53">
        <f t="shared" si="1"/>
        <v>0</v>
      </c>
      <c r="AR14" s="53">
        <f t="shared" si="1"/>
        <v>0</v>
      </c>
      <c r="AS14" s="53">
        <f t="shared" si="2"/>
        <v>0</v>
      </c>
      <c r="AT14" s="53">
        <f t="shared" si="2"/>
        <v>0</v>
      </c>
      <c r="AU14" s="53">
        <f t="shared" si="2"/>
        <v>0</v>
      </c>
      <c r="AV14" s="53">
        <f t="shared" si="2"/>
        <v>0</v>
      </c>
      <c r="AW14" s="53">
        <f t="shared" si="2"/>
        <v>0</v>
      </c>
      <c r="AX14" s="53">
        <f t="shared" si="2"/>
        <v>0</v>
      </c>
      <c r="AY14" s="53">
        <f t="shared" si="2"/>
        <v>0</v>
      </c>
      <c r="AZ14" s="53">
        <f t="shared" si="2"/>
        <v>0</v>
      </c>
      <c r="BA14" s="53">
        <f t="shared" si="2"/>
        <v>0</v>
      </c>
      <c r="BB14" s="53">
        <f t="shared" si="2"/>
        <v>0</v>
      </c>
      <c r="BC14" s="53">
        <f t="shared" si="2"/>
        <v>0</v>
      </c>
      <c r="BD14" s="53">
        <f t="shared" si="2"/>
        <v>0</v>
      </c>
      <c r="BE14" s="53">
        <f t="shared" si="2"/>
        <v>0</v>
      </c>
      <c r="BF14" s="53">
        <f t="shared" si="2"/>
        <v>0</v>
      </c>
      <c r="BG14" s="53">
        <f t="shared" si="2"/>
        <v>0</v>
      </c>
      <c r="BH14" s="53">
        <f t="shared" si="2"/>
        <v>0</v>
      </c>
      <c r="BI14" s="53">
        <f t="shared" si="3"/>
        <v>0</v>
      </c>
      <c r="BJ14" s="53">
        <f t="shared" si="4"/>
        <v>0</v>
      </c>
      <c r="BK14" s="53">
        <f t="shared" si="4"/>
        <v>0</v>
      </c>
      <c r="BL14" s="53">
        <f t="shared" si="4"/>
        <v>0</v>
      </c>
      <c r="BM14" s="53">
        <f t="shared" si="4"/>
        <v>0</v>
      </c>
      <c r="BN14" s="53">
        <f t="shared" si="4"/>
        <v>0</v>
      </c>
      <c r="BO14" s="53">
        <f t="shared" si="4"/>
        <v>0</v>
      </c>
      <c r="BP14" s="53">
        <f t="shared" si="4"/>
        <v>0</v>
      </c>
      <c r="BQ14" s="53">
        <f t="shared" si="4"/>
        <v>0</v>
      </c>
      <c r="BR14" s="53">
        <f t="shared" si="4"/>
        <v>0</v>
      </c>
      <c r="BS14" s="53">
        <f t="shared" si="4"/>
        <v>0</v>
      </c>
      <c r="BT14" s="53">
        <f t="shared" si="4"/>
        <v>0</v>
      </c>
      <c r="BU14" s="53">
        <f t="shared" si="5"/>
        <v>0</v>
      </c>
      <c r="BV14" s="53">
        <f t="shared" si="4"/>
        <v>0</v>
      </c>
      <c r="BW14" s="53">
        <f t="shared" si="4"/>
        <v>0</v>
      </c>
      <c r="BX14" s="53">
        <f t="shared" si="4"/>
        <v>0</v>
      </c>
      <c r="BY14" s="53">
        <f t="shared" si="4"/>
        <v>0</v>
      </c>
      <c r="BZ14" s="53">
        <f t="shared" si="6"/>
        <v>0</v>
      </c>
      <c r="CA14" s="53">
        <f t="shared" si="6"/>
        <v>0</v>
      </c>
      <c r="CB14" s="53">
        <f t="shared" si="6"/>
        <v>0</v>
      </c>
      <c r="CC14" s="53">
        <f t="shared" si="6"/>
        <v>0</v>
      </c>
      <c r="CD14" s="53">
        <f t="shared" si="6"/>
        <v>0</v>
      </c>
      <c r="CE14" s="53">
        <f t="shared" si="6"/>
        <v>0</v>
      </c>
      <c r="CF14" s="53">
        <f t="shared" si="6"/>
        <v>0</v>
      </c>
      <c r="CG14" s="53">
        <f t="shared" si="6"/>
        <v>0</v>
      </c>
      <c r="CH14" s="53">
        <f t="shared" si="6"/>
        <v>0</v>
      </c>
      <c r="CI14" s="53">
        <f t="shared" si="6"/>
        <v>0</v>
      </c>
      <c r="CJ14" s="53">
        <f t="shared" si="6"/>
        <v>0</v>
      </c>
      <c r="CK14" s="53">
        <f t="shared" si="6"/>
        <v>0</v>
      </c>
      <c r="CL14" s="53">
        <f t="shared" si="6"/>
        <v>0</v>
      </c>
      <c r="CM14" s="53">
        <f t="shared" si="6"/>
        <v>0</v>
      </c>
      <c r="CN14" s="53">
        <f t="shared" si="7"/>
        <v>0</v>
      </c>
      <c r="CO14" s="53">
        <f t="shared" si="6"/>
        <v>0</v>
      </c>
      <c r="CP14" s="53">
        <f t="shared" si="8"/>
        <v>0</v>
      </c>
      <c r="CQ14" s="53">
        <f t="shared" si="8"/>
        <v>0</v>
      </c>
      <c r="CR14" s="53">
        <f t="shared" si="8"/>
        <v>0</v>
      </c>
      <c r="CS14" s="53">
        <f t="shared" si="8"/>
        <v>0</v>
      </c>
      <c r="CT14" s="53">
        <f t="shared" si="8"/>
        <v>0</v>
      </c>
      <c r="CU14" s="53">
        <f t="shared" si="8"/>
        <v>0</v>
      </c>
      <c r="CV14" s="53">
        <f t="shared" si="9"/>
        <v>0</v>
      </c>
      <c r="CW14" s="53">
        <f t="shared" si="9"/>
        <v>0</v>
      </c>
      <c r="CX14" s="53">
        <f t="shared" si="9"/>
        <v>0</v>
      </c>
      <c r="CY14" s="53">
        <f t="shared" si="9"/>
        <v>0</v>
      </c>
      <c r="CZ14" s="53">
        <f t="shared" si="9"/>
        <v>0</v>
      </c>
      <c r="DA14" s="53">
        <f t="shared" si="9"/>
        <v>0</v>
      </c>
      <c r="DB14" s="53">
        <f t="shared" si="9"/>
        <v>0</v>
      </c>
      <c r="DC14" s="53">
        <f t="shared" si="9"/>
        <v>0</v>
      </c>
      <c r="DD14" s="53">
        <f t="shared" si="9"/>
        <v>0</v>
      </c>
      <c r="DE14" s="53">
        <f t="shared" si="9"/>
        <v>0</v>
      </c>
      <c r="DF14" s="53">
        <f t="shared" si="9"/>
        <v>0</v>
      </c>
      <c r="DG14" s="53">
        <f t="shared" si="9"/>
        <v>0</v>
      </c>
      <c r="DH14" s="53">
        <f t="shared" si="9"/>
        <v>0</v>
      </c>
      <c r="DI14" s="53">
        <f t="shared" si="9"/>
        <v>0</v>
      </c>
      <c r="DJ14" s="53">
        <f t="shared" si="9"/>
        <v>0</v>
      </c>
      <c r="DK14" s="53">
        <f t="shared" si="9"/>
        <v>0</v>
      </c>
      <c r="DL14" s="53">
        <f t="shared" si="9"/>
        <v>0</v>
      </c>
      <c r="DM14" s="53">
        <f t="shared" si="10"/>
        <v>0</v>
      </c>
      <c r="DN14" s="53">
        <f t="shared" si="10"/>
        <v>0</v>
      </c>
      <c r="DO14" s="53">
        <f t="shared" si="10"/>
        <v>0</v>
      </c>
      <c r="DP14" s="53">
        <f t="shared" si="10"/>
        <v>0</v>
      </c>
      <c r="DQ14" s="53">
        <f t="shared" si="10"/>
        <v>0</v>
      </c>
      <c r="DR14" s="53">
        <f t="shared" si="10"/>
        <v>0</v>
      </c>
      <c r="DS14" s="53">
        <f t="shared" si="10"/>
        <v>0</v>
      </c>
      <c r="DT14" s="53">
        <f t="shared" si="10"/>
        <v>0</v>
      </c>
      <c r="DU14" s="53">
        <f t="shared" si="10"/>
        <v>0</v>
      </c>
      <c r="DV14" s="53">
        <f t="shared" si="10"/>
        <v>0</v>
      </c>
      <c r="DW14" s="53">
        <f t="shared" si="10"/>
        <v>0</v>
      </c>
      <c r="DX14" s="53">
        <f t="shared" si="10"/>
        <v>0</v>
      </c>
      <c r="DY14" s="53">
        <f t="shared" si="10"/>
        <v>18.600000000000001</v>
      </c>
      <c r="DZ14" s="53">
        <f t="shared" si="10"/>
        <v>0</v>
      </c>
      <c r="EA14" s="53">
        <f t="shared" si="10"/>
        <v>0</v>
      </c>
      <c r="EB14" s="53">
        <f t="shared" si="11"/>
        <v>0</v>
      </c>
      <c r="EC14" s="53">
        <f t="shared" si="11"/>
        <v>0</v>
      </c>
      <c r="ED14" s="53">
        <f t="shared" si="11"/>
        <v>0</v>
      </c>
      <c r="EE14" s="53">
        <f t="shared" si="11"/>
        <v>0</v>
      </c>
      <c r="EF14" s="53">
        <f t="shared" si="11"/>
        <v>0</v>
      </c>
      <c r="EG14" s="53">
        <f t="shared" si="11"/>
        <v>0</v>
      </c>
      <c r="EH14" s="53">
        <f t="shared" si="11"/>
        <v>0</v>
      </c>
      <c r="EI14" s="53">
        <f t="shared" si="11"/>
        <v>0</v>
      </c>
      <c r="EJ14" s="53">
        <f t="shared" si="11"/>
        <v>0</v>
      </c>
      <c r="EK14" s="53">
        <f t="shared" si="11"/>
        <v>0</v>
      </c>
      <c r="EL14" s="53">
        <f t="shared" si="11"/>
        <v>0</v>
      </c>
      <c r="EM14" s="53">
        <f t="shared" si="11"/>
        <v>0</v>
      </c>
      <c r="EN14" s="53">
        <f t="shared" si="11"/>
        <v>0</v>
      </c>
      <c r="EO14" s="53">
        <f t="shared" si="11"/>
        <v>0</v>
      </c>
      <c r="EP14" s="53">
        <f t="shared" si="11"/>
        <v>0</v>
      </c>
      <c r="EQ14" s="53">
        <f t="shared" si="11"/>
        <v>0</v>
      </c>
      <c r="ER14" s="53">
        <f t="shared" si="12"/>
        <v>0</v>
      </c>
      <c r="ES14" s="53">
        <f t="shared" si="12"/>
        <v>0</v>
      </c>
      <c r="ET14" s="53">
        <f t="shared" si="12"/>
        <v>0</v>
      </c>
      <c r="EU14" s="53">
        <f t="shared" si="12"/>
        <v>0</v>
      </c>
      <c r="EV14" s="53">
        <f t="shared" si="12"/>
        <v>0</v>
      </c>
      <c r="EW14" s="53">
        <f t="shared" si="12"/>
        <v>0</v>
      </c>
      <c r="EX14" s="53">
        <f t="shared" si="12"/>
        <v>0</v>
      </c>
      <c r="EY14" s="53">
        <f t="shared" si="12"/>
        <v>0</v>
      </c>
      <c r="EZ14" s="53">
        <f t="shared" si="13"/>
        <v>0</v>
      </c>
      <c r="FA14" s="53">
        <f t="shared" si="13"/>
        <v>0</v>
      </c>
      <c r="FB14" s="53">
        <f t="shared" si="13"/>
        <v>0</v>
      </c>
      <c r="FC14" s="53">
        <f t="shared" si="13"/>
        <v>0</v>
      </c>
      <c r="FD14" s="53">
        <f t="shared" si="13"/>
        <v>0</v>
      </c>
      <c r="FE14" s="53">
        <f t="shared" si="13"/>
        <v>0</v>
      </c>
      <c r="FF14" s="53">
        <f t="shared" si="13"/>
        <v>0</v>
      </c>
      <c r="FG14" s="53">
        <f t="shared" si="13"/>
        <v>0</v>
      </c>
      <c r="FH14" s="53">
        <f t="shared" si="13"/>
        <v>0</v>
      </c>
      <c r="FI14" s="53">
        <f t="shared" si="13"/>
        <v>0</v>
      </c>
      <c r="FJ14" s="53">
        <f t="shared" si="13"/>
        <v>0</v>
      </c>
      <c r="FK14" s="53">
        <f t="shared" si="13"/>
        <v>0</v>
      </c>
      <c r="FL14" s="53">
        <f t="shared" si="13"/>
        <v>0</v>
      </c>
      <c r="FM14" s="53">
        <f t="shared" si="13"/>
        <v>0</v>
      </c>
      <c r="FN14" s="53">
        <f t="shared" si="13"/>
        <v>0</v>
      </c>
      <c r="FO14" s="53">
        <f t="shared" si="14"/>
        <v>0</v>
      </c>
      <c r="FP14" s="53">
        <f t="shared" si="14"/>
        <v>0</v>
      </c>
      <c r="FQ14" s="53">
        <f t="shared" si="15"/>
        <v>0</v>
      </c>
      <c r="FR14" s="53">
        <f t="shared" si="14"/>
        <v>0</v>
      </c>
      <c r="FS14" s="53">
        <f t="shared" si="14"/>
        <v>0</v>
      </c>
      <c r="FT14" s="53">
        <f t="shared" si="14"/>
        <v>0</v>
      </c>
      <c r="FU14" s="53">
        <f t="shared" si="14"/>
        <v>0</v>
      </c>
      <c r="FV14" s="53">
        <f t="shared" si="14"/>
        <v>0</v>
      </c>
      <c r="FW14" s="53">
        <f t="shared" si="14"/>
        <v>0</v>
      </c>
      <c r="FX14" s="53">
        <f t="shared" si="16"/>
        <v>0</v>
      </c>
      <c r="FY14" s="53">
        <f t="shared" si="16"/>
        <v>0</v>
      </c>
      <c r="FZ14" s="53">
        <f t="shared" si="16"/>
        <v>0</v>
      </c>
      <c r="GA14" s="53">
        <f t="shared" si="16"/>
        <v>0</v>
      </c>
      <c r="GB14" s="53">
        <f t="shared" si="16"/>
        <v>0</v>
      </c>
      <c r="GC14" s="53">
        <f t="shared" si="16"/>
        <v>0</v>
      </c>
      <c r="GD14" s="53">
        <f t="shared" si="16"/>
        <v>0</v>
      </c>
      <c r="GE14" s="53">
        <f t="shared" si="16"/>
        <v>0</v>
      </c>
      <c r="GF14" s="53">
        <f t="shared" si="16"/>
        <v>0</v>
      </c>
      <c r="GG14" s="53">
        <f t="shared" si="16"/>
        <v>0</v>
      </c>
      <c r="GH14" s="53">
        <f t="shared" si="16"/>
        <v>0</v>
      </c>
      <c r="GI14" s="53">
        <f t="shared" si="16"/>
        <v>0</v>
      </c>
      <c r="GJ14" s="53">
        <f t="shared" si="16"/>
        <v>0</v>
      </c>
      <c r="GK14" s="53">
        <f t="shared" si="16"/>
        <v>0</v>
      </c>
      <c r="GL14" s="53">
        <f t="shared" si="16"/>
        <v>0</v>
      </c>
      <c r="GM14" s="53">
        <f t="shared" si="16"/>
        <v>0</v>
      </c>
      <c r="GN14" s="53">
        <f t="shared" si="17"/>
        <v>0</v>
      </c>
      <c r="GO14" s="53">
        <f t="shared" si="17"/>
        <v>0</v>
      </c>
      <c r="GP14" s="53">
        <f t="shared" si="17"/>
        <v>0</v>
      </c>
      <c r="GQ14" s="53">
        <f t="shared" si="17"/>
        <v>0</v>
      </c>
      <c r="GR14" s="53">
        <f t="shared" si="17"/>
        <v>0</v>
      </c>
      <c r="GS14" s="53">
        <f t="shared" si="17"/>
        <v>0</v>
      </c>
      <c r="GT14" s="53">
        <f t="shared" si="17"/>
        <v>0</v>
      </c>
      <c r="GU14" s="53">
        <f t="shared" si="17"/>
        <v>0</v>
      </c>
      <c r="GV14" s="53">
        <f t="shared" si="17"/>
        <v>0</v>
      </c>
      <c r="GW14" s="53">
        <f t="shared" si="17"/>
        <v>0</v>
      </c>
      <c r="GX14" s="53">
        <f t="shared" si="18"/>
        <v>0</v>
      </c>
    </row>
    <row r="15" spans="1:206" s="95" customFormat="1" ht="12.75" x14ac:dyDescent="0.2">
      <c r="A15" s="22">
        <f>VLOOKUP(B15,'Libro Giornale'!$E$237:$F$436,2,FALSE)</f>
        <v>34</v>
      </c>
      <c r="B15" s="547" t="s">
        <v>101</v>
      </c>
      <c r="C15" s="152">
        <v>9</v>
      </c>
      <c r="D15" s="468">
        <v>44592</v>
      </c>
      <c r="E15" s="448" t="s">
        <v>731</v>
      </c>
      <c r="F15" s="538">
        <v>1830</v>
      </c>
      <c r="G15" s="52"/>
      <c r="H15" s="92"/>
      <c r="I15" s="92">
        <f t="shared" si="39"/>
        <v>-1830</v>
      </c>
      <c r="J15" s="52"/>
      <c r="K15" s="52"/>
      <c r="L15" s="52"/>
      <c r="M15" s="53">
        <f t="shared" si="32"/>
        <v>0</v>
      </c>
      <c r="N15" s="53">
        <f t="shared" si="0"/>
        <v>0</v>
      </c>
      <c r="O15" s="53">
        <f t="shared" si="0"/>
        <v>0</v>
      </c>
      <c r="P15" s="53">
        <f t="shared" si="0"/>
        <v>0</v>
      </c>
      <c r="Q15" s="53">
        <f t="shared" si="0"/>
        <v>0</v>
      </c>
      <c r="R15" s="53">
        <f t="shared" si="0"/>
        <v>0</v>
      </c>
      <c r="S15" s="53">
        <f t="shared" si="0"/>
        <v>0</v>
      </c>
      <c r="T15" s="53">
        <f t="shared" si="0"/>
        <v>0</v>
      </c>
      <c r="U15" s="53">
        <f t="shared" si="0"/>
        <v>0</v>
      </c>
      <c r="V15" s="53">
        <f t="shared" si="0"/>
        <v>0</v>
      </c>
      <c r="W15" s="53">
        <f t="shared" si="0"/>
        <v>0</v>
      </c>
      <c r="X15" s="53">
        <f t="shared" si="0"/>
        <v>0</v>
      </c>
      <c r="Y15" s="53">
        <f t="shared" si="0"/>
        <v>0</v>
      </c>
      <c r="Z15" s="53">
        <f t="shared" si="0"/>
        <v>0</v>
      </c>
      <c r="AA15" s="53">
        <f t="shared" si="0"/>
        <v>0</v>
      </c>
      <c r="AB15" s="53">
        <f t="shared" si="0"/>
        <v>0</v>
      </c>
      <c r="AC15" s="53">
        <f t="shared" si="1"/>
        <v>0</v>
      </c>
      <c r="AD15" s="53">
        <f t="shared" si="1"/>
        <v>0</v>
      </c>
      <c r="AE15" s="53">
        <f t="shared" si="1"/>
        <v>0</v>
      </c>
      <c r="AF15" s="53">
        <f t="shared" si="1"/>
        <v>0</v>
      </c>
      <c r="AG15" s="53">
        <f t="shared" si="1"/>
        <v>0</v>
      </c>
      <c r="AH15" s="53">
        <f t="shared" si="1"/>
        <v>0</v>
      </c>
      <c r="AI15" s="53">
        <f t="shared" si="1"/>
        <v>0</v>
      </c>
      <c r="AJ15" s="53">
        <f t="shared" si="1"/>
        <v>0</v>
      </c>
      <c r="AK15" s="53">
        <f t="shared" si="1"/>
        <v>0</v>
      </c>
      <c r="AL15" s="53">
        <f t="shared" si="1"/>
        <v>0</v>
      </c>
      <c r="AM15" s="53">
        <f t="shared" si="1"/>
        <v>0</v>
      </c>
      <c r="AN15" s="53">
        <f t="shared" si="1"/>
        <v>0</v>
      </c>
      <c r="AO15" s="53">
        <f t="shared" si="1"/>
        <v>1830</v>
      </c>
      <c r="AP15" s="53">
        <f t="shared" si="1"/>
        <v>0</v>
      </c>
      <c r="AQ15" s="53">
        <f t="shared" si="1"/>
        <v>0</v>
      </c>
      <c r="AR15" s="53">
        <f t="shared" si="1"/>
        <v>0</v>
      </c>
      <c r="AS15" s="53">
        <f t="shared" si="2"/>
        <v>0</v>
      </c>
      <c r="AT15" s="53">
        <f t="shared" si="2"/>
        <v>0</v>
      </c>
      <c r="AU15" s="53">
        <f t="shared" si="2"/>
        <v>0</v>
      </c>
      <c r="AV15" s="53">
        <f t="shared" si="2"/>
        <v>0</v>
      </c>
      <c r="AW15" s="53">
        <f t="shared" si="2"/>
        <v>0</v>
      </c>
      <c r="AX15" s="53">
        <f t="shared" si="2"/>
        <v>0</v>
      </c>
      <c r="AY15" s="53">
        <f t="shared" si="2"/>
        <v>0</v>
      </c>
      <c r="AZ15" s="53">
        <f t="shared" si="2"/>
        <v>0</v>
      </c>
      <c r="BA15" s="53">
        <f t="shared" si="2"/>
        <v>0</v>
      </c>
      <c r="BB15" s="53">
        <f t="shared" si="2"/>
        <v>0</v>
      </c>
      <c r="BC15" s="53">
        <f t="shared" si="2"/>
        <v>0</v>
      </c>
      <c r="BD15" s="53">
        <f t="shared" si="2"/>
        <v>0</v>
      </c>
      <c r="BE15" s="53">
        <f t="shared" si="2"/>
        <v>0</v>
      </c>
      <c r="BF15" s="53">
        <f t="shared" si="2"/>
        <v>0</v>
      </c>
      <c r="BG15" s="53">
        <f t="shared" si="2"/>
        <v>0</v>
      </c>
      <c r="BH15" s="53">
        <f t="shared" si="2"/>
        <v>0</v>
      </c>
      <c r="BI15" s="53">
        <f t="shared" si="3"/>
        <v>0</v>
      </c>
      <c r="BJ15" s="53">
        <f t="shared" si="4"/>
        <v>0</v>
      </c>
      <c r="BK15" s="53">
        <f t="shared" si="4"/>
        <v>0</v>
      </c>
      <c r="BL15" s="53">
        <f t="shared" si="4"/>
        <v>0</v>
      </c>
      <c r="BM15" s="53">
        <f t="shared" si="4"/>
        <v>0</v>
      </c>
      <c r="BN15" s="53">
        <f t="shared" si="4"/>
        <v>0</v>
      </c>
      <c r="BO15" s="53">
        <f t="shared" si="4"/>
        <v>0</v>
      </c>
      <c r="BP15" s="53">
        <f t="shared" si="4"/>
        <v>0</v>
      </c>
      <c r="BQ15" s="53">
        <f t="shared" si="4"/>
        <v>0</v>
      </c>
      <c r="BR15" s="53">
        <f t="shared" si="4"/>
        <v>0</v>
      </c>
      <c r="BS15" s="53">
        <f t="shared" si="4"/>
        <v>0</v>
      </c>
      <c r="BT15" s="53">
        <f t="shared" si="4"/>
        <v>0</v>
      </c>
      <c r="BU15" s="53">
        <f t="shared" si="5"/>
        <v>0</v>
      </c>
      <c r="BV15" s="53">
        <f t="shared" si="4"/>
        <v>0</v>
      </c>
      <c r="BW15" s="53">
        <f t="shared" si="4"/>
        <v>0</v>
      </c>
      <c r="BX15" s="53">
        <f t="shared" si="4"/>
        <v>0</v>
      </c>
      <c r="BY15" s="53">
        <f t="shared" si="4"/>
        <v>0</v>
      </c>
      <c r="BZ15" s="53">
        <f t="shared" si="6"/>
        <v>0</v>
      </c>
      <c r="CA15" s="53">
        <f t="shared" si="6"/>
        <v>0</v>
      </c>
      <c r="CB15" s="53">
        <f t="shared" si="6"/>
        <v>0</v>
      </c>
      <c r="CC15" s="53">
        <f t="shared" si="6"/>
        <v>0</v>
      </c>
      <c r="CD15" s="53">
        <f t="shared" si="6"/>
        <v>0</v>
      </c>
      <c r="CE15" s="53">
        <f t="shared" si="6"/>
        <v>0</v>
      </c>
      <c r="CF15" s="53">
        <f t="shared" si="6"/>
        <v>0</v>
      </c>
      <c r="CG15" s="53">
        <f t="shared" si="6"/>
        <v>0</v>
      </c>
      <c r="CH15" s="53">
        <f t="shared" si="6"/>
        <v>0</v>
      </c>
      <c r="CI15" s="53">
        <f t="shared" si="6"/>
        <v>0</v>
      </c>
      <c r="CJ15" s="53">
        <f t="shared" si="6"/>
        <v>0</v>
      </c>
      <c r="CK15" s="53">
        <f t="shared" si="6"/>
        <v>0</v>
      </c>
      <c r="CL15" s="53">
        <f t="shared" si="6"/>
        <v>0</v>
      </c>
      <c r="CM15" s="53">
        <f t="shared" si="6"/>
        <v>0</v>
      </c>
      <c r="CN15" s="53">
        <f t="shared" si="7"/>
        <v>0</v>
      </c>
      <c r="CO15" s="53">
        <f t="shared" si="6"/>
        <v>0</v>
      </c>
      <c r="CP15" s="53">
        <f t="shared" si="8"/>
        <v>0</v>
      </c>
      <c r="CQ15" s="53">
        <f t="shared" si="8"/>
        <v>0</v>
      </c>
      <c r="CR15" s="53">
        <f t="shared" si="8"/>
        <v>0</v>
      </c>
      <c r="CS15" s="53">
        <f t="shared" si="8"/>
        <v>0</v>
      </c>
      <c r="CT15" s="53">
        <f t="shared" si="8"/>
        <v>0</v>
      </c>
      <c r="CU15" s="53">
        <f t="shared" si="8"/>
        <v>0</v>
      </c>
      <c r="CV15" s="53">
        <f t="shared" si="9"/>
        <v>0</v>
      </c>
      <c r="CW15" s="53">
        <f t="shared" si="9"/>
        <v>0</v>
      </c>
      <c r="CX15" s="53">
        <f t="shared" si="9"/>
        <v>0</v>
      </c>
      <c r="CY15" s="53">
        <f t="shared" si="9"/>
        <v>0</v>
      </c>
      <c r="CZ15" s="53">
        <f t="shared" si="9"/>
        <v>0</v>
      </c>
      <c r="DA15" s="53">
        <f t="shared" si="9"/>
        <v>0</v>
      </c>
      <c r="DB15" s="53">
        <f t="shared" si="9"/>
        <v>0</v>
      </c>
      <c r="DC15" s="53">
        <f t="shared" si="9"/>
        <v>0</v>
      </c>
      <c r="DD15" s="53">
        <f t="shared" si="9"/>
        <v>0</v>
      </c>
      <c r="DE15" s="53">
        <f t="shared" si="9"/>
        <v>0</v>
      </c>
      <c r="DF15" s="53">
        <f t="shared" si="9"/>
        <v>0</v>
      </c>
      <c r="DG15" s="53">
        <f t="shared" si="9"/>
        <v>0</v>
      </c>
      <c r="DH15" s="53">
        <f t="shared" si="9"/>
        <v>0</v>
      </c>
      <c r="DI15" s="53">
        <f t="shared" si="9"/>
        <v>0</v>
      </c>
      <c r="DJ15" s="53">
        <f t="shared" si="9"/>
        <v>0</v>
      </c>
      <c r="DK15" s="53">
        <f t="shared" si="9"/>
        <v>0</v>
      </c>
      <c r="DL15" s="53">
        <f t="shared" si="9"/>
        <v>0</v>
      </c>
      <c r="DM15" s="53">
        <f t="shared" si="10"/>
        <v>0</v>
      </c>
      <c r="DN15" s="53">
        <f t="shared" si="10"/>
        <v>0</v>
      </c>
      <c r="DO15" s="53">
        <f t="shared" si="10"/>
        <v>0</v>
      </c>
      <c r="DP15" s="53">
        <f t="shared" si="10"/>
        <v>0</v>
      </c>
      <c r="DQ15" s="53">
        <f t="shared" si="10"/>
        <v>0</v>
      </c>
      <c r="DR15" s="53">
        <f t="shared" si="10"/>
        <v>0</v>
      </c>
      <c r="DS15" s="53">
        <f t="shared" si="10"/>
        <v>0</v>
      </c>
      <c r="DT15" s="53">
        <f t="shared" si="10"/>
        <v>0</v>
      </c>
      <c r="DU15" s="53">
        <f t="shared" si="10"/>
        <v>0</v>
      </c>
      <c r="DV15" s="53">
        <f t="shared" si="10"/>
        <v>0</v>
      </c>
      <c r="DW15" s="53">
        <f t="shared" si="10"/>
        <v>0</v>
      </c>
      <c r="DX15" s="53">
        <f t="shared" si="10"/>
        <v>0</v>
      </c>
      <c r="DY15" s="53">
        <f t="shared" si="10"/>
        <v>0</v>
      </c>
      <c r="DZ15" s="53">
        <f t="shared" si="10"/>
        <v>0</v>
      </c>
      <c r="EA15" s="53">
        <f t="shared" si="10"/>
        <v>0</v>
      </c>
      <c r="EB15" s="53">
        <f t="shared" si="11"/>
        <v>0</v>
      </c>
      <c r="EC15" s="53">
        <f t="shared" si="11"/>
        <v>0</v>
      </c>
      <c r="ED15" s="53">
        <f t="shared" si="11"/>
        <v>0</v>
      </c>
      <c r="EE15" s="53">
        <f t="shared" si="11"/>
        <v>0</v>
      </c>
      <c r="EF15" s="53">
        <f t="shared" si="11"/>
        <v>0</v>
      </c>
      <c r="EG15" s="53">
        <f t="shared" si="11"/>
        <v>0</v>
      </c>
      <c r="EH15" s="53">
        <f t="shared" si="11"/>
        <v>0</v>
      </c>
      <c r="EI15" s="53">
        <f t="shared" si="11"/>
        <v>0</v>
      </c>
      <c r="EJ15" s="53">
        <f t="shared" si="11"/>
        <v>0</v>
      </c>
      <c r="EK15" s="53">
        <f t="shared" si="11"/>
        <v>0</v>
      </c>
      <c r="EL15" s="53">
        <f t="shared" si="11"/>
        <v>0</v>
      </c>
      <c r="EM15" s="53">
        <f t="shared" si="11"/>
        <v>0</v>
      </c>
      <c r="EN15" s="53">
        <f t="shared" si="11"/>
        <v>0</v>
      </c>
      <c r="EO15" s="53">
        <f t="shared" si="11"/>
        <v>0</v>
      </c>
      <c r="EP15" s="53">
        <f t="shared" si="11"/>
        <v>0</v>
      </c>
      <c r="EQ15" s="53">
        <f t="shared" si="11"/>
        <v>0</v>
      </c>
      <c r="ER15" s="53">
        <f t="shared" si="12"/>
        <v>0</v>
      </c>
      <c r="ES15" s="53">
        <f t="shared" si="12"/>
        <v>0</v>
      </c>
      <c r="ET15" s="53">
        <f t="shared" si="12"/>
        <v>0</v>
      </c>
      <c r="EU15" s="53">
        <f t="shared" si="12"/>
        <v>0</v>
      </c>
      <c r="EV15" s="53">
        <f t="shared" si="12"/>
        <v>0</v>
      </c>
      <c r="EW15" s="53">
        <f t="shared" si="12"/>
        <v>0</v>
      </c>
      <c r="EX15" s="53">
        <f t="shared" si="12"/>
        <v>0</v>
      </c>
      <c r="EY15" s="53">
        <f t="shared" si="12"/>
        <v>0</v>
      </c>
      <c r="EZ15" s="53">
        <f t="shared" si="13"/>
        <v>0</v>
      </c>
      <c r="FA15" s="53">
        <f t="shared" si="13"/>
        <v>0</v>
      </c>
      <c r="FB15" s="53">
        <f t="shared" si="13"/>
        <v>0</v>
      </c>
      <c r="FC15" s="53">
        <f t="shared" si="13"/>
        <v>0</v>
      </c>
      <c r="FD15" s="53">
        <f t="shared" si="13"/>
        <v>0</v>
      </c>
      <c r="FE15" s="53">
        <f t="shared" si="13"/>
        <v>0</v>
      </c>
      <c r="FF15" s="53">
        <f t="shared" si="13"/>
        <v>0</v>
      </c>
      <c r="FG15" s="53">
        <f t="shared" si="13"/>
        <v>0</v>
      </c>
      <c r="FH15" s="53">
        <f t="shared" si="13"/>
        <v>0</v>
      </c>
      <c r="FI15" s="53">
        <f t="shared" si="13"/>
        <v>0</v>
      </c>
      <c r="FJ15" s="53">
        <f t="shared" si="13"/>
        <v>0</v>
      </c>
      <c r="FK15" s="53">
        <f t="shared" si="13"/>
        <v>0</v>
      </c>
      <c r="FL15" s="53">
        <f t="shared" si="13"/>
        <v>0</v>
      </c>
      <c r="FM15" s="53">
        <f t="shared" si="13"/>
        <v>0</v>
      </c>
      <c r="FN15" s="53">
        <f t="shared" si="13"/>
        <v>0</v>
      </c>
      <c r="FO15" s="53">
        <f t="shared" si="14"/>
        <v>0</v>
      </c>
      <c r="FP15" s="53">
        <f t="shared" si="14"/>
        <v>0</v>
      </c>
      <c r="FQ15" s="53">
        <f t="shared" si="15"/>
        <v>0</v>
      </c>
      <c r="FR15" s="53">
        <f t="shared" si="14"/>
        <v>0</v>
      </c>
      <c r="FS15" s="53">
        <f t="shared" si="14"/>
        <v>0</v>
      </c>
      <c r="FT15" s="53">
        <f t="shared" si="14"/>
        <v>0</v>
      </c>
      <c r="FU15" s="53">
        <f t="shared" si="14"/>
        <v>0</v>
      </c>
      <c r="FV15" s="53">
        <f t="shared" si="14"/>
        <v>0</v>
      </c>
      <c r="FW15" s="53">
        <f t="shared" si="14"/>
        <v>0</v>
      </c>
      <c r="FX15" s="53">
        <f t="shared" si="16"/>
        <v>0</v>
      </c>
      <c r="FY15" s="53">
        <f t="shared" si="16"/>
        <v>0</v>
      </c>
      <c r="FZ15" s="53">
        <f t="shared" si="16"/>
        <v>0</v>
      </c>
      <c r="GA15" s="53">
        <f t="shared" si="16"/>
        <v>0</v>
      </c>
      <c r="GB15" s="53">
        <f t="shared" si="16"/>
        <v>0</v>
      </c>
      <c r="GC15" s="53">
        <f t="shared" si="16"/>
        <v>0</v>
      </c>
      <c r="GD15" s="53">
        <f t="shared" si="16"/>
        <v>0</v>
      </c>
      <c r="GE15" s="53">
        <f t="shared" si="16"/>
        <v>0</v>
      </c>
      <c r="GF15" s="53">
        <f t="shared" si="16"/>
        <v>0</v>
      </c>
      <c r="GG15" s="53">
        <f t="shared" si="16"/>
        <v>0</v>
      </c>
      <c r="GH15" s="53">
        <f t="shared" si="16"/>
        <v>0</v>
      </c>
      <c r="GI15" s="53">
        <f t="shared" si="16"/>
        <v>0</v>
      </c>
      <c r="GJ15" s="53">
        <f t="shared" si="16"/>
        <v>0</v>
      </c>
      <c r="GK15" s="53">
        <f t="shared" si="16"/>
        <v>0</v>
      </c>
      <c r="GL15" s="53">
        <f t="shared" si="16"/>
        <v>0</v>
      </c>
      <c r="GM15" s="53">
        <f t="shared" si="16"/>
        <v>0</v>
      </c>
      <c r="GN15" s="53">
        <f t="shared" si="17"/>
        <v>0</v>
      </c>
      <c r="GO15" s="53">
        <f t="shared" si="17"/>
        <v>0</v>
      </c>
      <c r="GP15" s="53">
        <f t="shared" si="17"/>
        <v>0</v>
      </c>
      <c r="GQ15" s="53">
        <f t="shared" si="17"/>
        <v>0</v>
      </c>
      <c r="GR15" s="53">
        <f t="shared" si="17"/>
        <v>0</v>
      </c>
      <c r="GS15" s="53">
        <f t="shared" si="17"/>
        <v>0</v>
      </c>
      <c r="GT15" s="53">
        <f t="shared" si="17"/>
        <v>0</v>
      </c>
      <c r="GU15" s="53">
        <f t="shared" si="17"/>
        <v>0</v>
      </c>
      <c r="GV15" s="53">
        <f t="shared" si="17"/>
        <v>0</v>
      </c>
      <c r="GW15" s="53">
        <f t="shared" si="17"/>
        <v>0</v>
      </c>
      <c r="GX15" s="53">
        <f t="shared" si="18"/>
        <v>0</v>
      </c>
    </row>
    <row r="16" spans="1:206" s="95" customFormat="1" ht="12.75" x14ac:dyDescent="0.2">
      <c r="A16" s="22">
        <f>VLOOKUP(B16,'Libro Giornale'!$E$237:$F$436,2,FALSE)</f>
        <v>122</v>
      </c>
      <c r="B16" s="547" t="s">
        <v>508</v>
      </c>
      <c r="C16" s="152">
        <v>10</v>
      </c>
      <c r="D16" s="468">
        <v>44592</v>
      </c>
      <c r="E16" s="448" t="s">
        <v>732</v>
      </c>
      <c r="F16" s="539">
        <v>1.5</v>
      </c>
      <c r="G16" s="52">
        <f>SUM(F15:F16)</f>
        <v>1831.5</v>
      </c>
      <c r="H16" s="92"/>
      <c r="I16" s="92">
        <f t="shared" si="39"/>
        <v>-1.5</v>
      </c>
      <c r="J16" s="52"/>
      <c r="K16" s="52"/>
      <c r="L16" s="52"/>
      <c r="M16" s="53">
        <f t="shared" si="32"/>
        <v>0</v>
      </c>
      <c r="N16" s="53">
        <f t="shared" si="0"/>
        <v>0</v>
      </c>
      <c r="O16" s="53">
        <f t="shared" si="0"/>
        <v>0</v>
      </c>
      <c r="P16" s="53">
        <f t="shared" si="0"/>
        <v>0</v>
      </c>
      <c r="Q16" s="53">
        <f t="shared" si="0"/>
        <v>0</v>
      </c>
      <c r="R16" s="53">
        <f t="shared" si="0"/>
        <v>0</v>
      </c>
      <c r="S16" s="53">
        <f t="shared" si="0"/>
        <v>0</v>
      </c>
      <c r="T16" s="53">
        <f t="shared" si="0"/>
        <v>0</v>
      </c>
      <c r="U16" s="53">
        <f t="shared" si="0"/>
        <v>0</v>
      </c>
      <c r="V16" s="53">
        <f t="shared" si="0"/>
        <v>0</v>
      </c>
      <c r="W16" s="53">
        <f t="shared" si="0"/>
        <v>0</v>
      </c>
      <c r="X16" s="53">
        <f t="shared" si="0"/>
        <v>0</v>
      </c>
      <c r="Y16" s="53">
        <f t="shared" si="0"/>
        <v>0</v>
      </c>
      <c r="Z16" s="53">
        <f t="shared" si="0"/>
        <v>0</v>
      </c>
      <c r="AA16" s="53">
        <f t="shared" si="0"/>
        <v>0</v>
      </c>
      <c r="AB16" s="53">
        <f t="shared" si="0"/>
        <v>0</v>
      </c>
      <c r="AC16" s="53">
        <f t="shared" si="1"/>
        <v>0</v>
      </c>
      <c r="AD16" s="53">
        <f t="shared" si="1"/>
        <v>0</v>
      </c>
      <c r="AE16" s="53">
        <f t="shared" si="1"/>
        <v>0</v>
      </c>
      <c r="AF16" s="53">
        <f t="shared" si="1"/>
        <v>0</v>
      </c>
      <c r="AG16" s="53">
        <f t="shared" si="1"/>
        <v>0</v>
      </c>
      <c r="AH16" s="53">
        <f t="shared" si="1"/>
        <v>0</v>
      </c>
      <c r="AI16" s="53">
        <f t="shared" si="1"/>
        <v>0</v>
      </c>
      <c r="AJ16" s="53">
        <f t="shared" si="1"/>
        <v>0</v>
      </c>
      <c r="AK16" s="53">
        <f t="shared" si="1"/>
        <v>0</v>
      </c>
      <c r="AL16" s="53">
        <f t="shared" si="1"/>
        <v>0</v>
      </c>
      <c r="AM16" s="53">
        <f t="shared" si="1"/>
        <v>0</v>
      </c>
      <c r="AN16" s="53">
        <f t="shared" si="1"/>
        <v>0</v>
      </c>
      <c r="AO16" s="53">
        <f t="shared" si="1"/>
        <v>0</v>
      </c>
      <c r="AP16" s="53">
        <f t="shared" si="1"/>
        <v>0</v>
      </c>
      <c r="AQ16" s="53">
        <f t="shared" si="1"/>
        <v>0</v>
      </c>
      <c r="AR16" s="53">
        <f t="shared" si="1"/>
        <v>0</v>
      </c>
      <c r="AS16" s="53">
        <f t="shared" si="2"/>
        <v>0</v>
      </c>
      <c r="AT16" s="53">
        <f t="shared" si="2"/>
        <v>0</v>
      </c>
      <c r="AU16" s="53">
        <f t="shared" si="2"/>
        <v>0</v>
      </c>
      <c r="AV16" s="53">
        <f t="shared" si="2"/>
        <v>0</v>
      </c>
      <c r="AW16" s="53">
        <f t="shared" si="2"/>
        <v>0</v>
      </c>
      <c r="AX16" s="53">
        <f t="shared" si="2"/>
        <v>0</v>
      </c>
      <c r="AY16" s="53">
        <f t="shared" si="2"/>
        <v>0</v>
      </c>
      <c r="AZ16" s="53">
        <f t="shared" si="2"/>
        <v>0</v>
      </c>
      <c r="BA16" s="53">
        <f t="shared" si="2"/>
        <v>0</v>
      </c>
      <c r="BB16" s="53">
        <f t="shared" si="2"/>
        <v>0</v>
      </c>
      <c r="BC16" s="53">
        <f t="shared" si="2"/>
        <v>0</v>
      </c>
      <c r="BD16" s="53">
        <f t="shared" si="2"/>
        <v>0</v>
      </c>
      <c r="BE16" s="53">
        <f t="shared" si="2"/>
        <v>0</v>
      </c>
      <c r="BF16" s="53">
        <f t="shared" si="2"/>
        <v>0</v>
      </c>
      <c r="BG16" s="53">
        <f t="shared" si="2"/>
        <v>0</v>
      </c>
      <c r="BH16" s="53">
        <f t="shared" si="2"/>
        <v>0</v>
      </c>
      <c r="BI16" s="53">
        <f t="shared" si="3"/>
        <v>0</v>
      </c>
      <c r="BJ16" s="53">
        <f t="shared" si="4"/>
        <v>0</v>
      </c>
      <c r="BK16" s="53">
        <f t="shared" si="4"/>
        <v>0</v>
      </c>
      <c r="BL16" s="53">
        <f t="shared" si="4"/>
        <v>0</v>
      </c>
      <c r="BM16" s="53">
        <f t="shared" si="4"/>
        <v>0</v>
      </c>
      <c r="BN16" s="53">
        <f t="shared" si="4"/>
        <v>0</v>
      </c>
      <c r="BO16" s="53">
        <f t="shared" si="4"/>
        <v>0</v>
      </c>
      <c r="BP16" s="53">
        <f t="shared" si="4"/>
        <v>0</v>
      </c>
      <c r="BQ16" s="53">
        <f t="shared" si="4"/>
        <v>0</v>
      </c>
      <c r="BR16" s="53">
        <f t="shared" si="4"/>
        <v>0</v>
      </c>
      <c r="BS16" s="53">
        <f t="shared" si="4"/>
        <v>0</v>
      </c>
      <c r="BT16" s="53">
        <f t="shared" si="4"/>
        <v>0</v>
      </c>
      <c r="BU16" s="53">
        <f t="shared" si="5"/>
        <v>0</v>
      </c>
      <c r="BV16" s="53">
        <f t="shared" si="4"/>
        <v>0</v>
      </c>
      <c r="BW16" s="53">
        <f t="shared" si="4"/>
        <v>0</v>
      </c>
      <c r="BX16" s="53">
        <f t="shared" si="4"/>
        <v>0</v>
      </c>
      <c r="BY16" s="53">
        <f t="shared" si="4"/>
        <v>0</v>
      </c>
      <c r="BZ16" s="53">
        <f t="shared" si="6"/>
        <v>0</v>
      </c>
      <c r="CA16" s="53">
        <f t="shared" si="6"/>
        <v>0</v>
      </c>
      <c r="CB16" s="53">
        <f t="shared" si="6"/>
        <v>0</v>
      </c>
      <c r="CC16" s="53">
        <f t="shared" si="6"/>
        <v>0</v>
      </c>
      <c r="CD16" s="53">
        <f t="shared" si="6"/>
        <v>0</v>
      </c>
      <c r="CE16" s="53">
        <f t="shared" si="6"/>
        <v>0</v>
      </c>
      <c r="CF16" s="53">
        <f t="shared" si="6"/>
        <v>0</v>
      </c>
      <c r="CG16" s="53">
        <f t="shared" si="6"/>
        <v>0</v>
      </c>
      <c r="CH16" s="53">
        <f t="shared" si="6"/>
        <v>0</v>
      </c>
      <c r="CI16" s="53">
        <f t="shared" si="6"/>
        <v>0</v>
      </c>
      <c r="CJ16" s="53">
        <f t="shared" si="6"/>
        <v>0</v>
      </c>
      <c r="CK16" s="53">
        <f t="shared" si="6"/>
        <v>0</v>
      </c>
      <c r="CL16" s="53">
        <f t="shared" si="6"/>
        <v>0</v>
      </c>
      <c r="CM16" s="53">
        <f t="shared" si="6"/>
        <v>0</v>
      </c>
      <c r="CN16" s="53">
        <f t="shared" si="7"/>
        <v>0</v>
      </c>
      <c r="CO16" s="53">
        <f t="shared" si="6"/>
        <v>0</v>
      </c>
      <c r="CP16" s="53">
        <f t="shared" si="8"/>
        <v>0</v>
      </c>
      <c r="CQ16" s="53">
        <f t="shared" si="8"/>
        <v>0</v>
      </c>
      <c r="CR16" s="53">
        <f t="shared" si="8"/>
        <v>0</v>
      </c>
      <c r="CS16" s="53">
        <f t="shared" si="8"/>
        <v>0</v>
      </c>
      <c r="CT16" s="53">
        <f t="shared" si="8"/>
        <v>0</v>
      </c>
      <c r="CU16" s="53">
        <f t="shared" si="8"/>
        <v>0</v>
      </c>
      <c r="CV16" s="53">
        <f t="shared" si="9"/>
        <v>0</v>
      </c>
      <c r="CW16" s="53">
        <f t="shared" si="9"/>
        <v>0</v>
      </c>
      <c r="CX16" s="53">
        <f t="shared" si="9"/>
        <v>0</v>
      </c>
      <c r="CY16" s="53">
        <f t="shared" si="9"/>
        <v>0</v>
      </c>
      <c r="CZ16" s="53">
        <f t="shared" si="9"/>
        <v>0</v>
      </c>
      <c r="DA16" s="53">
        <f t="shared" si="9"/>
        <v>0</v>
      </c>
      <c r="DB16" s="53">
        <f t="shared" si="9"/>
        <v>0</v>
      </c>
      <c r="DC16" s="53">
        <f t="shared" si="9"/>
        <v>0</v>
      </c>
      <c r="DD16" s="53">
        <f t="shared" si="9"/>
        <v>0</v>
      </c>
      <c r="DE16" s="53">
        <f t="shared" si="9"/>
        <v>0</v>
      </c>
      <c r="DF16" s="53">
        <f t="shared" si="9"/>
        <v>0</v>
      </c>
      <c r="DG16" s="53">
        <f t="shared" si="9"/>
        <v>0</v>
      </c>
      <c r="DH16" s="53">
        <f t="shared" si="9"/>
        <v>0</v>
      </c>
      <c r="DI16" s="53">
        <f t="shared" si="9"/>
        <v>0</v>
      </c>
      <c r="DJ16" s="53">
        <f t="shared" si="9"/>
        <v>0</v>
      </c>
      <c r="DK16" s="53">
        <f t="shared" si="9"/>
        <v>0</v>
      </c>
      <c r="DL16" s="53">
        <f t="shared" si="9"/>
        <v>0</v>
      </c>
      <c r="DM16" s="53">
        <f t="shared" si="10"/>
        <v>0</v>
      </c>
      <c r="DN16" s="53">
        <f t="shared" si="10"/>
        <v>0</v>
      </c>
      <c r="DO16" s="53">
        <f t="shared" si="10"/>
        <v>0</v>
      </c>
      <c r="DP16" s="53">
        <f t="shared" si="10"/>
        <v>0</v>
      </c>
      <c r="DQ16" s="53">
        <f t="shared" si="10"/>
        <v>0</v>
      </c>
      <c r="DR16" s="53">
        <f t="shared" si="10"/>
        <v>0</v>
      </c>
      <c r="DS16" s="53">
        <f t="shared" si="10"/>
        <v>0</v>
      </c>
      <c r="DT16" s="53">
        <f t="shared" si="10"/>
        <v>0</v>
      </c>
      <c r="DU16" s="53">
        <f t="shared" si="10"/>
        <v>0</v>
      </c>
      <c r="DV16" s="53">
        <f t="shared" si="10"/>
        <v>0</v>
      </c>
      <c r="DW16" s="53">
        <f t="shared" si="10"/>
        <v>0</v>
      </c>
      <c r="DX16" s="53">
        <f t="shared" si="10"/>
        <v>0</v>
      </c>
      <c r="DY16" s="53">
        <f t="shared" si="10"/>
        <v>1.5</v>
      </c>
      <c r="DZ16" s="53">
        <f t="shared" si="10"/>
        <v>0</v>
      </c>
      <c r="EA16" s="53">
        <f t="shared" si="10"/>
        <v>0</v>
      </c>
      <c r="EB16" s="53">
        <f t="shared" si="11"/>
        <v>0</v>
      </c>
      <c r="EC16" s="53">
        <f t="shared" si="11"/>
        <v>0</v>
      </c>
      <c r="ED16" s="53">
        <f t="shared" si="11"/>
        <v>0</v>
      </c>
      <c r="EE16" s="53">
        <f t="shared" si="11"/>
        <v>0</v>
      </c>
      <c r="EF16" s="53">
        <f t="shared" si="11"/>
        <v>0</v>
      </c>
      <c r="EG16" s="53">
        <f t="shared" si="11"/>
        <v>0</v>
      </c>
      <c r="EH16" s="53">
        <f t="shared" si="11"/>
        <v>0</v>
      </c>
      <c r="EI16" s="53">
        <f t="shared" si="11"/>
        <v>0</v>
      </c>
      <c r="EJ16" s="53">
        <f t="shared" si="11"/>
        <v>0</v>
      </c>
      <c r="EK16" s="53">
        <f t="shared" si="11"/>
        <v>0</v>
      </c>
      <c r="EL16" s="53">
        <f t="shared" si="11"/>
        <v>0</v>
      </c>
      <c r="EM16" s="53">
        <f t="shared" si="11"/>
        <v>0</v>
      </c>
      <c r="EN16" s="53">
        <f t="shared" si="11"/>
        <v>0</v>
      </c>
      <c r="EO16" s="53">
        <f t="shared" si="11"/>
        <v>0</v>
      </c>
      <c r="EP16" s="53">
        <f t="shared" si="11"/>
        <v>0</v>
      </c>
      <c r="EQ16" s="53">
        <f t="shared" si="11"/>
        <v>0</v>
      </c>
      <c r="ER16" s="53">
        <f t="shared" si="12"/>
        <v>0</v>
      </c>
      <c r="ES16" s="53">
        <f t="shared" si="12"/>
        <v>0</v>
      </c>
      <c r="ET16" s="53">
        <f t="shared" si="12"/>
        <v>0</v>
      </c>
      <c r="EU16" s="53">
        <f t="shared" si="12"/>
        <v>0</v>
      </c>
      <c r="EV16" s="53">
        <f t="shared" si="12"/>
        <v>0</v>
      </c>
      <c r="EW16" s="53">
        <f t="shared" si="12"/>
        <v>0</v>
      </c>
      <c r="EX16" s="53">
        <f t="shared" si="12"/>
        <v>0</v>
      </c>
      <c r="EY16" s="53">
        <f t="shared" si="12"/>
        <v>0</v>
      </c>
      <c r="EZ16" s="53">
        <f t="shared" si="13"/>
        <v>0</v>
      </c>
      <c r="FA16" s="53">
        <f t="shared" si="13"/>
        <v>0</v>
      </c>
      <c r="FB16" s="53">
        <f t="shared" si="13"/>
        <v>0</v>
      </c>
      <c r="FC16" s="53">
        <f t="shared" si="13"/>
        <v>0</v>
      </c>
      <c r="FD16" s="53">
        <f t="shared" si="13"/>
        <v>0</v>
      </c>
      <c r="FE16" s="53">
        <f t="shared" si="13"/>
        <v>0</v>
      </c>
      <c r="FF16" s="53">
        <f t="shared" si="13"/>
        <v>0</v>
      </c>
      <c r="FG16" s="53">
        <f t="shared" si="13"/>
        <v>0</v>
      </c>
      <c r="FH16" s="53">
        <f t="shared" si="13"/>
        <v>0</v>
      </c>
      <c r="FI16" s="53">
        <f t="shared" si="13"/>
        <v>0</v>
      </c>
      <c r="FJ16" s="53">
        <f t="shared" si="13"/>
        <v>0</v>
      </c>
      <c r="FK16" s="53">
        <f t="shared" si="13"/>
        <v>0</v>
      </c>
      <c r="FL16" s="53">
        <f t="shared" si="13"/>
        <v>0</v>
      </c>
      <c r="FM16" s="53">
        <f t="shared" si="13"/>
        <v>0</v>
      </c>
      <c r="FN16" s="53">
        <f t="shared" si="13"/>
        <v>0</v>
      </c>
      <c r="FO16" s="53">
        <f t="shared" si="14"/>
        <v>0</v>
      </c>
      <c r="FP16" s="53">
        <f t="shared" si="14"/>
        <v>0</v>
      </c>
      <c r="FQ16" s="53">
        <f t="shared" si="15"/>
        <v>0</v>
      </c>
      <c r="FR16" s="53">
        <f t="shared" si="14"/>
        <v>0</v>
      </c>
      <c r="FS16" s="53">
        <f t="shared" si="14"/>
        <v>0</v>
      </c>
      <c r="FT16" s="53">
        <f t="shared" si="14"/>
        <v>0</v>
      </c>
      <c r="FU16" s="53">
        <f t="shared" si="14"/>
        <v>0</v>
      </c>
      <c r="FV16" s="53">
        <f t="shared" si="14"/>
        <v>0</v>
      </c>
      <c r="FW16" s="53">
        <f t="shared" si="14"/>
        <v>0</v>
      </c>
      <c r="FX16" s="53">
        <f t="shared" si="16"/>
        <v>0</v>
      </c>
      <c r="FY16" s="53">
        <f t="shared" si="16"/>
        <v>0</v>
      </c>
      <c r="FZ16" s="53">
        <f t="shared" si="16"/>
        <v>0</v>
      </c>
      <c r="GA16" s="53">
        <f t="shared" si="16"/>
        <v>0</v>
      </c>
      <c r="GB16" s="53">
        <f t="shared" si="16"/>
        <v>0</v>
      </c>
      <c r="GC16" s="53">
        <f t="shared" si="16"/>
        <v>0</v>
      </c>
      <c r="GD16" s="53">
        <f t="shared" si="16"/>
        <v>0</v>
      </c>
      <c r="GE16" s="53">
        <f t="shared" si="16"/>
        <v>0</v>
      </c>
      <c r="GF16" s="53">
        <f t="shared" si="16"/>
        <v>0</v>
      </c>
      <c r="GG16" s="53">
        <f t="shared" si="16"/>
        <v>0</v>
      </c>
      <c r="GH16" s="53">
        <f t="shared" si="16"/>
        <v>0</v>
      </c>
      <c r="GI16" s="53">
        <f t="shared" si="16"/>
        <v>0</v>
      </c>
      <c r="GJ16" s="53">
        <f t="shared" si="16"/>
        <v>0</v>
      </c>
      <c r="GK16" s="53">
        <f t="shared" si="16"/>
        <v>0</v>
      </c>
      <c r="GL16" s="53">
        <f t="shared" si="16"/>
        <v>0</v>
      </c>
      <c r="GM16" s="53">
        <f t="shared" si="16"/>
        <v>0</v>
      </c>
      <c r="GN16" s="53">
        <f t="shared" si="17"/>
        <v>0</v>
      </c>
      <c r="GO16" s="53">
        <f t="shared" si="17"/>
        <v>0</v>
      </c>
      <c r="GP16" s="53">
        <f t="shared" si="17"/>
        <v>0</v>
      </c>
      <c r="GQ16" s="53">
        <f t="shared" si="17"/>
        <v>0</v>
      </c>
      <c r="GR16" s="53">
        <f t="shared" si="17"/>
        <v>0</v>
      </c>
      <c r="GS16" s="53">
        <f t="shared" si="17"/>
        <v>0</v>
      </c>
      <c r="GT16" s="53">
        <f t="shared" si="17"/>
        <v>0</v>
      </c>
      <c r="GU16" s="53">
        <f t="shared" si="17"/>
        <v>0</v>
      </c>
      <c r="GV16" s="53">
        <f t="shared" si="17"/>
        <v>0</v>
      </c>
      <c r="GW16" s="53">
        <f t="shared" si="17"/>
        <v>0</v>
      </c>
      <c r="GX16" s="53">
        <f t="shared" si="18"/>
        <v>0</v>
      </c>
    </row>
    <row r="17" spans="1:206" s="95" customFormat="1" ht="12.75" x14ac:dyDescent="0.2">
      <c r="A17" s="22">
        <f>VLOOKUP(B17,'Libro Giornale'!$E$237:$F$436,2,FALSE)</f>
        <v>34</v>
      </c>
      <c r="B17" s="547" t="s">
        <v>101</v>
      </c>
      <c r="C17" s="152">
        <v>11</v>
      </c>
      <c r="D17" s="468">
        <v>44592</v>
      </c>
      <c r="E17" s="540" t="s">
        <v>741</v>
      </c>
      <c r="F17" s="538">
        <v>375.77</v>
      </c>
      <c r="G17" s="52"/>
      <c r="H17" s="92"/>
      <c r="I17" s="92"/>
      <c r="J17" s="52">
        <f t="shared" ref="J17:J23" si="40">-F17</f>
        <v>-375.77</v>
      </c>
      <c r="K17" s="52"/>
      <c r="L17" s="52"/>
      <c r="M17" s="53">
        <f t="shared" si="32"/>
        <v>0</v>
      </c>
      <c r="N17" s="53">
        <f t="shared" si="32"/>
        <v>0</v>
      </c>
      <c r="O17" s="53">
        <f t="shared" si="32"/>
        <v>0</v>
      </c>
      <c r="P17" s="53">
        <f t="shared" si="32"/>
        <v>0</v>
      </c>
      <c r="Q17" s="53">
        <f t="shared" si="32"/>
        <v>0</v>
      </c>
      <c r="R17" s="53">
        <f t="shared" si="32"/>
        <v>0</v>
      </c>
      <c r="S17" s="53">
        <f t="shared" si="32"/>
        <v>0</v>
      </c>
      <c r="T17" s="53">
        <f t="shared" si="32"/>
        <v>0</v>
      </c>
      <c r="U17" s="53">
        <f t="shared" si="32"/>
        <v>0</v>
      </c>
      <c r="V17" s="53">
        <f t="shared" si="32"/>
        <v>0</v>
      </c>
      <c r="W17" s="53">
        <f t="shared" si="32"/>
        <v>0</v>
      </c>
      <c r="X17" s="53">
        <f t="shared" si="32"/>
        <v>0</v>
      </c>
      <c r="Y17" s="53">
        <f t="shared" si="32"/>
        <v>0</v>
      </c>
      <c r="Z17" s="53">
        <f t="shared" si="32"/>
        <v>0</v>
      </c>
      <c r="AA17" s="53">
        <f t="shared" si="32"/>
        <v>0</v>
      </c>
      <c r="AB17" s="53">
        <f t="shared" si="32"/>
        <v>0</v>
      </c>
      <c r="AC17" s="53">
        <f t="shared" si="1"/>
        <v>0</v>
      </c>
      <c r="AD17" s="53">
        <f t="shared" si="1"/>
        <v>0</v>
      </c>
      <c r="AE17" s="53">
        <f t="shared" si="1"/>
        <v>0</v>
      </c>
      <c r="AF17" s="53">
        <f t="shared" si="1"/>
        <v>0</v>
      </c>
      <c r="AG17" s="53">
        <f t="shared" si="1"/>
        <v>0</v>
      </c>
      <c r="AH17" s="53">
        <f t="shared" si="1"/>
        <v>0</v>
      </c>
      <c r="AI17" s="53">
        <f t="shared" si="1"/>
        <v>0</v>
      </c>
      <c r="AJ17" s="53">
        <f t="shared" si="1"/>
        <v>0</v>
      </c>
      <c r="AK17" s="53">
        <f t="shared" si="1"/>
        <v>0</v>
      </c>
      <c r="AL17" s="53">
        <f t="shared" si="1"/>
        <v>0</v>
      </c>
      <c r="AM17" s="53">
        <f t="shared" si="1"/>
        <v>0</v>
      </c>
      <c r="AN17" s="53">
        <f t="shared" si="1"/>
        <v>0</v>
      </c>
      <c r="AO17" s="53">
        <f t="shared" si="1"/>
        <v>375.77</v>
      </c>
      <c r="AP17" s="53">
        <f t="shared" si="1"/>
        <v>0</v>
      </c>
      <c r="AQ17" s="53">
        <f t="shared" si="1"/>
        <v>0</v>
      </c>
      <c r="AR17" s="53">
        <f t="shared" si="1"/>
        <v>0</v>
      </c>
      <c r="AS17" s="53">
        <f t="shared" si="2"/>
        <v>0</v>
      </c>
      <c r="AT17" s="53">
        <f t="shared" si="2"/>
        <v>0</v>
      </c>
      <c r="AU17" s="53">
        <f t="shared" si="2"/>
        <v>0</v>
      </c>
      <c r="AV17" s="53">
        <f t="shared" si="2"/>
        <v>0</v>
      </c>
      <c r="AW17" s="53">
        <f t="shared" si="2"/>
        <v>0</v>
      </c>
      <c r="AX17" s="53">
        <f t="shared" si="2"/>
        <v>0</v>
      </c>
      <c r="AY17" s="53">
        <f t="shared" si="2"/>
        <v>0</v>
      </c>
      <c r="AZ17" s="53">
        <f t="shared" si="2"/>
        <v>0</v>
      </c>
      <c r="BA17" s="53">
        <f t="shared" si="2"/>
        <v>0</v>
      </c>
      <c r="BB17" s="53">
        <f t="shared" si="2"/>
        <v>0</v>
      </c>
      <c r="BC17" s="53">
        <f t="shared" si="2"/>
        <v>0</v>
      </c>
      <c r="BD17" s="53">
        <f t="shared" si="2"/>
        <v>0</v>
      </c>
      <c r="BE17" s="53">
        <f t="shared" si="2"/>
        <v>0</v>
      </c>
      <c r="BF17" s="53">
        <f t="shared" si="2"/>
        <v>0</v>
      </c>
      <c r="BG17" s="53">
        <f t="shared" si="2"/>
        <v>0</v>
      </c>
      <c r="BH17" s="53">
        <f t="shared" si="2"/>
        <v>0</v>
      </c>
      <c r="BI17" s="53">
        <f t="shared" si="3"/>
        <v>0</v>
      </c>
      <c r="BJ17" s="53">
        <f t="shared" si="4"/>
        <v>0</v>
      </c>
      <c r="BK17" s="53">
        <f t="shared" si="4"/>
        <v>0</v>
      </c>
      <c r="BL17" s="53">
        <f t="shared" si="4"/>
        <v>0</v>
      </c>
      <c r="BM17" s="53">
        <f t="shared" si="4"/>
        <v>0</v>
      </c>
      <c r="BN17" s="53">
        <f t="shared" si="4"/>
        <v>0</v>
      </c>
      <c r="BO17" s="53">
        <f t="shared" si="4"/>
        <v>0</v>
      </c>
      <c r="BP17" s="53">
        <f t="shared" si="4"/>
        <v>0</v>
      </c>
      <c r="BQ17" s="53">
        <f t="shared" si="4"/>
        <v>0</v>
      </c>
      <c r="BR17" s="53">
        <f t="shared" si="4"/>
        <v>0</v>
      </c>
      <c r="BS17" s="53">
        <f t="shared" si="4"/>
        <v>0</v>
      </c>
      <c r="BT17" s="53">
        <f t="shared" si="4"/>
        <v>0</v>
      </c>
      <c r="BU17" s="53">
        <f t="shared" si="5"/>
        <v>0</v>
      </c>
      <c r="BV17" s="53">
        <f t="shared" si="4"/>
        <v>0</v>
      </c>
      <c r="BW17" s="53">
        <f t="shared" si="4"/>
        <v>0</v>
      </c>
      <c r="BX17" s="53">
        <f t="shared" si="4"/>
        <v>0</v>
      </c>
      <c r="BY17" s="53">
        <f t="shared" si="4"/>
        <v>0</v>
      </c>
      <c r="BZ17" s="53">
        <f t="shared" ref="BZ17:CO22" si="41">IF(BZ$4=$A17,-SUM($H17:$K17), 0)</f>
        <v>0</v>
      </c>
      <c r="CA17" s="53">
        <f t="shared" si="41"/>
        <v>0</v>
      </c>
      <c r="CB17" s="53">
        <f t="shared" si="41"/>
        <v>0</v>
      </c>
      <c r="CC17" s="53">
        <f t="shared" si="41"/>
        <v>0</v>
      </c>
      <c r="CD17" s="53">
        <f t="shared" si="41"/>
        <v>0</v>
      </c>
      <c r="CE17" s="53">
        <f t="shared" si="41"/>
        <v>0</v>
      </c>
      <c r="CF17" s="53">
        <f t="shared" si="41"/>
        <v>0</v>
      </c>
      <c r="CG17" s="53">
        <f t="shared" si="41"/>
        <v>0</v>
      </c>
      <c r="CH17" s="53">
        <f t="shared" si="41"/>
        <v>0</v>
      </c>
      <c r="CI17" s="53">
        <f t="shared" si="41"/>
        <v>0</v>
      </c>
      <c r="CJ17" s="53">
        <f t="shared" si="41"/>
        <v>0</v>
      </c>
      <c r="CK17" s="53">
        <f t="shared" si="41"/>
        <v>0</v>
      </c>
      <c r="CL17" s="53">
        <f t="shared" si="41"/>
        <v>0</v>
      </c>
      <c r="CM17" s="53">
        <f t="shared" si="41"/>
        <v>0</v>
      </c>
      <c r="CN17" s="53">
        <f t="shared" si="7"/>
        <v>0</v>
      </c>
      <c r="CO17" s="53">
        <f t="shared" si="41"/>
        <v>0</v>
      </c>
      <c r="CP17" s="53">
        <f t="shared" si="8"/>
        <v>0</v>
      </c>
      <c r="CQ17" s="53">
        <f t="shared" si="8"/>
        <v>0</v>
      </c>
      <c r="CR17" s="53">
        <f t="shared" si="8"/>
        <v>0</v>
      </c>
      <c r="CS17" s="53">
        <f t="shared" si="8"/>
        <v>0</v>
      </c>
      <c r="CT17" s="53">
        <f t="shared" si="8"/>
        <v>0</v>
      </c>
      <c r="CU17" s="53">
        <f t="shared" si="8"/>
        <v>0</v>
      </c>
      <c r="CV17" s="53">
        <f t="shared" si="9"/>
        <v>0</v>
      </c>
      <c r="CW17" s="53">
        <f t="shared" si="9"/>
        <v>0</v>
      </c>
      <c r="CX17" s="53">
        <f t="shared" si="9"/>
        <v>0</v>
      </c>
      <c r="CY17" s="53">
        <f t="shared" si="9"/>
        <v>0</v>
      </c>
      <c r="CZ17" s="53">
        <f t="shared" si="9"/>
        <v>0</v>
      </c>
      <c r="DA17" s="53">
        <f t="shared" si="9"/>
        <v>0</v>
      </c>
      <c r="DB17" s="53">
        <f t="shared" si="9"/>
        <v>0</v>
      </c>
      <c r="DC17" s="53">
        <f t="shared" si="9"/>
        <v>0</v>
      </c>
      <c r="DD17" s="53">
        <f t="shared" si="9"/>
        <v>0</v>
      </c>
      <c r="DE17" s="53">
        <f t="shared" si="9"/>
        <v>0</v>
      </c>
      <c r="DF17" s="53">
        <f t="shared" si="9"/>
        <v>0</v>
      </c>
      <c r="DG17" s="53">
        <f t="shared" si="9"/>
        <v>0</v>
      </c>
      <c r="DH17" s="53">
        <f t="shared" si="9"/>
        <v>0</v>
      </c>
      <c r="DI17" s="53">
        <f t="shared" si="9"/>
        <v>0</v>
      </c>
      <c r="DJ17" s="53">
        <f t="shared" si="9"/>
        <v>0</v>
      </c>
      <c r="DK17" s="53">
        <f t="shared" si="9"/>
        <v>0</v>
      </c>
      <c r="DL17" s="53">
        <f t="shared" si="9"/>
        <v>0</v>
      </c>
      <c r="DM17" s="53">
        <f t="shared" si="10"/>
        <v>0</v>
      </c>
      <c r="DN17" s="53">
        <f t="shared" si="10"/>
        <v>0</v>
      </c>
      <c r="DO17" s="53">
        <f t="shared" si="10"/>
        <v>0</v>
      </c>
      <c r="DP17" s="53">
        <f t="shared" si="10"/>
        <v>0</v>
      </c>
      <c r="DQ17" s="53">
        <f t="shared" si="10"/>
        <v>0</v>
      </c>
      <c r="DR17" s="53">
        <f t="shared" si="10"/>
        <v>0</v>
      </c>
      <c r="DS17" s="53">
        <f t="shared" si="10"/>
        <v>0</v>
      </c>
      <c r="DT17" s="53">
        <f t="shared" si="10"/>
        <v>0</v>
      </c>
      <c r="DU17" s="53">
        <f t="shared" si="10"/>
        <v>0</v>
      </c>
      <c r="DV17" s="53">
        <f t="shared" si="10"/>
        <v>0</v>
      </c>
      <c r="DW17" s="53">
        <f t="shared" si="10"/>
        <v>0</v>
      </c>
      <c r="DX17" s="53">
        <f t="shared" si="10"/>
        <v>0</v>
      </c>
      <c r="DY17" s="53">
        <f t="shared" si="10"/>
        <v>0</v>
      </c>
      <c r="DZ17" s="53">
        <f t="shared" si="10"/>
        <v>0</v>
      </c>
      <c r="EA17" s="53">
        <f t="shared" si="10"/>
        <v>0</v>
      </c>
      <c r="EB17" s="53">
        <f t="shared" si="11"/>
        <v>0</v>
      </c>
      <c r="EC17" s="53">
        <f t="shared" si="11"/>
        <v>0</v>
      </c>
      <c r="ED17" s="53">
        <f t="shared" si="11"/>
        <v>0</v>
      </c>
      <c r="EE17" s="53">
        <f t="shared" si="11"/>
        <v>0</v>
      </c>
      <c r="EF17" s="53">
        <f t="shared" si="11"/>
        <v>0</v>
      </c>
      <c r="EG17" s="53">
        <f t="shared" si="11"/>
        <v>0</v>
      </c>
      <c r="EH17" s="53">
        <f t="shared" si="11"/>
        <v>0</v>
      </c>
      <c r="EI17" s="53">
        <f t="shared" si="11"/>
        <v>0</v>
      </c>
      <c r="EJ17" s="53">
        <f t="shared" si="11"/>
        <v>0</v>
      </c>
      <c r="EK17" s="53">
        <f t="shared" si="11"/>
        <v>0</v>
      </c>
      <c r="EL17" s="53">
        <f t="shared" si="11"/>
        <v>0</v>
      </c>
      <c r="EM17" s="53">
        <f t="shared" si="11"/>
        <v>0</v>
      </c>
      <c r="EN17" s="53">
        <f t="shared" si="11"/>
        <v>0</v>
      </c>
      <c r="EO17" s="53">
        <f t="shared" si="11"/>
        <v>0</v>
      </c>
      <c r="EP17" s="53">
        <f t="shared" si="11"/>
        <v>0</v>
      </c>
      <c r="EQ17" s="53">
        <f t="shared" si="11"/>
        <v>0</v>
      </c>
      <c r="ER17" s="53">
        <f t="shared" si="12"/>
        <v>0</v>
      </c>
      <c r="ES17" s="53">
        <f t="shared" si="12"/>
        <v>0</v>
      </c>
      <c r="ET17" s="53">
        <f t="shared" si="12"/>
        <v>0</v>
      </c>
      <c r="EU17" s="53">
        <f t="shared" si="12"/>
        <v>0</v>
      </c>
      <c r="EV17" s="53">
        <f t="shared" si="12"/>
        <v>0</v>
      </c>
      <c r="EW17" s="53">
        <f t="shared" si="12"/>
        <v>0</v>
      </c>
      <c r="EX17" s="53">
        <f t="shared" si="12"/>
        <v>0</v>
      </c>
      <c r="EY17" s="53">
        <f t="shared" si="12"/>
        <v>0</v>
      </c>
      <c r="EZ17" s="53">
        <f t="shared" si="13"/>
        <v>0</v>
      </c>
      <c r="FA17" s="53">
        <f t="shared" si="13"/>
        <v>0</v>
      </c>
      <c r="FB17" s="53">
        <f t="shared" si="13"/>
        <v>0</v>
      </c>
      <c r="FC17" s="53">
        <f t="shared" si="13"/>
        <v>0</v>
      </c>
      <c r="FD17" s="53">
        <f t="shared" si="13"/>
        <v>0</v>
      </c>
      <c r="FE17" s="53">
        <f t="shared" si="13"/>
        <v>0</v>
      </c>
      <c r="FF17" s="53">
        <f t="shared" si="13"/>
        <v>0</v>
      </c>
      <c r="FG17" s="53">
        <f t="shared" si="13"/>
        <v>0</v>
      </c>
      <c r="FH17" s="53">
        <f t="shared" si="13"/>
        <v>0</v>
      </c>
      <c r="FI17" s="53">
        <f t="shared" si="13"/>
        <v>0</v>
      </c>
      <c r="FJ17" s="53">
        <f t="shared" si="13"/>
        <v>0</v>
      </c>
      <c r="FK17" s="53">
        <f t="shared" si="13"/>
        <v>0</v>
      </c>
      <c r="FL17" s="53">
        <f t="shared" si="13"/>
        <v>0</v>
      </c>
      <c r="FM17" s="53">
        <f t="shared" si="13"/>
        <v>0</v>
      </c>
      <c r="FN17" s="53">
        <f t="shared" si="13"/>
        <v>0</v>
      </c>
      <c r="FO17" s="53">
        <f t="shared" si="14"/>
        <v>0</v>
      </c>
      <c r="FP17" s="53">
        <f t="shared" si="14"/>
        <v>0</v>
      </c>
      <c r="FQ17" s="53">
        <f t="shared" si="15"/>
        <v>0</v>
      </c>
      <c r="FR17" s="53">
        <f t="shared" si="14"/>
        <v>0</v>
      </c>
      <c r="FS17" s="53">
        <f t="shared" si="14"/>
        <v>0</v>
      </c>
      <c r="FT17" s="53">
        <f t="shared" si="14"/>
        <v>0</v>
      </c>
      <c r="FU17" s="53">
        <f t="shared" si="14"/>
        <v>0</v>
      </c>
      <c r="FV17" s="53">
        <f t="shared" si="14"/>
        <v>0</v>
      </c>
      <c r="FW17" s="53">
        <f t="shared" si="14"/>
        <v>0</v>
      </c>
      <c r="FX17" s="53">
        <f t="shared" si="16"/>
        <v>0</v>
      </c>
      <c r="FY17" s="53">
        <f t="shared" si="16"/>
        <v>0</v>
      </c>
      <c r="FZ17" s="53">
        <f t="shared" si="16"/>
        <v>0</v>
      </c>
      <c r="GA17" s="53">
        <f t="shared" si="16"/>
        <v>0</v>
      </c>
      <c r="GB17" s="53">
        <f t="shared" si="16"/>
        <v>0</v>
      </c>
      <c r="GC17" s="53">
        <f t="shared" si="16"/>
        <v>0</v>
      </c>
      <c r="GD17" s="53">
        <f t="shared" si="16"/>
        <v>0</v>
      </c>
      <c r="GE17" s="53">
        <f t="shared" si="16"/>
        <v>0</v>
      </c>
      <c r="GF17" s="53">
        <f t="shared" si="16"/>
        <v>0</v>
      </c>
      <c r="GG17" s="53">
        <f t="shared" si="16"/>
        <v>0</v>
      </c>
      <c r="GH17" s="53">
        <f t="shared" si="16"/>
        <v>0</v>
      </c>
      <c r="GI17" s="53">
        <f t="shared" si="16"/>
        <v>0</v>
      </c>
      <c r="GJ17" s="53">
        <f t="shared" si="16"/>
        <v>0</v>
      </c>
      <c r="GK17" s="53">
        <f t="shared" si="16"/>
        <v>0</v>
      </c>
      <c r="GL17" s="53">
        <f t="shared" si="16"/>
        <v>0</v>
      </c>
      <c r="GM17" s="53">
        <f t="shared" si="16"/>
        <v>0</v>
      </c>
      <c r="GN17" s="53">
        <f t="shared" si="17"/>
        <v>0</v>
      </c>
      <c r="GO17" s="53">
        <f t="shared" si="17"/>
        <v>0</v>
      </c>
      <c r="GP17" s="53">
        <f t="shared" si="17"/>
        <v>0</v>
      </c>
      <c r="GQ17" s="53">
        <f t="shared" si="17"/>
        <v>0</v>
      </c>
      <c r="GR17" s="53">
        <f t="shared" si="17"/>
        <v>0</v>
      </c>
      <c r="GS17" s="53">
        <f t="shared" si="17"/>
        <v>0</v>
      </c>
      <c r="GT17" s="53">
        <f t="shared" si="17"/>
        <v>0</v>
      </c>
      <c r="GU17" s="53">
        <f t="shared" si="17"/>
        <v>0</v>
      </c>
      <c r="GV17" s="53">
        <f t="shared" si="17"/>
        <v>0</v>
      </c>
      <c r="GW17" s="53">
        <f t="shared" si="17"/>
        <v>0</v>
      </c>
      <c r="GX17" s="53">
        <f t="shared" si="18"/>
        <v>0</v>
      </c>
    </row>
    <row r="18" spans="1:206" s="95" customFormat="1" ht="12.75" x14ac:dyDescent="0.2">
      <c r="A18" s="22">
        <f>VLOOKUP(B18,'Libro Giornale'!$E$237:$F$436,2,FALSE)</f>
        <v>122</v>
      </c>
      <c r="B18" s="547" t="s">
        <v>508</v>
      </c>
      <c r="C18" s="152">
        <v>12</v>
      </c>
      <c r="D18" s="468">
        <v>44592</v>
      </c>
      <c r="E18" s="540" t="s">
        <v>740</v>
      </c>
      <c r="F18" s="539">
        <v>0.25</v>
      </c>
      <c r="G18" s="52">
        <f>SUM(F17:F18)</f>
        <v>376.02</v>
      </c>
      <c r="H18" s="92"/>
      <c r="I18" s="92"/>
      <c r="J18" s="52">
        <f t="shared" si="40"/>
        <v>-0.25</v>
      </c>
      <c r="K18" s="52"/>
      <c r="L18" s="52"/>
      <c r="M18" s="53">
        <f t="shared" si="32"/>
        <v>0</v>
      </c>
      <c r="N18" s="53">
        <f t="shared" si="32"/>
        <v>0</v>
      </c>
      <c r="O18" s="53">
        <f t="shared" si="32"/>
        <v>0</v>
      </c>
      <c r="P18" s="53">
        <f t="shared" si="32"/>
        <v>0</v>
      </c>
      <c r="Q18" s="53">
        <f t="shared" si="32"/>
        <v>0</v>
      </c>
      <c r="R18" s="53">
        <f t="shared" si="32"/>
        <v>0</v>
      </c>
      <c r="S18" s="53">
        <f t="shared" si="32"/>
        <v>0</v>
      </c>
      <c r="T18" s="53">
        <f t="shared" si="32"/>
        <v>0</v>
      </c>
      <c r="U18" s="53">
        <f t="shared" si="32"/>
        <v>0</v>
      </c>
      <c r="V18" s="53">
        <f t="shared" si="32"/>
        <v>0</v>
      </c>
      <c r="W18" s="53">
        <f t="shared" si="32"/>
        <v>0</v>
      </c>
      <c r="X18" s="53">
        <f t="shared" si="32"/>
        <v>0</v>
      </c>
      <c r="Y18" s="53">
        <f t="shared" si="32"/>
        <v>0</v>
      </c>
      <c r="Z18" s="53">
        <f t="shared" si="32"/>
        <v>0</v>
      </c>
      <c r="AA18" s="53">
        <f t="shared" si="32"/>
        <v>0</v>
      </c>
      <c r="AB18" s="53">
        <f t="shared" si="32"/>
        <v>0</v>
      </c>
      <c r="AC18" s="53">
        <f t="shared" ref="AC18:BH22" si="42">IF(AC$4=$A18,-SUM($H18:$K18), 0)</f>
        <v>0</v>
      </c>
      <c r="AD18" s="53">
        <f t="shared" si="42"/>
        <v>0</v>
      </c>
      <c r="AE18" s="53">
        <f t="shared" si="42"/>
        <v>0</v>
      </c>
      <c r="AF18" s="53">
        <f t="shared" si="42"/>
        <v>0</v>
      </c>
      <c r="AG18" s="53">
        <f t="shared" si="42"/>
        <v>0</v>
      </c>
      <c r="AH18" s="53">
        <f t="shared" si="42"/>
        <v>0</v>
      </c>
      <c r="AI18" s="53">
        <f t="shared" si="42"/>
        <v>0</v>
      </c>
      <c r="AJ18" s="53">
        <f t="shared" si="42"/>
        <v>0</v>
      </c>
      <c r="AK18" s="53">
        <f t="shared" si="42"/>
        <v>0</v>
      </c>
      <c r="AL18" s="53">
        <f t="shared" si="42"/>
        <v>0</v>
      </c>
      <c r="AM18" s="53">
        <f t="shared" si="42"/>
        <v>0</v>
      </c>
      <c r="AN18" s="53">
        <f t="shared" si="42"/>
        <v>0</v>
      </c>
      <c r="AO18" s="53">
        <f t="shared" si="42"/>
        <v>0</v>
      </c>
      <c r="AP18" s="53">
        <f t="shared" si="42"/>
        <v>0</v>
      </c>
      <c r="AQ18" s="53">
        <f t="shared" si="42"/>
        <v>0</v>
      </c>
      <c r="AR18" s="53">
        <f t="shared" si="42"/>
        <v>0</v>
      </c>
      <c r="AS18" s="53">
        <f t="shared" si="42"/>
        <v>0</v>
      </c>
      <c r="AT18" s="53">
        <f t="shared" si="42"/>
        <v>0</v>
      </c>
      <c r="AU18" s="53">
        <f t="shared" si="42"/>
        <v>0</v>
      </c>
      <c r="AV18" s="53">
        <f t="shared" si="42"/>
        <v>0</v>
      </c>
      <c r="AW18" s="53">
        <f t="shared" si="42"/>
        <v>0</v>
      </c>
      <c r="AX18" s="53">
        <f t="shared" si="42"/>
        <v>0</v>
      </c>
      <c r="AY18" s="53">
        <f t="shared" si="42"/>
        <v>0</v>
      </c>
      <c r="AZ18" s="53">
        <f t="shared" si="42"/>
        <v>0</v>
      </c>
      <c r="BA18" s="53">
        <f t="shared" si="42"/>
        <v>0</v>
      </c>
      <c r="BB18" s="53">
        <f t="shared" si="42"/>
        <v>0</v>
      </c>
      <c r="BC18" s="53">
        <f t="shared" si="42"/>
        <v>0</v>
      </c>
      <c r="BD18" s="53">
        <f t="shared" si="42"/>
        <v>0</v>
      </c>
      <c r="BE18" s="53">
        <f t="shared" si="42"/>
        <v>0</v>
      </c>
      <c r="BF18" s="53">
        <f t="shared" si="42"/>
        <v>0</v>
      </c>
      <c r="BG18" s="53">
        <f t="shared" si="42"/>
        <v>0</v>
      </c>
      <c r="BH18" s="53">
        <f t="shared" si="42"/>
        <v>0</v>
      </c>
      <c r="BI18" s="53">
        <f t="shared" si="3"/>
        <v>0</v>
      </c>
      <c r="BJ18" s="53">
        <f t="shared" si="3"/>
        <v>0</v>
      </c>
      <c r="BK18" s="53">
        <f t="shared" si="3"/>
        <v>0</v>
      </c>
      <c r="BL18" s="53">
        <f t="shared" si="3"/>
        <v>0</v>
      </c>
      <c r="BM18" s="53">
        <f t="shared" si="3"/>
        <v>0</v>
      </c>
      <c r="BN18" s="53">
        <f t="shared" si="3"/>
        <v>0</v>
      </c>
      <c r="BO18" s="53">
        <f t="shared" si="3"/>
        <v>0</v>
      </c>
      <c r="BP18" s="53">
        <f t="shared" si="3"/>
        <v>0</v>
      </c>
      <c r="BQ18" s="53">
        <f t="shared" si="3"/>
        <v>0</v>
      </c>
      <c r="BR18" s="53">
        <f t="shared" si="3"/>
        <v>0</v>
      </c>
      <c r="BS18" s="53">
        <f t="shared" si="3"/>
        <v>0</v>
      </c>
      <c r="BT18" s="53">
        <f t="shared" si="3"/>
        <v>0</v>
      </c>
      <c r="BU18" s="53">
        <f t="shared" si="5"/>
        <v>0</v>
      </c>
      <c r="BV18" s="53">
        <f t="shared" si="3"/>
        <v>0</v>
      </c>
      <c r="BW18" s="53">
        <f t="shared" si="3"/>
        <v>0</v>
      </c>
      <c r="BX18" s="53">
        <f t="shared" si="3"/>
        <v>0</v>
      </c>
      <c r="BY18" s="53">
        <f t="shared" ref="BJ18:BY22" si="43">IF(BY$4=$A18,-SUM($H18:$K18), 0)</f>
        <v>0</v>
      </c>
      <c r="BZ18" s="53">
        <f t="shared" si="41"/>
        <v>0</v>
      </c>
      <c r="CA18" s="53">
        <f t="shared" si="41"/>
        <v>0</v>
      </c>
      <c r="CB18" s="53">
        <f t="shared" si="41"/>
        <v>0</v>
      </c>
      <c r="CC18" s="53">
        <f t="shared" si="41"/>
        <v>0</v>
      </c>
      <c r="CD18" s="53">
        <f t="shared" si="41"/>
        <v>0</v>
      </c>
      <c r="CE18" s="53">
        <f t="shared" si="41"/>
        <v>0</v>
      </c>
      <c r="CF18" s="53">
        <f t="shared" si="41"/>
        <v>0</v>
      </c>
      <c r="CG18" s="53">
        <f t="shared" si="41"/>
        <v>0</v>
      </c>
      <c r="CH18" s="53">
        <f t="shared" si="41"/>
        <v>0</v>
      </c>
      <c r="CI18" s="53">
        <f t="shared" si="41"/>
        <v>0</v>
      </c>
      <c r="CJ18" s="53">
        <f t="shared" si="41"/>
        <v>0</v>
      </c>
      <c r="CK18" s="53">
        <f t="shared" si="41"/>
        <v>0</v>
      </c>
      <c r="CL18" s="53">
        <f t="shared" si="41"/>
        <v>0</v>
      </c>
      <c r="CM18" s="53">
        <f t="shared" si="41"/>
        <v>0</v>
      </c>
      <c r="CN18" s="53">
        <f t="shared" si="7"/>
        <v>0</v>
      </c>
      <c r="CO18" s="53">
        <f t="shared" si="41"/>
        <v>0</v>
      </c>
      <c r="CP18" s="53">
        <f t="shared" ref="CP18:DL22" si="44">IF(CP$4=$A18,-SUM($H18:$K18), 0)</f>
        <v>0</v>
      </c>
      <c r="CQ18" s="53">
        <f t="shared" si="44"/>
        <v>0</v>
      </c>
      <c r="CR18" s="53">
        <f t="shared" si="44"/>
        <v>0</v>
      </c>
      <c r="CS18" s="53">
        <f t="shared" si="44"/>
        <v>0</v>
      </c>
      <c r="CT18" s="53">
        <f t="shared" si="44"/>
        <v>0</v>
      </c>
      <c r="CU18" s="53">
        <f t="shared" si="44"/>
        <v>0</v>
      </c>
      <c r="CV18" s="53">
        <f t="shared" si="44"/>
        <v>0</v>
      </c>
      <c r="CW18" s="53">
        <f t="shared" si="44"/>
        <v>0</v>
      </c>
      <c r="CX18" s="53">
        <f t="shared" si="44"/>
        <v>0</v>
      </c>
      <c r="CY18" s="53">
        <f t="shared" si="44"/>
        <v>0</v>
      </c>
      <c r="CZ18" s="53">
        <f t="shared" si="44"/>
        <v>0</v>
      </c>
      <c r="DA18" s="53">
        <f t="shared" si="44"/>
        <v>0</v>
      </c>
      <c r="DB18" s="53">
        <f t="shared" si="44"/>
        <v>0</v>
      </c>
      <c r="DC18" s="53">
        <f t="shared" si="44"/>
        <v>0</v>
      </c>
      <c r="DD18" s="53">
        <f t="shared" si="44"/>
        <v>0</v>
      </c>
      <c r="DE18" s="53">
        <f t="shared" si="44"/>
        <v>0</v>
      </c>
      <c r="DF18" s="53">
        <f t="shared" si="44"/>
        <v>0</v>
      </c>
      <c r="DG18" s="53">
        <f t="shared" si="44"/>
        <v>0</v>
      </c>
      <c r="DH18" s="53">
        <f t="shared" si="44"/>
        <v>0</v>
      </c>
      <c r="DI18" s="53">
        <f t="shared" si="44"/>
        <v>0</v>
      </c>
      <c r="DJ18" s="53">
        <f t="shared" si="44"/>
        <v>0</v>
      </c>
      <c r="DK18" s="53">
        <f t="shared" si="44"/>
        <v>0</v>
      </c>
      <c r="DL18" s="53">
        <f t="shared" si="44"/>
        <v>0</v>
      </c>
      <c r="DM18" s="53">
        <f t="shared" ref="DM18:EA22" si="45">IF(DM$4=$A18,-SUM($H18:$K18), 0)</f>
        <v>0</v>
      </c>
      <c r="DN18" s="53">
        <f t="shared" si="45"/>
        <v>0</v>
      </c>
      <c r="DO18" s="53">
        <f t="shared" si="45"/>
        <v>0</v>
      </c>
      <c r="DP18" s="53">
        <f t="shared" si="45"/>
        <v>0</v>
      </c>
      <c r="DQ18" s="53">
        <f t="shared" si="45"/>
        <v>0</v>
      </c>
      <c r="DR18" s="53">
        <f t="shared" si="45"/>
        <v>0</v>
      </c>
      <c r="DS18" s="53">
        <f t="shared" si="45"/>
        <v>0</v>
      </c>
      <c r="DT18" s="53">
        <f t="shared" si="45"/>
        <v>0</v>
      </c>
      <c r="DU18" s="53">
        <f t="shared" si="45"/>
        <v>0</v>
      </c>
      <c r="DV18" s="53">
        <f t="shared" si="45"/>
        <v>0</v>
      </c>
      <c r="DW18" s="53">
        <f t="shared" si="45"/>
        <v>0</v>
      </c>
      <c r="DX18" s="53">
        <f t="shared" si="45"/>
        <v>0</v>
      </c>
      <c r="DY18" s="53">
        <f t="shared" si="45"/>
        <v>0.25</v>
      </c>
      <c r="DZ18" s="53">
        <f t="shared" si="45"/>
        <v>0</v>
      </c>
      <c r="EA18" s="53">
        <f t="shared" si="45"/>
        <v>0</v>
      </c>
      <c r="EB18" s="53">
        <f t="shared" ref="EB18:EQ22" si="46">IF(EB$4=$A18,-SUM($H18:$K18), 0)</f>
        <v>0</v>
      </c>
      <c r="EC18" s="53">
        <f t="shared" si="46"/>
        <v>0</v>
      </c>
      <c r="ED18" s="53">
        <f t="shared" si="46"/>
        <v>0</v>
      </c>
      <c r="EE18" s="53">
        <f t="shared" si="46"/>
        <v>0</v>
      </c>
      <c r="EF18" s="53">
        <f t="shared" si="46"/>
        <v>0</v>
      </c>
      <c r="EG18" s="53">
        <f t="shared" si="46"/>
        <v>0</v>
      </c>
      <c r="EH18" s="53">
        <f t="shared" si="46"/>
        <v>0</v>
      </c>
      <c r="EI18" s="53">
        <f t="shared" si="46"/>
        <v>0</v>
      </c>
      <c r="EJ18" s="53">
        <f t="shared" si="46"/>
        <v>0</v>
      </c>
      <c r="EK18" s="53">
        <f t="shared" si="46"/>
        <v>0</v>
      </c>
      <c r="EL18" s="53">
        <f t="shared" si="46"/>
        <v>0</v>
      </c>
      <c r="EM18" s="53">
        <f t="shared" si="46"/>
        <v>0</v>
      </c>
      <c r="EN18" s="53">
        <f t="shared" si="46"/>
        <v>0</v>
      </c>
      <c r="EO18" s="53">
        <f t="shared" si="46"/>
        <v>0</v>
      </c>
      <c r="EP18" s="53">
        <f t="shared" si="46"/>
        <v>0</v>
      </c>
      <c r="EQ18" s="53">
        <f t="shared" si="46"/>
        <v>0</v>
      </c>
      <c r="ER18" s="53">
        <f t="shared" si="12"/>
        <v>0</v>
      </c>
      <c r="ES18" s="53">
        <f t="shared" si="12"/>
        <v>0</v>
      </c>
      <c r="ET18" s="53">
        <f t="shared" si="12"/>
        <v>0</v>
      </c>
      <c r="EU18" s="53">
        <f t="shared" si="12"/>
        <v>0</v>
      </c>
      <c r="EV18" s="53">
        <f t="shared" si="12"/>
        <v>0</v>
      </c>
      <c r="EW18" s="53">
        <f t="shared" si="12"/>
        <v>0</v>
      </c>
      <c r="EX18" s="53">
        <f t="shared" si="12"/>
        <v>0</v>
      </c>
      <c r="EY18" s="53">
        <f t="shared" ref="EY18:FN22" si="47">IF(EY$4=$A18,-SUM($H18:$K18), 0)</f>
        <v>0</v>
      </c>
      <c r="EZ18" s="53">
        <f t="shared" si="47"/>
        <v>0</v>
      </c>
      <c r="FA18" s="53">
        <f t="shared" si="47"/>
        <v>0</v>
      </c>
      <c r="FB18" s="53">
        <f t="shared" si="47"/>
        <v>0</v>
      </c>
      <c r="FC18" s="53">
        <f t="shared" si="47"/>
        <v>0</v>
      </c>
      <c r="FD18" s="53">
        <f t="shared" si="47"/>
        <v>0</v>
      </c>
      <c r="FE18" s="53">
        <f t="shared" si="47"/>
        <v>0</v>
      </c>
      <c r="FF18" s="53">
        <f t="shared" si="47"/>
        <v>0</v>
      </c>
      <c r="FG18" s="53">
        <f t="shared" si="47"/>
        <v>0</v>
      </c>
      <c r="FH18" s="53">
        <f t="shared" si="47"/>
        <v>0</v>
      </c>
      <c r="FI18" s="53">
        <f t="shared" si="47"/>
        <v>0</v>
      </c>
      <c r="FJ18" s="53">
        <f t="shared" si="47"/>
        <v>0</v>
      </c>
      <c r="FK18" s="53">
        <f t="shared" si="47"/>
        <v>0</v>
      </c>
      <c r="FL18" s="53">
        <f t="shared" si="47"/>
        <v>0</v>
      </c>
      <c r="FM18" s="53">
        <f t="shared" si="47"/>
        <v>0</v>
      </c>
      <c r="FN18" s="53">
        <f t="shared" si="47"/>
        <v>0</v>
      </c>
      <c r="FO18" s="53">
        <f t="shared" si="14"/>
        <v>0</v>
      </c>
      <c r="FP18" s="53">
        <f t="shared" si="14"/>
        <v>0</v>
      </c>
      <c r="FQ18" s="53">
        <f t="shared" si="15"/>
        <v>0</v>
      </c>
      <c r="FR18" s="53">
        <f t="shared" si="14"/>
        <v>0</v>
      </c>
      <c r="FS18" s="53">
        <f t="shared" si="14"/>
        <v>0</v>
      </c>
      <c r="FT18" s="53">
        <f t="shared" si="14"/>
        <v>0</v>
      </c>
      <c r="FU18" s="53">
        <f t="shared" si="14"/>
        <v>0</v>
      </c>
      <c r="FV18" s="53">
        <f t="shared" si="14"/>
        <v>0</v>
      </c>
      <c r="FW18" s="53">
        <f t="shared" si="14"/>
        <v>0</v>
      </c>
      <c r="FX18" s="53">
        <f t="shared" ref="FX18:GW22" si="48">IF(FX$4=$A18,-SUM($H18:$K18), 0)</f>
        <v>0</v>
      </c>
      <c r="FY18" s="53">
        <f t="shared" si="48"/>
        <v>0</v>
      </c>
      <c r="FZ18" s="53">
        <f t="shared" si="48"/>
        <v>0</v>
      </c>
      <c r="GA18" s="53">
        <f t="shared" si="48"/>
        <v>0</v>
      </c>
      <c r="GB18" s="53">
        <f t="shared" si="48"/>
        <v>0</v>
      </c>
      <c r="GC18" s="53">
        <f t="shared" si="48"/>
        <v>0</v>
      </c>
      <c r="GD18" s="53">
        <f t="shared" si="48"/>
        <v>0</v>
      </c>
      <c r="GE18" s="53">
        <f t="shared" si="48"/>
        <v>0</v>
      </c>
      <c r="GF18" s="53">
        <f t="shared" si="48"/>
        <v>0</v>
      </c>
      <c r="GG18" s="53">
        <f t="shared" si="48"/>
        <v>0</v>
      </c>
      <c r="GH18" s="53">
        <f t="shared" si="48"/>
        <v>0</v>
      </c>
      <c r="GI18" s="53">
        <f t="shared" si="48"/>
        <v>0</v>
      </c>
      <c r="GJ18" s="53">
        <f t="shared" si="48"/>
        <v>0</v>
      </c>
      <c r="GK18" s="53">
        <f t="shared" si="48"/>
        <v>0</v>
      </c>
      <c r="GL18" s="53">
        <f t="shared" si="48"/>
        <v>0</v>
      </c>
      <c r="GM18" s="53">
        <f t="shared" si="48"/>
        <v>0</v>
      </c>
      <c r="GN18" s="53">
        <f t="shared" si="48"/>
        <v>0</v>
      </c>
      <c r="GO18" s="53">
        <f t="shared" si="48"/>
        <v>0</v>
      </c>
      <c r="GP18" s="53">
        <f t="shared" si="48"/>
        <v>0</v>
      </c>
      <c r="GQ18" s="53">
        <f t="shared" si="48"/>
        <v>0</v>
      </c>
      <c r="GR18" s="53">
        <f t="shared" si="48"/>
        <v>0</v>
      </c>
      <c r="GS18" s="53">
        <f t="shared" si="48"/>
        <v>0</v>
      </c>
      <c r="GT18" s="53">
        <f t="shared" si="48"/>
        <v>0</v>
      </c>
      <c r="GU18" s="53">
        <f t="shared" si="48"/>
        <v>0</v>
      </c>
      <c r="GV18" s="53">
        <f t="shared" si="48"/>
        <v>0</v>
      </c>
      <c r="GW18" s="53">
        <f t="shared" si="48"/>
        <v>0</v>
      </c>
      <c r="GX18" s="53">
        <f t="shared" si="18"/>
        <v>0</v>
      </c>
    </row>
    <row r="19" spans="1:206" s="95" customFormat="1" ht="12.75" x14ac:dyDescent="0.2">
      <c r="A19" s="22">
        <f>VLOOKUP(B19,'Libro Giornale'!$E$237:$F$436,2,FALSE)</f>
        <v>34</v>
      </c>
      <c r="B19" s="547" t="s">
        <v>101</v>
      </c>
      <c r="C19" s="152">
        <v>13</v>
      </c>
      <c r="D19" s="468">
        <v>44592</v>
      </c>
      <c r="E19" s="540" t="s">
        <v>742</v>
      </c>
      <c r="F19" s="538">
        <v>93</v>
      </c>
      <c r="G19" s="52"/>
      <c r="H19" s="92"/>
      <c r="I19" s="92"/>
      <c r="J19" s="52">
        <f t="shared" si="40"/>
        <v>-93</v>
      </c>
      <c r="K19" s="52"/>
      <c r="L19" s="52"/>
      <c r="M19" s="53">
        <f t="shared" ref="M19:AB22" si="49">IF(M$4=$A19,-SUM($H19:$K19), 0)</f>
        <v>0</v>
      </c>
      <c r="N19" s="53">
        <f t="shared" si="49"/>
        <v>0</v>
      </c>
      <c r="O19" s="53">
        <f t="shared" si="49"/>
        <v>0</v>
      </c>
      <c r="P19" s="53">
        <f t="shared" si="49"/>
        <v>0</v>
      </c>
      <c r="Q19" s="53">
        <f t="shared" si="49"/>
        <v>0</v>
      </c>
      <c r="R19" s="53">
        <f t="shared" si="49"/>
        <v>0</v>
      </c>
      <c r="S19" s="53">
        <f t="shared" si="49"/>
        <v>0</v>
      </c>
      <c r="T19" s="53">
        <f t="shared" si="49"/>
        <v>0</v>
      </c>
      <c r="U19" s="53">
        <f t="shared" si="49"/>
        <v>0</v>
      </c>
      <c r="V19" s="53">
        <f t="shared" si="49"/>
        <v>0</v>
      </c>
      <c r="W19" s="53">
        <f t="shared" si="49"/>
        <v>0</v>
      </c>
      <c r="X19" s="53">
        <f t="shared" si="49"/>
        <v>0</v>
      </c>
      <c r="Y19" s="53">
        <f t="shared" si="49"/>
        <v>0</v>
      </c>
      <c r="Z19" s="53">
        <f t="shared" si="49"/>
        <v>0</v>
      </c>
      <c r="AA19" s="53">
        <f t="shared" si="49"/>
        <v>0</v>
      </c>
      <c r="AB19" s="53">
        <f t="shared" si="49"/>
        <v>0</v>
      </c>
      <c r="AC19" s="53">
        <f t="shared" si="42"/>
        <v>0</v>
      </c>
      <c r="AD19" s="53">
        <f t="shared" si="42"/>
        <v>0</v>
      </c>
      <c r="AE19" s="53">
        <f t="shared" si="42"/>
        <v>0</v>
      </c>
      <c r="AF19" s="53">
        <f t="shared" si="42"/>
        <v>0</v>
      </c>
      <c r="AG19" s="53">
        <f t="shared" si="42"/>
        <v>0</v>
      </c>
      <c r="AH19" s="53">
        <f t="shared" si="42"/>
        <v>0</v>
      </c>
      <c r="AI19" s="53">
        <f t="shared" si="42"/>
        <v>0</v>
      </c>
      <c r="AJ19" s="53">
        <f t="shared" si="42"/>
        <v>0</v>
      </c>
      <c r="AK19" s="53">
        <f t="shared" si="42"/>
        <v>0</v>
      </c>
      <c r="AL19" s="53">
        <f t="shared" si="42"/>
        <v>0</v>
      </c>
      <c r="AM19" s="53">
        <f t="shared" si="42"/>
        <v>0</v>
      </c>
      <c r="AN19" s="53">
        <f t="shared" si="42"/>
        <v>0</v>
      </c>
      <c r="AO19" s="53">
        <f t="shared" si="42"/>
        <v>93</v>
      </c>
      <c r="AP19" s="53">
        <f t="shared" si="42"/>
        <v>0</v>
      </c>
      <c r="AQ19" s="53">
        <f t="shared" si="42"/>
        <v>0</v>
      </c>
      <c r="AR19" s="53">
        <f t="shared" si="42"/>
        <v>0</v>
      </c>
      <c r="AS19" s="53">
        <f t="shared" si="42"/>
        <v>0</v>
      </c>
      <c r="AT19" s="53">
        <f t="shared" si="42"/>
        <v>0</v>
      </c>
      <c r="AU19" s="53">
        <f t="shared" si="42"/>
        <v>0</v>
      </c>
      <c r="AV19" s="53">
        <f t="shared" si="42"/>
        <v>0</v>
      </c>
      <c r="AW19" s="53">
        <f t="shared" si="42"/>
        <v>0</v>
      </c>
      <c r="AX19" s="53">
        <f t="shared" si="42"/>
        <v>0</v>
      </c>
      <c r="AY19" s="53">
        <f t="shared" si="42"/>
        <v>0</v>
      </c>
      <c r="AZ19" s="53">
        <f t="shared" si="42"/>
        <v>0</v>
      </c>
      <c r="BA19" s="53">
        <f t="shared" si="42"/>
        <v>0</v>
      </c>
      <c r="BB19" s="53">
        <f t="shared" si="42"/>
        <v>0</v>
      </c>
      <c r="BC19" s="53">
        <f t="shared" si="42"/>
        <v>0</v>
      </c>
      <c r="BD19" s="53">
        <f t="shared" si="42"/>
        <v>0</v>
      </c>
      <c r="BE19" s="53">
        <f t="shared" si="42"/>
        <v>0</v>
      </c>
      <c r="BF19" s="53">
        <f t="shared" si="42"/>
        <v>0</v>
      </c>
      <c r="BG19" s="53">
        <f t="shared" si="42"/>
        <v>0</v>
      </c>
      <c r="BH19" s="53">
        <f t="shared" si="42"/>
        <v>0</v>
      </c>
      <c r="BI19" s="53">
        <f t="shared" si="3"/>
        <v>0</v>
      </c>
      <c r="BJ19" s="53">
        <f t="shared" si="3"/>
        <v>0</v>
      </c>
      <c r="BK19" s="53">
        <f t="shared" si="3"/>
        <v>0</v>
      </c>
      <c r="BL19" s="53">
        <f t="shared" si="3"/>
        <v>0</v>
      </c>
      <c r="BM19" s="53">
        <f t="shared" si="3"/>
        <v>0</v>
      </c>
      <c r="BN19" s="53">
        <f t="shared" si="3"/>
        <v>0</v>
      </c>
      <c r="BO19" s="53">
        <f t="shared" si="3"/>
        <v>0</v>
      </c>
      <c r="BP19" s="53">
        <f t="shared" si="3"/>
        <v>0</v>
      </c>
      <c r="BQ19" s="53">
        <f t="shared" si="3"/>
        <v>0</v>
      </c>
      <c r="BR19" s="53">
        <f t="shared" si="3"/>
        <v>0</v>
      </c>
      <c r="BS19" s="53">
        <f t="shared" si="3"/>
        <v>0</v>
      </c>
      <c r="BT19" s="53">
        <f t="shared" si="3"/>
        <v>0</v>
      </c>
      <c r="BU19" s="53">
        <f t="shared" si="5"/>
        <v>0</v>
      </c>
      <c r="BV19" s="53">
        <f t="shared" si="3"/>
        <v>0</v>
      </c>
      <c r="BW19" s="53">
        <f t="shared" si="3"/>
        <v>0</v>
      </c>
      <c r="BX19" s="53">
        <f t="shared" si="3"/>
        <v>0</v>
      </c>
      <c r="BY19" s="53">
        <f t="shared" si="43"/>
        <v>0</v>
      </c>
      <c r="BZ19" s="53">
        <f t="shared" si="41"/>
        <v>0</v>
      </c>
      <c r="CA19" s="53">
        <f t="shared" si="41"/>
        <v>0</v>
      </c>
      <c r="CB19" s="53">
        <f t="shared" si="41"/>
        <v>0</v>
      </c>
      <c r="CC19" s="53">
        <f t="shared" si="41"/>
        <v>0</v>
      </c>
      <c r="CD19" s="53">
        <f t="shared" si="41"/>
        <v>0</v>
      </c>
      <c r="CE19" s="53">
        <f t="shared" si="41"/>
        <v>0</v>
      </c>
      <c r="CF19" s="53">
        <f t="shared" si="41"/>
        <v>0</v>
      </c>
      <c r="CG19" s="53">
        <f t="shared" si="41"/>
        <v>0</v>
      </c>
      <c r="CH19" s="53">
        <f t="shared" si="41"/>
        <v>0</v>
      </c>
      <c r="CI19" s="53">
        <f t="shared" si="41"/>
        <v>0</v>
      </c>
      <c r="CJ19" s="53">
        <f t="shared" si="41"/>
        <v>0</v>
      </c>
      <c r="CK19" s="53">
        <f t="shared" si="41"/>
        <v>0</v>
      </c>
      <c r="CL19" s="53">
        <f t="shared" si="41"/>
        <v>0</v>
      </c>
      <c r="CM19" s="53">
        <f t="shared" si="41"/>
        <v>0</v>
      </c>
      <c r="CN19" s="53">
        <f t="shared" si="7"/>
        <v>0</v>
      </c>
      <c r="CO19" s="53">
        <f t="shared" si="41"/>
        <v>0</v>
      </c>
      <c r="CP19" s="53">
        <f t="shared" si="44"/>
        <v>0</v>
      </c>
      <c r="CQ19" s="53">
        <f t="shared" si="44"/>
        <v>0</v>
      </c>
      <c r="CR19" s="53">
        <f t="shared" si="44"/>
        <v>0</v>
      </c>
      <c r="CS19" s="53">
        <f t="shared" si="44"/>
        <v>0</v>
      </c>
      <c r="CT19" s="53">
        <f t="shared" si="44"/>
        <v>0</v>
      </c>
      <c r="CU19" s="53">
        <f t="shared" si="44"/>
        <v>0</v>
      </c>
      <c r="CV19" s="53">
        <f t="shared" si="44"/>
        <v>0</v>
      </c>
      <c r="CW19" s="53">
        <f t="shared" si="44"/>
        <v>0</v>
      </c>
      <c r="CX19" s="53">
        <f t="shared" si="44"/>
        <v>0</v>
      </c>
      <c r="CY19" s="53">
        <f t="shared" si="44"/>
        <v>0</v>
      </c>
      <c r="CZ19" s="53">
        <f t="shared" si="44"/>
        <v>0</v>
      </c>
      <c r="DA19" s="53">
        <f t="shared" si="44"/>
        <v>0</v>
      </c>
      <c r="DB19" s="53">
        <f t="shared" si="44"/>
        <v>0</v>
      </c>
      <c r="DC19" s="53">
        <f t="shared" si="44"/>
        <v>0</v>
      </c>
      <c r="DD19" s="53">
        <f t="shared" si="44"/>
        <v>0</v>
      </c>
      <c r="DE19" s="53">
        <f t="shared" si="44"/>
        <v>0</v>
      </c>
      <c r="DF19" s="53">
        <f t="shared" si="44"/>
        <v>0</v>
      </c>
      <c r="DG19" s="53">
        <f t="shared" si="44"/>
        <v>0</v>
      </c>
      <c r="DH19" s="53">
        <f t="shared" si="44"/>
        <v>0</v>
      </c>
      <c r="DI19" s="53">
        <f t="shared" si="44"/>
        <v>0</v>
      </c>
      <c r="DJ19" s="53">
        <f t="shared" si="44"/>
        <v>0</v>
      </c>
      <c r="DK19" s="53">
        <f t="shared" si="44"/>
        <v>0</v>
      </c>
      <c r="DL19" s="53">
        <f t="shared" si="44"/>
        <v>0</v>
      </c>
      <c r="DM19" s="53">
        <f t="shared" si="45"/>
        <v>0</v>
      </c>
      <c r="DN19" s="53">
        <f t="shared" si="45"/>
        <v>0</v>
      </c>
      <c r="DO19" s="53">
        <f t="shared" si="45"/>
        <v>0</v>
      </c>
      <c r="DP19" s="53">
        <f t="shared" si="45"/>
        <v>0</v>
      </c>
      <c r="DQ19" s="53">
        <f t="shared" si="45"/>
        <v>0</v>
      </c>
      <c r="DR19" s="53">
        <f t="shared" si="45"/>
        <v>0</v>
      </c>
      <c r="DS19" s="53">
        <f t="shared" si="45"/>
        <v>0</v>
      </c>
      <c r="DT19" s="53">
        <f t="shared" si="45"/>
        <v>0</v>
      </c>
      <c r="DU19" s="53">
        <f t="shared" si="45"/>
        <v>0</v>
      </c>
      <c r="DV19" s="53">
        <f t="shared" si="45"/>
        <v>0</v>
      </c>
      <c r="DW19" s="53">
        <f t="shared" si="45"/>
        <v>0</v>
      </c>
      <c r="DX19" s="53">
        <f t="shared" si="45"/>
        <v>0</v>
      </c>
      <c r="DY19" s="53">
        <f t="shared" si="45"/>
        <v>0</v>
      </c>
      <c r="DZ19" s="53">
        <f t="shared" si="45"/>
        <v>0</v>
      </c>
      <c r="EA19" s="53">
        <f t="shared" si="45"/>
        <v>0</v>
      </c>
      <c r="EB19" s="53">
        <f t="shared" si="46"/>
        <v>0</v>
      </c>
      <c r="EC19" s="53">
        <f t="shared" si="46"/>
        <v>0</v>
      </c>
      <c r="ED19" s="53">
        <f t="shared" si="46"/>
        <v>0</v>
      </c>
      <c r="EE19" s="53">
        <f t="shared" si="46"/>
        <v>0</v>
      </c>
      <c r="EF19" s="53">
        <f t="shared" si="46"/>
        <v>0</v>
      </c>
      <c r="EG19" s="53">
        <f t="shared" si="46"/>
        <v>0</v>
      </c>
      <c r="EH19" s="53">
        <f t="shared" si="46"/>
        <v>0</v>
      </c>
      <c r="EI19" s="53">
        <f t="shared" si="46"/>
        <v>0</v>
      </c>
      <c r="EJ19" s="53">
        <f t="shared" si="46"/>
        <v>0</v>
      </c>
      <c r="EK19" s="53">
        <f t="shared" si="46"/>
        <v>0</v>
      </c>
      <c r="EL19" s="53">
        <f t="shared" si="46"/>
        <v>0</v>
      </c>
      <c r="EM19" s="53">
        <f t="shared" si="46"/>
        <v>0</v>
      </c>
      <c r="EN19" s="53">
        <f t="shared" si="46"/>
        <v>0</v>
      </c>
      <c r="EO19" s="53">
        <f t="shared" si="46"/>
        <v>0</v>
      </c>
      <c r="EP19" s="53">
        <f t="shared" si="46"/>
        <v>0</v>
      </c>
      <c r="EQ19" s="53">
        <f t="shared" si="46"/>
        <v>0</v>
      </c>
      <c r="ER19" s="53">
        <f t="shared" ref="ER19:EY22" si="50">IF(ER$4=$A19,-SUM($H19:$K19), 0)</f>
        <v>0</v>
      </c>
      <c r="ES19" s="53">
        <f t="shared" si="50"/>
        <v>0</v>
      </c>
      <c r="ET19" s="53">
        <f t="shared" si="50"/>
        <v>0</v>
      </c>
      <c r="EU19" s="53">
        <f t="shared" si="50"/>
        <v>0</v>
      </c>
      <c r="EV19" s="53">
        <f t="shared" si="50"/>
        <v>0</v>
      </c>
      <c r="EW19" s="53">
        <f t="shared" si="50"/>
        <v>0</v>
      </c>
      <c r="EX19" s="53">
        <f t="shared" si="50"/>
        <v>0</v>
      </c>
      <c r="EY19" s="53">
        <f t="shared" si="50"/>
        <v>0</v>
      </c>
      <c r="EZ19" s="53">
        <f t="shared" si="47"/>
        <v>0</v>
      </c>
      <c r="FA19" s="53">
        <f t="shared" si="47"/>
        <v>0</v>
      </c>
      <c r="FB19" s="53">
        <f t="shared" si="47"/>
        <v>0</v>
      </c>
      <c r="FC19" s="53">
        <f t="shared" si="47"/>
        <v>0</v>
      </c>
      <c r="FD19" s="53">
        <f t="shared" si="47"/>
        <v>0</v>
      </c>
      <c r="FE19" s="53">
        <f t="shared" si="47"/>
        <v>0</v>
      </c>
      <c r="FF19" s="53">
        <f t="shared" si="47"/>
        <v>0</v>
      </c>
      <c r="FG19" s="53">
        <f t="shared" si="47"/>
        <v>0</v>
      </c>
      <c r="FH19" s="53">
        <f t="shared" si="47"/>
        <v>0</v>
      </c>
      <c r="FI19" s="53">
        <f t="shared" si="47"/>
        <v>0</v>
      </c>
      <c r="FJ19" s="53">
        <f t="shared" si="47"/>
        <v>0</v>
      </c>
      <c r="FK19" s="53">
        <f t="shared" si="47"/>
        <v>0</v>
      </c>
      <c r="FL19" s="53">
        <f t="shared" si="47"/>
        <v>0</v>
      </c>
      <c r="FM19" s="53">
        <f t="shared" si="47"/>
        <v>0</v>
      </c>
      <c r="FN19" s="53">
        <f t="shared" si="47"/>
        <v>0</v>
      </c>
      <c r="FO19" s="53">
        <f t="shared" ref="FO19:FW22" si="51">IF(FO$4=$A19,-SUM($H19:$K19), 0)</f>
        <v>0</v>
      </c>
      <c r="FP19" s="53">
        <f t="shared" si="51"/>
        <v>0</v>
      </c>
      <c r="FQ19" s="53">
        <f t="shared" si="15"/>
        <v>0</v>
      </c>
      <c r="FR19" s="53">
        <f t="shared" si="51"/>
        <v>0</v>
      </c>
      <c r="FS19" s="53">
        <f t="shared" si="51"/>
        <v>0</v>
      </c>
      <c r="FT19" s="53">
        <f t="shared" si="51"/>
        <v>0</v>
      </c>
      <c r="FU19" s="53">
        <f t="shared" si="51"/>
        <v>0</v>
      </c>
      <c r="FV19" s="53">
        <f t="shared" si="51"/>
        <v>0</v>
      </c>
      <c r="FW19" s="53">
        <f t="shared" si="51"/>
        <v>0</v>
      </c>
      <c r="FX19" s="53">
        <f t="shared" si="48"/>
        <v>0</v>
      </c>
      <c r="FY19" s="53">
        <f t="shared" si="48"/>
        <v>0</v>
      </c>
      <c r="FZ19" s="53">
        <f t="shared" si="48"/>
        <v>0</v>
      </c>
      <c r="GA19" s="53">
        <f t="shared" si="48"/>
        <v>0</v>
      </c>
      <c r="GB19" s="53">
        <f t="shared" si="48"/>
        <v>0</v>
      </c>
      <c r="GC19" s="53">
        <f t="shared" si="48"/>
        <v>0</v>
      </c>
      <c r="GD19" s="53">
        <f t="shared" si="48"/>
        <v>0</v>
      </c>
      <c r="GE19" s="53">
        <f t="shared" si="48"/>
        <v>0</v>
      </c>
      <c r="GF19" s="53">
        <f t="shared" si="48"/>
        <v>0</v>
      </c>
      <c r="GG19" s="53">
        <f t="shared" si="48"/>
        <v>0</v>
      </c>
      <c r="GH19" s="53">
        <f t="shared" si="48"/>
        <v>0</v>
      </c>
      <c r="GI19" s="53">
        <f t="shared" si="48"/>
        <v>0</v>
      </c>
      <c r="GJ19" s="53">
        <f t="shared" si="48"/>
        <v>0</v>
      </c>
      <c r="GK19" s="53">
        <f t="shared" si="48"/>
        <v>0</v>
      </c>
      <c r="GL19" s="53">
        <f t="shared" si="48"/>
        <v>0</v>
      </c>
      <c r="GM19" s="53">
        <f t="shared" si="48"/>
        <v>0</v>
      </c>
      <c r="GN19" s="53">
        <f t="shared" si="48"/>
        <v>0</v>
      </c>
      <c r="GO19" s="53">
        <f t="shared" si="48"/>
        <v>0</v>
      </c>
      <c r="GP19" s="53">
        <f t="shared" si="48"/>
        <v>0</v>
      </c>
      <c r="GQ19" s="53">
        <f t="shared" si="48"/>
        <v>0</v>
      </c>
      <c r="GR19" s="53">
        <f t="shared" si="48"/>
        <v>0</v>
      </c>
      <c r="GS19" s="53">
        <f t="shared" si="48"/>
        <v>0</v>
      </c>
      <c r="GT19" s="53">
        <f t="shared" si="48"/>
        <v>0</v>
      </c>
      <c r="GU19" s="53">
        <f t="shared" si="48"/>
        <v>0</v>
      </c>
      <c r="GV19" s="53">
        <f t="shared" si="48"/>
        <v>0</v>
      </c>
      <c r="GW19" s="53">
        <f t="shared" si="48"/>
        <v>0</v>
      </c>
      <c r="GX19" s="53">
        <f t="shared" si="18"/>
        <v>0</v>
      </c>
    </row>
    <row r="20" spans="1:206" s="95" customFormat="1" ht="12.75" x14ac:dyDescent="0.2">
      <c r="A20" s="22">
        <f>VLOOKUP(B20,'Libro Giornale'!$E$237:$F$436,2,FALSE)</f>
        <v>122</v>
      </c>
      <c r="B20" s="547" t="s">
        <v>508</v>
      </c>
      <c r="C20" s="152">
        <v>14</v>
      </c>
      <c r="D20" s="468">
        <v>44592</v>
      </c>
      <c r="E20" s="540" t="s">
        <v>740</v>
      </c>
      <c r="F20" s="539">
        <v>0.25</v>
      </c>
      <c r="G20" s="52">
        <f>SUM(F19:F20)</f>
        <v>93.25</v>
      </c>
      <c r="H20" s="92"/>
      <c r="I20" s="92"/>
      <c r="J20" s="52">
        <f t="shared" si="40"/>
        <v>-0.25</v>
      </c>
      <c r="K20" s="52"/>
      <c r="L20" s="52"/>
      <c r="M20" s="53">
        <f t="shared" si="49"/>
        <v>0</v>
      </c>
      <c r="N20" s="53">
        <f t="shared" si="49"/>
        <v>0</v>
      </c>
      <c r="O20" s="53">
        <f t="shared" si="49"/>
        <v>0</v>
      </c>
      <c r="P20" s="53">
        <f t="shared" si="49"/>
        <v>0</v>
      </c>
      <c r="Q20" s="53">
        <f t="shared" si="49"/>
        <v>0</v>
      </c>
      <c r="R20" s="53">
        <f t="shared" si="49"/>
        <v>0</v>
      </c>
      <c r="S20" s="53">
        <f t="shared" si="49"/>
        <v>0</v>
      </c>
      <c r="T20" s="53">
        <f t="shared" si="49"/>
        <v>0</v>
      </c>
      <c r="U20" s="53">
        <f t="shared" si="49"/>
        <v>0</v>
      </c>
      <c r="V20" s="53">
        <f t="shared" si="49"/>
        <v>0</v>
      </c>
      <c r="W20" s="53">
        <f t="shared" si="49"/>
        <v>0</v>
      </c>
      <c r="X20" s="53">
        <f t="shared" si="49"/>
        <v>0</v>
      </c>
      <c r="Y20" s="53">
        <f t="shared" si="49"/>
        <v>0</v>
      </c>
      <c r="Z20" s="53">
        <f t="shared" si="49"/>
        <v>0</v>
      </c>
      <c r="AA20" s="53">
        <f t="shared" si="49"/>
        <v>0</v>
      </c>
      <c r="AB20" s="53">
        <f t="shared" si="49"/>
        <v>0</v>
      </c>
      <c r="AC20" s="53">
        <f t="shared" si="42"/>
        <v>0</v>
      </c>
      <c r="AD20" s="53">
        <f t="shared" si="42"/>
        <v>0</v>
      </c>
      <c r="AE20" s="53">
        <f t="shared" si="42"/>
        <v>0</v>
      </c>
      <c r="AF20" s="53">
        <f t="shared" si="42"/>
        <v>0</v>
      </c>
      <c r="AG20" s="53">
        <f t="shared" si="42"/>
        <v>0</v>
      </c>
      <c r="AH20" s="53">
        <f t="shared" si="42"/>
        <v>0</v>
      </c>
      <c r="AI20" s="53">
        <f t="shared" si="42"/>
        <v>0</v>
      </c>
      <c r="AJ20" s="53">
        <f t="shared" si="42"/>
        <v>0</v>
      </c>
      <c r="AK20" s="53">
        <f t="shared" si="42"/>
        <v>0</v>
      </c>
      <c r="AL20" s="53">
        <f t="shared" si="42"/>
        <v>0</v>
      </c>
      <c r="AM20" s="53">
        <f t="shared" si="42"/>
        <v>0</v>
      </c>
      <c r="AN20" s="53">
        <f t="shared" si="42"/>
        <v>0</v>
      </c>
      <c r="AO20" s="53">
        <f t="shared" si="42"/>
        <v>0</v>
      </c>
      <c r="AP20" s="53">
        <f t="shared" si="42"/>
        <v>0</v>
      </c>
      <c r="AQ20" s="53">
        <f t="shared" si="42"/>
        <v>0</v>
      </c>
      <c r="AR20" s="53">
        <f t="shared" si="42"/>
        <v>0</v>
      </c>
      <c r="AS20" s="53">
        <f t="shared" si="42"/>
        <v>0</v>
      </c>
      <c r="AT20" s="53">
        <f t="shared" si="42"/>
        <v>0</v>
      </c>
      <c r="AU20" s="53">
        <f t="shared" si="42"/>
        <v>0</v>
      </c>
      <c r="AV20" s="53">
        <f t="shared" si="42"/>
        <v>0</v>
      </c>
      <c r="AW20" s="53">
        <f t="shared" si="42"/>
        <v>0</v>
      </c>
      <c r="AX20" s="53">
        <f t="shared" si="42"/>
        <v>0</v>
      </c>
      <c r="AY20" s="53">
        <f t="shared" si="42"/>
        <v>0</v>
      </c>
      <c r="AZ20" s="53">
        <f t="shared" si="42"/>
        <v>0</v>
      </c>
      <c r="BA20" s="53">
        <f t="shared" si="42"/>
        <v>0</v>
      </c>
      <c r="BB20" s="53">
        <f t="shared" si="42"/>
        <v>0</v>
      </c>
      <c r="BC20" s="53">
        <f t="shared" si="42"/>
        <v>0</v>
      </c>
      <c r="BD20" s="53">
        <f t="shared" si="42"/>
        <v>0</v>
      </c>
      <c r="BE20" s="53">
        <f t="shared" si="42"/>
        <v>0</v>
      </c>
      <c r="BF20" s="53">
        <f t="shared" si="42"/>
        <v>0</v>
      </c>
      <c r="BG20" s="53">
        <f t="shared" si="42"/>
        <v>0</v>
      </c>
      <c r="BH20" s="53">
        <f t="shared" si="42"/>
        <v>0</v>
      </c>
      <c r="BI20" s="53">
        <f t="shared" si="3"/>
        <v>0</v>
      </c>
      <c r="BJ20" s="53">
        <f t="shared" si="43"/>
        <v>0</v>
      </c>
      <c r="BK20" s="53">
        <f t="shared" si="43"/>
        <v>0</v>
      </c>
      <c r="BL20" s="53">
        <f t="shared" si="43"/>
        <v>0</v>
      </c>
      <c r="BM20" s="53">
        <f t="shared" si="43"/>
        <v>0</v>
      </c>
      <c r="BN20" s="53">
        <f t="shared" si="43"/>
        <v>0</v>
      </c>
      <c r="BO20" s="53">
        <f t="shared" si="43"/>
        <v>0</v>
      </c>
      <c r="BP20" s="53">
        <f t="shared" si="43"/>
        <v>0</v>
      </c>
      <c r="BQ20" s="53">
        <f t="shared" si="43"/>
        <v>0</v>
      </c>
      <c r="BR20" s="53">
        <f t="shared" si="43"/>
        <v>0</v>
      </c>
      <c r="BS20" s="53">
        <f t="shared" si="43"/>
        <v>0</v>
      </c>
      <c r="BT20" s="53">
        <f t="shared" si="43"/>
        <v>0</v>
      </c>
      <c r="BU20" s="53">
        <f t="shared" si="5"/>
        <v>0</v>
      </c>
      <c r="BV20" s="53">
        <f t="shared" si="43"/>
        <v>0</v>
      </c>
      <c r="BW20" s="53">
        <f t="shared" si="43"/>
        <v>0</v>
      </c>
      <c r="BX20" s="53">
        <f t="shared" si="43"/>
        <v>0</v>
      </c>
      <c r="BY20" s="53">
        <f t="shared" si="43"/>
        <v>0</v>
      </c>
      <c r="BZ20" s="53">
        <f t="shared" si="41"/>
        <v>0</v>
      </c>
      <c r="CA20" s="53">
        <f t="shared" si="41"/>
        <v>0</v>
      </c>
      <c r="CB20" s="53">
        <f t="shared" si="41"/>
        <v>0</v>
      </c>
      <c r="CC20" s="53">
        <f t="shared" si="41"/>
        <v>0</v>
      </c>
      <c r="CD20" s="53">
        <f t="shared" si="41"/>
        <v>0</v>
      </c>
      <c r="CE20" s="53">
        <f t="shared" si="41"/>
        <v>0</v>
      </c>
      <c r="CF20" s="53">
        <f t="shared" si="41"/>
        <v>0</v>
      </c>
      <c r="CG20" s="53">
        <f t="shared" si="41"/>
        <v>0</v>
      </c>
      <c r="CH20" s="53">
        <f t="shared" si="41"/>
        <v>0</v>
      </c>
      <c r="CI20" s="53">
        <f t="shared" si="41"/>
        <v>0</v>
      </c>
      <c r="CJ20" s="53">
        <f t="shared" si="41"/>
        <v>0</v>
      </c>
      <c r="CK20" s="53">
        <f t="shared" si="41"/>
        <v>0</v>
      </c>
      <c r="CL20" s="53">
        <f t="shared" si="41"/>
        <v>0</v>
      </c>
      <c r="CM20" s="53">
        <f t="shared" si="41"/>
        <v>0</v>
      </c>
      <c r="CN20" s="53">
        <f t="shared" si="7"/>
        <v>0</v>
      </c>
      <c r="CO20" s="53">
        <f t="shared" si="41"/>
        <v>0</v>
      </c>
      <c r="CP20" s="53">
        <f t="shared" si="44"/>
        <v>0</v>
      </c>
      <c r="CQ20" s="53">
        <f t="shared" si="44"/>
        <v>0</v>
      </c>
      <c r="CR20" s="53">
        <f t="shared" si="44"/>
        <v>0</v>
      </c>
      <c r="CS20" s="53">
        <f t="shared" si="44"/>
        <v>0</v>
      </c>
      <c r="CT20" s="53">
        <f t="shared" si="44"/>
        <v>0</v>
      </c>
      <c r="CU20" s="53">
        <f t="shared" si="44"/>
        <v>0</v>
      </c>
      <c r="CV20" s="53">
        <f t="shared" si="44"/>
        <v>0</v>
      </c>
      <c r="CW20" s="53">
        <f t="shared" si="44"/>
        <v>0</v>
      </c>
      <c r="CX20" s="53">
        <f t="shared" si="44"/>
        <v>0</v>
      </c>
      <c r="CY20" s="53">
        <f t="shared" si="44"/>
        <v>0</v>
      </c>
      <c r="CZ20" s="53">
        <f t="shared" si="44"/>
        <v>0</v>
      </c>
      <c r="DA20" s="53">
        <f t="shared" si="44"/>
        <v>0</v>
      </c>
      <c r="DB20" s="53">
        <f t="shared" si="44"/>
        <v>0</v>
      </c>
      <c r="DC20" s="53">
        <f t="shared" si="44"/>
        <v>0</v>
      </c>
      <c r="DD20" s="53">
        <f t="shared" si="44"/>
        <v>0</v>
      </c>
      <c r="DE20" s="53">
        <f t="shared" si="44"/>
        <v>0</v>
      </c>
      <c r="DF20" s="53">
        <f t="shared" si="44"/>
        <v>0</v>
      </c>
      <c r="DG20" s="53">
        <f t="shared" si="44"/>
        <v>0</v>
      </c>
      <c r="DH20" s="53">
        <f t="shared" si="44"/>
        <v>0</v>
      </c>
      <c r="DI20" s="53">
        <f t="shared" si="44"/>
        <v>0</v>
      </c>
      <c r="DJ20" s="53">
        <f t="shared" si="44"/>
        <v>0</v>
      </c>
      <c r="DK20" s="53">
        <f t="shared" si="44"/>
        <v>0</v>
      </c>
      <c r="DL20" s="53">
        <f t="shared" si="44"/>
        <v>0</v>
      </c>
      <c r="DM20" s="53">
        <f t="shared" si="45"/>
        <v>0</v>
      </c>
      <c r="DN20" s="53">
        <f t="shared" si="45"/>
        <v>0</v>
      </c>
      <c r="DO20" s="53">
        <f t="shared" si="45"/>
        <v>0</v>
      </c>
      <c r="DP20" s="53">
        <f t="shared" si="45"/>
        <v>0</v>
      </c>
      <c r="DQ20" s="53">
        <f t="shared" si="45"/>
        <v>0</v>
      </c>
      <c r="DR20" s="53">
        <f t="shared" si="45"/>
        <v>0</v>
      </c>
      <c r="DS20" s="53">
        <f t="shared" si="45"/>
        <v>0</v>
      </c>
      <c r="DT20" s="53">
        <f t="shared" si="45"/>
        <v>0</v>
      </c>
      <c r="DU20" s="53">
        <f t="shared" si="45"/>
        <v>0</v>
      </c>
      <c r="DV20" s="53">
        <f t="shared" si="45"/>
        <v>0</v>
      </c>
      <c r="DW20" s="53">
        <f t="shared" si="45"/>
        <v>0</v>
      </c>
      <c r="DX20" s="53">
        <f t="shared" si="45"/>
        <v>0</v>
      </c>
      <c r="DY20" s="53">
        <f t="shared" si="45"/>
        <v>0.25</v>
      </c>
      <c r="DZ20" s="53">
        <f t="shared" si="45"/>
        <v>0</v>
      </c>
      <c r="EA20" s="53">
        <f t="shared" si="45"/>
        <v>0</v>
      </c>
      <c r="EB20" s="53">
        <f t="shared" si="46"/>
        <v>0</v>
      </c>
      <c r="EC20" s="53">
        <f t="shared" si="46"/>
        <v>0</v>
      </c>
      <c r="ED20" s="53">
        <f t="shared" si="46"/>
        <v>0</v>
      </c>
      <c r="EE20" s="53">
        <f t="shared" si="46"/>
        <v>0</v>
      </c>
      <c r="EF20" s="53">
        <f t="shared" si="46"/>
        <v>0</v>
      </c>
      <c r="EG20" s="53">
        <f t="shared" si="46"/>
        <v>0</v>
      </c>
      <c r="EH20" s="53">
        <f t="shared" si="46"/>
        <v>0</v>
      </c>
      <c r="EI20" s="53">
        <f t="shared" si="46"/>
        <v>0</v>
      </c>
      <c r="EJ20" s="53">
        <f t="shared" si="46"/>
        <v>0</v>
      </c>
      <c r="EK20" s="53">
        <f t="shared" si="46"/>
        <v>0</v>
      </c>
      <c r="EL20" s="53">
        <f t="shared" si="46"/>
        <v>0</v>
      </c>
      <c r="EM20" s="53">
        <f t="shared" si="46"/>
        <v>0</v>
      </c>
      <c r="EN20" s="53">
        <f t="shared" si="46"/>
        <v>0</v>
      </c>
      <c r="EO20" s="53">
        <f t="shared" si="46"/>
        <v>0</v>
      </c>
      <c r="EP20" s="53">
        <f t="shared" si="46"/>
        <v>0</v>
      </c>
      <c r="EQ20" s="53">
        <f t="shared" si="46"/>
        <v>0</v>
      </c>
      <c r="ER20" s="53">
        <f t="shared" si="50"/>
        <v>0</v>
      </c>
      <c r="ES20" s="53">
        <f t="shared" si="50"/>
        <v>0</v>
      </c>
      <c r="ET20" s="53">
        <f t="shared" si="50"/>
        <v>0</v>
      </c>
      <c r="EU20" s="53">
        <f t="shared" si="50"/>
        <v>0</v>
      </c>
      <c r="EV20" s="53">
        <f t="shared" si="50"/>
        <v>0</v>
      </c>
      <c r="EW20" s="53">
        <f t="shared" si="50"/>
        <v>0</v>
      </c>
      <c r="EX20" s="53">
        <f t="shared" si="50"/>
        <v>0</v>
      </c>
      <c r="EY20" s="53">
        <f t="shared" si="50"/>
        <v>0</v>
      </c>
      <c r="EZ20" s="53">
        <f t="shared" si="47"/>
        <v>0</v>
      </c>
      <c r="FA20" s="53">
        <f t="shared" si="47"/>
        <v>0</v>
      </c>
      <c r="FB20" s="53">
        <f t="shared" si="47"/>
        <v>0</v>
      </c>
      <c r="FC20" s="53">
        <f t="shared" si="47"/>
        <v>0</v>
      </c>
      <c r="FD20" s="53">
        <f t="shared" si="47"/>
        <v>0</v>
      </c>
      <c r="FE20" s="53">
        <f t="shared" si="47"/>
        <v>0</v>
      </c>
      <c r="FF20" s="53">
        <f t="shared" si="47"/>
        <v>0</v>
      </c>
      <c r="FG20" s="53">
        <f t="shared" si="47"/>
        <v>0</v>
      </c>
      <c r="FH20" s="53">
        <f t="shared" si="47"/>
        <v>0</v>
      </c>
      <c r="FI20" s="53">
        <f t="shared" si="47"/>
        <v>0</v>
      </c>
      <c r="FJ20" s="53">
        <f t="shared" si="47"/>
        <v>0</v>
      </c>
      <c r="FK20" s="53">
        <f t="shared" si="47"/>
        <v>0</v>
      </c>
      <c r="FL20" s="53">
        <f t="shared" si="47"/>
        <v>0</v>
      </c>
      <c r="FM20" s="53">
        <f t="shared" si="47"/>
        <v>0</v>
      </c>
      <c r="FN20" s="53">
        <f t="shared" si="47"/>
        <v>0</v>
      </c>
      <c r="FO20" s="53">
        <f t="shared" si="51"/>
        <v>0</v>
      </c>
      <c r="FP20" s="53">
        <f t="shared" si="51"/>
        <v>0</v>
      </c>
      <c r="FQ20" s="53">
        <f t="shared" si="15"/>
        <v>0</v>
      </c>
      <c r="FR20" s="53">
        <f t="shared" si="51"/>
        <v>0</v>
      </c>
      <c r="FS20" s="53">
        <f t="shared" si="51"/>
        <v>0</v>
      </c>
      <c r="FT20" s="53">
        <f t="shared" si="51"/>
        <v>0</v>
      </c>
      <c r="FU20" s="53">
        <f t="shared" si="51"/>
        <v>0</v>
      </c>
      <c r="FV20" s="53">
        <f t="shared" si="51"/>
        <v>0</v>
      </c>
      <c r="FW20" s="53">
        <f t="shared" si="51"/>
        <v>0</v>
      </c>
      <c r="FX20" s="53">
        <f t="shared" si="48"/>
        <v>0</v>
      </c>
      <c r="FY20" s="53">
        <f t="shared" si="48"/>
        <v>0</v>
      </c>
      <c r="FZ20" s="53">
        <f t="shared" si="48"/>
        <v>0</v>
      </c>
      <c r="GA20" s="53">
        <f t="shared" si="48"/>
        <v>0</v>
      </c>
      <c r="GB20" s="53">
        <f t="shared" si="48"/>
        <v>0</v>
      </c>
      <c r="GC20" s="53">
        <f t="shared" si="48"/>
        <v>0</v>
      </c>
      <c r="GD20" s="53">
        <f t="shared" si="48"/>
        <v>0</v>
      </c>
      <c r="GE20" s="53">
        <f t="shared" si="48"/>
        <v>0</v>
      </c>
      <c r="GF20" s="53">
        <f t="shared" si="48"/>
        <v>0</v>
      </c>
      <c r="GG20" s="53">
        <f t="shared" si="48"/>
        <v>0</v>
      </c>
      <c r="GH20" s="53">
        <f t="shared" si="48"/>
        <v>0</v>
      </c>
      <c r="GI20" s="53">
        <f t="shared" si="48"/>
        <v>0</v>
      </c>
      <c r="GJ20" s="53">
        <f t="shared" si="48"/>
        <v>0</v>
      </c>
      <c r="GK20" s="53">
        <f t="shared" si="48"/>
        <v>0</v>
      </c>
      <c r="GL20" s="53">
        <f t="shared" si="48"/>
        <v>0</v>
      </c>
      <c r="GM20" s="53">
        <f t="shared" si="48"/>
        <v>0</v>
      </c>
      <c r="GN20" s="53">
        <f t="shared" si="48"/>
        <v>0</v>
      </c>
      <c r="GO20" s="53">
        <f t="shared" si="48"/>
        <v>0</v>
      </c>
      <c r="GP20" s="53">
        <f t="shared" si="48"/>
        <v>0</v>
      </c>
      <c r="GQ20" s="53">
        <f t="shared" si="48"/>
        <v>0</v>
      </c>
      <c r="GR20" s="53">
        <f t="shared" si="48"/>
        <v>0</v>
      </c>
      <c r="GS20" s="53">
        <f t="shared" si="48"/>
        <v>0</v>
      </c>
      <c r="GT20" s="53">
        <f t="shared" si="48"/>
        <v>0</v>
      </c>
      <c r="GU20" s="53">
        <f t="shared" si="48"/>
        <v>0</v>
      </c>
      <c r="GV20" s="53">
        <f t="shared" si="48"/>
        <v>0</v>
      </c>
      <c r="GW20" s="53">
        <f t="shared" si="48"/>
        <v>0</v>
      </c>
      <c r="GX20" s="53">
        <f t="shared" si="18"/>
        <v>0</v>
      </c>
    </row>
    <row r="21" spans="1:206" s="95" customFormat="1" ht="25.5" x14ac:dyDescent="0.2">
      <c r="A21" s="22">
        <f>VLOOKUP(B21,'Libro Giornale'!$E$237:$F$436,2,FALSE)</f>
        <v>46</v>
      </c>
      <c r="B21" s="547" t="s">
        <v>619</v>
      </c>
      <c r="C21" s="152">
        <v>15</v>
      </c>
      <c r="D21" s="468">
        <v>44592</v>
      </c>
      <c r="E21" s="540" t="s">
        <v>744</v>
      </c>
      <c r="F21" s="538">
        <v>36.5</v>
      </c>
      <c r="G21" s="52"/>
      <c r="H21" s="92"/>
      <c r="I21" s="92"/>
      <c r="J21" s="52">
        <f t="shared" si="40"/>
        <v>-36.5</v>
      </c>
      <c r="K21" s="52"/>
      <c r="L21" s="52"/>
      <c r="M21" s="53">
        <f t="shared" si="49"/>
        <v>0</v>
      </c>
      <c r="N21" s="53">
        <f t="shared" si="49"/>
        <v>0</v>
      </c>
      <c r="O21" s="53">
        <f t="shared" si="49"/>
        <v>0</v>
      </c>
      <c r="P21" s="53">
        <f t="shared" si="49"/>
        <v>0</v>
      </c>
      <c r="Q21" s="53">
        <f t="shared" si="49"/>
        <v>0</v>
      </c>
      <c r="R21" s="53">
        <f t="shared" si="49"/>
        <v>0</v>
      </c>
      <c r="S21" s="53">
        <f t="shared" si="49"/>
        <v>0</v>
      </c>
      <c r="T21" s="53">
        <f t="shared" si="49"/>
        <v>0</v>
      </c>
      <c r="U21" s="53">
        <f t="shared" si="49"/>
        <v>0</v>
      </c>
      <c r="V21" s="53">
        <f t="shared" si="49"/>
        <v>0</v>
      </c>
      <c r="W21" s="53">
        <f t="shared" si="49"/>
        <v>0</v>
      </c>
      <c r="X21" s="53">
        <f t="shared" si="49"/>
        <v>0</v>
      </c>
      <c r="Y21" s="53">
        <f t="shared" si="49"/>
        <v>0</v>
      </c>
      <c r="Z21" s="53">
        <f t="shared" si="49"/>
        <v>0</v>
      </c>
      <c r="AA21" s="53">
        <f t="shared" si="49"/>
        <v>0</v>
      </c>
      <c r="AB21" s="53">
        <f t="shared" si="49"/>
        <v>0</v>
      </c>
      <c r="AC21" s="53">
        <f t="shared" si="42"/>
        <v>0</v>
      </c>
      <c r="AD21" s="53">
        <f t="shared" si="42"/>
        <v>0</v>
      </c>
      <c r="AE21" s="53">
        <f t="shared" si="42"/>
        <v>0</v>
      </c>
      <c r="AF21" s="53">
        <f t="shared" si="42"/>
        <v>0</v>
      </c>
      <c r="AG21" s="53">
        <f t="shared" si="42"/>
        <v>0</v>
      </c>
      <c r="AH21" s="53">
        <f t="shared" si="42"/>
        <v>0</v>
      </c>
      <c r="AI21" s="53">
        <f t="shared" si="42"/>
        <v>0</v>
      </c>
      <c r="AJ21" s="53">
        <f t="shared" si="42"/>
        <v>0</v>
      </c>
      <c r="AK21" s="53">
        <f t="shared" si="42"/>
        <v>0</v>
      </c>
      <c r="AL21" s="53">
        <f t="shared" si="42"/>
        <v>0</v>
      </c>
      <c r="AM21" s="53">
        <f t="shared" si="42"/>
        <v>0</v>
      </c>
      <c r="AN21" s="53">
        <f t="shared" si="42"/>
        <v>0</v>
      </c>
      <c r="AO21" s="53">
        <f t="shared" si="42"/>
        <v>0</v>
      </c>
      <c r="AP21" s="53">
        <f t="shared" si="42"/>
        <v>0</v>
      </c>
      <c r="AQ21" s="53">
        <f t="shared" si="42"/>
        <v>0</v>
      </c>
      <c r="AR21" s="53">
        <f t="shared" si="42"/>
        <v>0</v>
      </c>
      <c r="AS21" s="53">
        <f t="shared" si="42"/>
        <v>0</v>
      </c>
      <c r="AT21" s="53">
        <f t="shared" si="42"/>
        <v>0</v>
      </c>
      <c r="AU21" s="53">
        <f t="shared" si="42"/>
        <v>0</v>
      </c>
      <c r="AV21" s="53">
        <f t="shared" si="42"/>
        <v>0</v>
      </c>
      <c r="AW21" s="53">
        <f t="shared" si="42"/>
        <v>0</v>
      </c>
      <c r="AX21" s="53">
        <f t="shared" si="42"/>
        <v>0</v>
      </c>
      <c r="AY21" s="53">
        <f t="shared" si="42"/>
        <v>0</v>
      </c>
      <c r="AZ21" s="53">
        <f t="shared" si="42"/>
        <v>0</v>
      </c>
      <c r="BA21" s="53">
        <f t="shared" si="42"/>
        <v>36.5</v>
      </c>
      <c r="BB21" s="53">
        <f t="shared" si="42"/>
        <v>0</v>
      </c>
      <c r="BC21" s="53">
        <f t="shared" si="42"/>
        <v>0</v>
      </c>
      <c r="BD21" s="53">
        <f t="shared" si="42"/>
        <v>0</v>
      </c>
      <c r="BE21" s="53">
        <f t="shared" si="42"/>
        <v>0</v>
      </c>
      <c r="BF21" s="53">
        <f t="shared" si="42"/>
        <v>0</v>
      </c>
      <c r="BG21" s="53">
        <f t="shared" si="42"/>
        <v>0</v>
      </c>
      <c r="BH21" s="53">
        <f t="shared" si="42"/>
        <v>0</v>
      </c>
      <c r="BI21" s="53">
        <f t="shared" si="3"/>
        <v>0</v>
      </c>
      <c r="BJ21" s="53">
        <f t="shared" si="43"/>
        <v>0</v>
      </c>
      <c r="BK21" s="53">
        <f t="shared" si="43"/>
        <v>0</v>
      </c>
      <c r="BL21" s="53">
        <f t="shared" si="43"/>
        <v>0</v>
      </c>
      <c r="BM21" s="53">
        <f t="shared" si="43"/>
        <v>0</v>
      </c>
      <c r="BN21" s="53">
        <f t="shared" si="43"/>
        <v>0</v>
      </c>
      <c r="BO21" s="53">
        <f t="shared" si="43"/>
        <v>0</v>
      </c>
      <c r="BP21" s="53">
        <f t="shared" si="43"/>
        <v>0</v>
      </c>
      <c r="BQ21" s="53">
        <f t="shared" si="43"/>
        <v>0</v>
      </c>
      <c r="BR21" s="53">
        <f t="shared" si="43"/>
        <v>0</v>
      </c>
      <c r="BS21" s="53">
        <f t="shared" si="43"/>
        <v>0</v>
      </c>
      <c r="BT21" s="53">
        <f t="shared" si="43"/>
        <v>0</v>
      </c>
      <c r="BU21" s="53">
        <f t="shared" si="5"/>
        <v>0</v>
      </c>
      <c r="BV21" s="53">
        <f t="shared" si="43"/>
        <v>0</v>
      </c>
      <c r="BW21" s="53">
        <f t="shared" si="43"/>
        <v>0</v>
      </c>
      <c r="BX21" s="53">
        <f t="shared" si="43"/>
        <v>0</v>
      </c>
      <c r="BY21" s="53">
        <f t="shared" si="43"/>
        <v>0</v>
      </c>
      <c r="BZ21" s="53">
        <f t="shared" si="41"/>
        <v>0</v>
      </c>
      <c r="CA21" s="53">
        <f t="shared" si="41"/>
        <v>0</v>
      </c>
      <c r="CB21" s="53">
        <f t="shared" si="41"/>
        <v>0</v>
      </c>
      <c r="CC21" s="53">
        <f t="shared" si="41"/>
        <v>0</v>
      </c>
      <c r="CD21" s="53">
        <f t="shared" si="41"/>
        <v>0</v>
      </c>
      <c r="CE21" s="53">
        <f t="shared" si="41"/>
        <v>0</v>
      </c>
      <c r="CF21" s="53">
        <f t="shared" si="41"/>
        <v>0</v>
      </c>
      <c r="CG21" s="53">
        <f t="shared" si="41"/>
        <v>0</v>
      </c>
      <c r="CH21" s="53">
        <f t="shared" si="41"/>
        <v>0</v>
      </c>
      <c r="CI21" s="53">
        <f t="shared" si="41"/>
        <v>0</v>
      </c>
      <c r="CJ21" s="53">
        <f t="shared" si="41"/>
        <v>0</v>
      </c>
      <c r="CK21" s="53">
        <f t="shared" si="41"/>
        <v>0</v>
      </c>
      <c r="CL21" s="53">
        <f t="shared" si="41"/>
        <v>0</v>
      </c>
      <c r="CM21" s="53">
        <f t="shared" si="41"/>
        <v>0</v>
      </c>
      <c r="CN21" s="53">
        <f t="shared" si="7"/>
        <v>0</v>
      </c>
      <c r="CO21" s="53">
        <f t="shared" si="41"/>
        <v>0</v>
      </c>
      <c r="CP21" s="53">
        <f t="shared" si="44"/>
        <v>0</v>
      </c>
      <c r="CQ21" s="53">
        <f t="shared" si="44"/>
        <v>0</v>
      </c>
      <c r="CR21" s="53">
        <f t="shared" si="44"/>
        <v>0</v>
      </c>
      <c r="CS21" s="53">
        <f t="shared" si="44"/>
        <v>0</v>
      </c>
      <c r="CT21" s="53">
        <f t="shared" si="44"/>
        <v>0</v>
      </c>
      <c r="CU21" s="53">
        <f t="shared" si="44"/>
        <v>0</v>
      </c>
      <c r="CV21" s="53">
        <f t="shared" si="44"/>
        <v>0</v>
      </c>
      <c r="CW21" s="53">
        <f t="shared" si="44"/>
        <v>0</v>
      </c>
      <c r="CX21" s="53">
        <f t="shared" si="44"/>
        <v>0</v>
      </c>
      <c r="CY21" s="53">
        <f t="shared" si="44"/>
        <v>0</v>
      </c>
      <c r="CZ21" s="53">
        <f t="shared" si="44"/>
        <v>0</v>
      </c>
      <c r="DA21" s="53">
        <f t="shared" si="44"/>
        <v>0</v>
      </c>
      <c r="DB21" s="53">
        <f t="shared" si="44"/>
        <v>0</v>
      </c>
      <c r="DC21" s="53">
        <f t="shared" si="44"/>
        <v>0</v>
      </c>
      <c r="DD21" s="53">
        <f t="shared" si="44"/>
        <v>0</v>
      </c>
      <c r="DE21" s="53">
        <f t="shared" si="44"/>
        <v>0</v>
      </c>
      <c r="DF21" s="53">
        <f t="shared" si="44"/>
        <v>0</v>
      </c>
      <c r="DG21" s="53">
        <f t="shared" si="44"/>
        <v>0</v>
      </c>
      <c r="DH21" s="53">
        <f t="shared" si="44"/>
        <v>0</v>
      </c>
      <c r="DI21" s="53">
        <f t="shared" si="44"/>
        <v>0</v>
      </c>
      <c r="DJ21" s="53">
        <f t="shared" si="44"/>
        <v>0</v>
      </c>
      <c r="DK21" s="53">
        <f t="shared" si="44"/>
        <v>0</v>
      </c>
      <c r="DL21" s="53">
        <f t="shared" si="44"/>
        <v>0</v>
      </c>
      <c r="DM21" s="53">
        <f t="shared" si="45"/>
        <v>0</v>
      </c>
      <c r="DN21" s="53">
        <f t="shared" si="45"/>
        <v>0</v>
      </c>
      <c r="DO21" s="53">
        <f t="shared" si="45"/>
        <v>0</v>
      </c>
      <c r="DP21" s="53">
        <f t="shared" si="45"/>
        <v>0</v>
      </c>
      <c r="DQ21" s="53">
        <f t="shared" si="45"/>
        <v>0</v>
      </c>
      <c r="DR21" s="53">
        <f t="shared" si="45"/>
        <v>0</v>
      </c>
      <c r="DS21" s="53">
        <f t="shared" si="45"/>
        <v>0</v>
      </c>
      <c r="DT21" s="53">
        <f t="shared" si="45"/>
        <v>0</v>
      </c>
      <c r="DU21" s="53">
        <f t="shared" si="45"/>
        <v>0</v>
      </c>
      <c r="DV21" s="53">
        <f t="shared" si="45"/>
        <v>0</v>
      </c>
      <c r="DW21" s="53">
        <f t="shared" si="45"/>
        <v>0</v>
      </c>
      <c r="DX21" s="53">
        <f t="shared" si="45"/>
        <v>0</v>
      </c>
      <c r="DY21" s="53">
        <f t="shared" si="45"/>
        <v>0</v>
      </c>
      <c r="DZ21" s="53">
        <f t="shared" si="45"/>
        <v>0</v>
      </c>
      <c r="EA21" s="53">
        <f t="shared" si="45"/>
        <v>0</v>
      </c>
      <c r="EB21" s="53">
        <f t="shared" si="46"/>
        <v>0</v>
      </c>
      <c r="EC21" s="53">
        <f t="shared" si="46"/>
        <v>0</v>
      </c>
      <c r="ED21" s="53">
        <f t="shared" si="46"/>
        <v>0</v>
      </c>
      <c r="EE21" s="53">
        <f t="shared" si="46"/>
        <v>0</v>
      </c>
      <c r="EF21" s="53">
        <f t="shared" si="46"/>
        <v>0</v>
      </c>
      <c r="EG21" s="53">
        <f t="shared" si="46"/>
        <v>0</v>
      </c>
      <c r="EH21" s="53">
        <f t="shared" si="46"/>
        <v>0</v>
      </c>
      <c r="EI21" s="53">
        <f t="shared" si="46"/>
        <v>0</v>
      </c>
      <c r="EJ21" s="53">
        <f t="shared" si="46"/>
        <v>0</v>
      </c>
      <c r="EK21" s="53">
        <f t="shared" si="46"/>
        <v>0</v>
      </c>
      <c r="EL21" s="53">
        <f t="shared" si="46"/>
        <v>0</v>
      </c>
      <c r="EM21" s="53">
        <f t="shared" si="46"/>
        <v>0</v>
      </c>
      <c r="EN21" s="53">
        <f t="shared" si="46"/>
        <v>0</v>
      </c>
      <c r="EO21" s="53">
        <f t="shared" si="46"/>
        <v>0</v>
      </c>
      <c r="EP21" s="53">
        <f t="shared" si="46"/>
        <v>0</v>
      </c>
      <c r="EQ21" s="53">
        <f t="shared" si="46"/>
        <v>0</v>
      </c>
      <c r="ER21" s="53">
        <f t="shared" si="50"/>
        <v>0</v>
      </c>
      <c r="ES21" s="53">
        <f t="shared" si="50"/>
        <v>0</v>
      </c>
      <c r="ET21" s="53">
        <f t="shared" si="50"/>
        <v>0</v>
      </c>
      <c r="EU21" s="53">
        <f t="shared" si="50"/>
        <v>0</v>
      </c>
      <c r="EV21" s="53">
        <f t="shared" si="50"/>
        <v>0</v>
      </c>
      <c r="EW21" s="53">
        <f t="shared" si="50"/>
        <v>0</v>
      </c>
      <c r="EX21" s="53">
        <f t="shared" si="50"/>
        <v>0</v>
      </c>
      <c r="EY21" s="53">
        <f t="shared" si="50"/>
        <v>0</v>
      </c>
      <c r="EZ21" s="53">
        <f t="shared" si="47"/>
        <v>0</v>
      </c>
      <c r="FA21" s="53">
        <f t="shared" si="47"/>
        <v>0</v>
      </c>
      <c r="FB21" s="53">
        <f t="shared" si="47"/>
        <v>0</v>
      </c>
      <c r="FC21" s="53">
        <f t="shared" si="47"/>
        <v>0</v>
      </c>
      <c r="FD21" s="53">
        <f t="shared" si="47"/>
        <v>0</v>
      </c>
      <c r="FE21" s="53">
        <f t="shared" si="47"/>
        <v>0</v>
      </c>
      <c r="FF21" s="53">
        <f t="shared" si="47"/>
        <v>0</v>
      </c>
      <c r="FG21" s="53">
        <f t="shared" si="47"/>
        <v>0</v>
      </c>
      <c r="FH21" s="53">
        <f t="shared" si="47"/>
        <v>0</v>
      </c>
      <c r="FI21" s="53">
        <f t="shared" si="47"/>
        <v>0</v>
      </c>
      <c r="FJ21" s="53">
        <f t="shared" si="47"/>
        <v>0</v>
      </c>
      <c r="FK21" s="53">
        <f t="shared" si="47"/>
        <v>0</v>
      </c>
      <c r="FL21" s="53">
        <f t="shared" si="47"/>
        <v>0</v>
      </c>
      <c r="FM21" s="53">
        <f t="shared" si="47"/>
        <v>0</v>
      </c>
      <c r="FN21" s="53">
        <f t="shared" si="47"/>
        <v>0</v>
      </c>
      <c r="FO21" s="53">
        <f t="shared" si="51"/>
        <v>0</v>
      </c>
      <c r="FP21" s="53">
        <f t="shared" si="51"/>
        <v>0</v>
      </c>
      <c r="FQ21" s="53">
        <f t="shared" si="15"/>
        <v>0</v>
      </c>
      <c r="FR21" s="53">
        <f t="shared" si="51"/>
        <v>0</v>
      </c>
      <c r="FS21" s="53">
        <f t="shared" si="51"/>
        <v>0</v>
      </c>
      <c r="FT21" s="53">
        <f t="shared" si="51"/>
        <v>0</v>
      </c>
      <c r="FU21" s="53">
        <f t="shared" si="51"/>
        <v>0</v>
      </c>
      <c r="FV21" s="53">
        <f t="shared" si="51"/>
        <v>0</v>
      </c>
      <c r="FW21" s="53">
        <f t="shared" si="51"/>
        <v>0</v>
      </c>
      <c r="FX21" s="53">
        <f t="shared" si="48"/>
        <v>0</v>
      </c>
      <c r="FY21" s="53">
        <f t="shared" si="48"/>
        <v>0</v>
      </c>
      <c r="FZ21" s="53">
        <f t="shared" si="48"/>
        <v>0</v>
      </c>
      <c r="GA21" s="53">
        <f t="shared" si="48"/>
        <v>0</v>
      </c>
      <c r="GB21" s="53">
        <f t="shared" si="48"/>
        <v>0</v>
      </c>
      <c r="GC21" s="53">
        <f t="shared" si="48"/>
        <v>0</v>
      </c>
      <c r="GD21" s="53">
        <f t="shared" si="48"/>
        <v>0</v>
      </c>
      <c r="GE21" s="53">
        <f t="shared" si="48"/>
        <v>0</v>
      </c>
      <c r="GF21" s="53">
        <f t="shared" si="48"/>
        <v>0</v>
      </c>
      <c r="GG21" s="53">
        <f t="shared" si="48"/>
        <v>0</v>
      </c>
      <c r="GH21" s="53">
        <f t="shared" si="48"/>
        <v>0</v>
      </c>
      <c r="GI21" s="53">
        <f t="shared" si="48"/>
        <v>0</v>
      </c>
      <c r="GJ21" s="53">
        <f t="shared" si="48"/>
        <v>0</v>
      </c>
      <c r="GK21" s="53">
        <f t="shared" si="48"/>
        <v>0</v>
      </c>
      <c r="GL21" s="53">
        <f t="shared" si="48"/>
        <v>0</v>
      </c>
      <c r="GM21" s="53">
        <f t="shared" si="48"/>
        <v>0</v>
      </c>
      <c r="GN21" s="53">
        <f t="shared" si="48"/>
        <v>0</v>
      </c>
      <c r="GO21" s="53">
        <f t="shared" si="48"/>
        <v>0</v>
      </c>
      <c r="GP21" s="53">
        <f t="shared" si="48"/>
        <v>0</v>
      </c>
      <c r="GQ21" s="53">
        <f t="shared" si="48"/>
        <v>0</v>
      </c>
      <c r="GR21" s="53">
        <f t="shared" si="48"/>
        <v>0</v>
      </c>
      <c r="GS21" s="53">
        <f t="shared" si="48"/>
        <v>0</v>
      </c>
      <c r="GT21" s="53">
        <f t="shared" si="48"/>
        <v>0</v>
      </c>
      <c r="GU21" s="53">
        <f t="shared" si="48"/>
        <v>0</v>
      </c>
      <c r="GV21" s="53">
        <f t="shared" si="48"/>
        <v>0</v>
      </c>
      <c r="GW21" s="53">
        <f t="shared" si="48"/>
        <v>0</v>
      </c>
      <c r="GX21" s="53">
        <f t="shared" si="18"/>
        <v>0</v>
      </c>
    </row>
    <row r="22" spans="1:206" s="95" customFormat="1" ht="12.75" x14ac:dyDescent="0.2">
      <c r="A22" s="22">
        <f>VLOOKUP(B22,'Libro Giornale'!$E$237:$F$436,2,FALSE)</f>
        <v>122</v>
      </c>
      <c r="B22" s="547" t="s">
        <v>508</v>
      </c>
      <c r="C22" s="152">
        <v>16</v>
      </c>
      <c r="D22" s="468">
        <v>44592</v>
      </c>
      <c r="E22" s="540" t="s">
        <v>740</v>
      </c>
      <c r="F22" s="539">
        <v>0.25</v>
      </c>
      <c r="G22" s="52">
        <f>SUM(F21:F22)</f>
        <v>36.75</v>
      </c>
      <c r="H22" s="92"/>
      <c r="I22" s="92"/>
      <c r="J22" s="52">
        <f t="shared" si="40"/>
        <v>-0.25</v>
      </c>
      <c r="K22" s="52"/>
      <c r="L22" s="52"/>
      <c r="M22" s="53">
        <f t="shared" si="49"/>
        <v>0</v>
      </c>
      <c r="N22" s="53">
        <f t="shared" si="49"/>
        <v>0</v>
      </c>
      <c r="O22" s="53">
        <f t="shared" si="49"/>
        <v>0</v>
      </c>
      <c r="P22" s="53">
        <f t="shared" si="49"/>
        <v>0</v>
      </c>
      <c r="Q22" s="53">
        <f t="shared" si="49"/>
        <v>0</v>
      </c>
      <c r="R22" s="53">
        <f t="shared" si="49"/>
        <v>0</v>
      </c>
      <c r="S22" s="53">
        <f t="shared" si="49"/>
        <v>0</v>
      </c>
      <c r="T22" s="53">
        <f t="shared" si="49"/>
        <v>0</v>
      </c>
      <c r="U22" s="53">
        <f t="shared" si="49"/>
        <v>0</v>
      </c>
      <c r="V22" s="53">
        <f t="shared" si="49"/>
        <v>0</v>
      </c>
      <c r="W22" s="53">
        <f t="shared" si="49"/>
        <v>0</v>
      </c>
      <c r="X22" s="53">
        <f t="shared" si="49"/>
        <v>0</v>
      </c>
      <c r="Y22" s="53">
        <f t="shared" si="49"/>
        <v>0</v>
      </c>
      <c r="Z22" s="53">
        <f t="shared" si="49"/>
        <v>0</v>
      </c>
      <c r="AA22" s="53">
        <f t="shared" si="49"/>
        <v>0</v>
      </c>
      <c r="AB22" s="53">
        <f t="shared" si="49"/>
        <v>0</v>
      </c>
      <c r="AC22" s="53">
        <f t="shared" si="42"/>
        <v>0</v>
      </c>
      <c r="AD22" s="53">
        <f t="shared" si="42"/>
        <v>0</v>
      </c>
      <c r="AE22" s="53">
        <f t="shared" si="42"/>
        <v>0</v>
      </c>
      <c r="AF22" s="53">
        <f t="shared" si="42"/>
        <v>0</v>
      </c>
      <c r="AG22" s="53">
        <f t="shared" si="42"/>
        <v>0</v>
      </c>
      <c r="AH22" s="53">
        <f t="shared" si="42"/>
        <v>0</v>
      </c>
      <c r="AI22" s="53">
        <f t="shared" si="42"/>
        <v>0</v>
      </c>
      <c r="AJ22" s="53">
        <f t="shared" si="42"/>
        <v>0</v>
      </c>
      <c r="AK22" s="53">
        <f t="shared" si="42"/>
        <v>0</v>
      </c>
      <c r="AL22" s="53">
        <f t="shared" si="42"/>
        <v>0</v>
      </c>
      <c r="AM22" s="53">
        <f t="shared" si="42"/>
        <v>0</v>
      </c>
      <c r="AN22" s="53">
        <f t="shared" si="42"/>
        <v>0</v>
      </c>
      <c r="AO22" s="53">
        <f t="shared" si="42"/>
        <v>0</v>
      </c>
      <c r="AP22" s="53">
        <f t="shared" si="42"/>
        <v>0</v>
      </c>
      <c r="AQ22" s="53">
        <f t="shared" si="42"/>
        <v>0</v>
      </c>
      <c r="AR22" s="53">
        <f t="shared" si="42"/>
        <v>0</v>
      </c>
      <c r="AS22" s="53">
        <f t="shared" si="42"/>
        <v>0</v>
      </c>
      <c r="AT22" s="53">
        <f t="shared" si="42"/>
        <v>0</v>
      </c>
      <c r="AU22" s="53">
        <f t="shared" si="42"/>
        <v>0</v>
      </c>
      <c r="AV22" s="53">
        <f t="shared" si="42"/>
        <v>0</v>
      </c>
      <c r="AW22" s="53">
        <f t="shared" si="42"/>
        <v>0</v>
      </c>
      <c r="AX22" s="53">
        <f t="shared" si="42"/>
        <v>0</v>
      </c>
      <c r="AY22" s="53">
        <f t="shared" si="42"/>
        <v>0</v>
      </c>
      <c r="AZ22" s="53">
        <f t="shared" si="42"/>
        <v>0</v>
      </c>
      <c r="BA22" s="53">
        <f t="shared" si="42"/>
        <v>0</v>
      </c>
      <c r="BB22" s="53">
        <f t="shared" si="42"/>
        <v>0</v>
      </c>
      <c r="BC22" s="53">
        <f t="shared" si="42"/>
        <v>0</v>
      </c>
      <c r="BD22" s="53">
        <f t="shared" si="42"/>
        <v>0</v>
      </c>
      <c r="BE22" s="53">
        <f t="shared" si="42"/>
        <v>0</v>
      </c>
      <c r="BF22" s="53">
        <f t="shared" si="42"/>
        <v>0</v>
      </c>
      <c r="BG22" s="53">
        <f t="shared" si="42"/>
        <v>0</v>
      </c>
      <c r="BH22" s="53">
        <f t="shared" si="42"/>
        <v>0</v>
      </c>
      <c r="BI22" s="53">
        <f t="shared" si="3"/>
        <v>0</v>
      </c>
      <c r="BJ22" s="53">
        <f t="shared" si="43"/>
        <v>0</v>
      </c>
      <c r="BK22" s="53">
        <f t="shared" si="43"/>
        <v>0</v>
      </c>
      <c r="BL22" s="53">
        <f t="shared" si="43"/>
        <v>0</v>
      </c>
      <c r="BM22" s="53">
        <f t="shared" si="43"/>
        <v>0</v>
      </c>
      <c r="BN22" s="53">
        <f t="shared" si="43"/>
        <v>0</v>
      </c>
      <c r="BO22" s="53">
        <f t="shared" si="43"/>
        <v>0</v>
      </c>
      <c r="BP22" s="53">
        <f t="shared" si="43"/>
        <v>0</v>
      </c>
      <c r="BQ22" s="53">
        <f t="shared" si="43"/>
        <v>0</v>
      </c>
      <c r="BR22" s="53">
        <f t="shared" si="43"/>
        <v>0</v>
      </c>
      <c r="BS22" s="53">
        <f t="shared" si="43"/>
        <v>0</v>
      </c>
      <c r="BT22" s="53">
        <f t="shared" si="43"/>
        <v>0</v>
      </c>
      <c r="BU22" s="53">
        <f t="shared" si="5"/>
        <v>0</v>
      </c>
      <c r="BV22" s="53">
        <f t="shared" si="43"/>
        <v>0</v>
      </c>
      <c r="BW22" s="53">
        <f t="shared" si="43"/>
        <v>0</v>
      </c>
      <c r="BX22" s="53">
        <f t="shared" si="43"/>
        <v>0</v>
      </c>
      <c r="BY22" s="53">
        <f t="shared" si="43"/>
        <v>0</v>
      </c>
      <c r="BZ22" s="53">
        <f t="shared" si="41"/>
        <v>0</v>
      </c>
      <c r="CA22" s="53">
        <f t="shared" si="41"/>
        <v>0</v>
      </c>
      <c r="CB22" s="53">
        <f t="shared" si="41"/>
        <v>0</v>
      </c>
      <c r="CC22" s="53">
        <f t="shared" si="41"/>
        <v>0</v>
      </c>
      <c r="CD22" s="53">
        <f t="shared" si="41"/>
        <v>0</v>
      </c>
      <c r="CE22" s="53">
        <f t="shared" si="41"/>
        <v>0</v>
      </c>
      <c r="CF22" s="53">
        <f t="shared" si="41"/>
        <v>0</v>
      </c>
      <c r="CG22" s="53">
        <f t="shared" si="41"/>
        <v>0</v>
      </c>
      <c r="CH22" s="53">
        <f t="shared" si="41"/>
        <v>0</v>
      </c>
      <c r="CI22" s="53">
        <f t="shared" si="41"/>
        <v>0</v>
      </c>
      <c r="CJ22" s="53">
        <f t="shared" si="41"/>
        <v>0</v>
      </c>
      <c r="CK22" s="53">
        <f t="shared" si="41"/>
        <v>0</v>
      </c>
      <c r="CL22" s="53">
        <f t="shared" si="41"/>
        <v>0</v>
      </c>
      <c r="CM22" s="53">
        <f t="shared" si="41"/>
        <v>0</v>
      </c>
      <c r="CN22" s="53">
        <f t="shared" si="7"/>
        <v>0</v>
      </c>
      <c r="CO22" s="53">
        <f t="shared" si="41"/>
        <v>0</v>
      </c>
      <c r="CP22" s="53">
        <f t="shared" si="44"/>
        <v>0</v>
      </c>
      <c r="CQ22" s="53">
        <f t="shared" si="44"/>
        <v>0</v>
      </c>
      <c r="CR22" s="53">
        <f t="shared" si="44"/>
        <v>0</v>
      </c>
      <c r="CS22" s="53">
        <f t="shared" si="44"/>
        <v>0</v>
      </c>
      <c r="CT22" s="53">
        <f t="shared" si="44"/>
        <v>0</v>
      </c>
      <c r="CU22" s="53">
        <f t="shared" si="44"/>
        <v>0</v>
      </c>
      <c r="CV22" s="53">
        <f t="shared" si="44"/>
        <v>0</v>
      </c>
      <c r="CW22" s="53">
        <f t="shared" si="44"/>
        <v>0</v>
      </c>
      <c r="CX22" s="53">
        <f t="shared" si="44"/>
        <v>0</v>
      </c>
      <c r="CY22" s="53">
        <f t="shared" si="44"/>
        <v>0</v>
      </c>
      <c r="CZ22" s="53">
        <f t="shared" si="44"/>
        <v>0</v>
      </c>
      <c r="DA22" s="53">
        <f t="shared" si="44"/>
        <v>0</v>
      </c>
      <c r="DB22" s="53">
        <f t="shared" si="44"/>
        <v>0</v>
      </c>
      <c r="DC22" s="53">
        <f t="shared" si="44"/>
        <v>0</v>
      </c>
      <c r="DD22" s="53">
        <f t="shared" si="44"/>
        <v>0</v>
      </c>
      <c r="DE22" s="53">
        <f t="shared" si="44"/>
        <v>0</v>
      </c>
      <c r="DF22" s="53">
        <f t="shared" si="44"/>
        <v>0</v>
      </c>
      <c r="DG22" s="53">
        <f t="shared" si="44"/>
        <v>0</v>
      </c>
      <c r="DH22" s="53">
        <f t="shared" si="44"/>
        <v>0</v>
      </c>
      <c r="DI22" s="53">
        <f t="shared" si="44"/>
        <v>0</v>
      </c>
      <c r="DJ22" s="53">
        <f t="shared" si="44"/>
        <v>0</v>
      </c>
      <c r="DK22" s="53">
        <f t="shared" si="44"/>
        <v>0</v>
      </c>
      <c r="DL22" s="53">
        <f t="shared" si="44"/>
        <v>0</v>
      </c>
      <c r="DM22" s="53">
        <f t="shared" si="45"/>
        <v>0</v>
      </c>
      <c r="DN22" s="53">
        <f t="shared" si="45"/>
        <v>0</v>
      </c>
      <c r="DO22" s="53">
        <f t="shared" si="45"/>
        <v>0</v>
      </c>
      <c r="DP22" s="53">
        <f t="shared" si="45"/>
        <v>0</v>
      </c>
      <c r="DQ22" s="53">
        <f t="shared" si="45"/>
        <v>0</v>
      </c>
      <c r="DR22" s="53">
        <f t="shared" si="45"/>
        <v>0</v>
      </c>
      <c r="DS22" s="53">
        <f t="shared" si="45"/>
        <v>0</v>
      </c>
      <c r="DT22" s="53">
        <f t="shared" si="45"/>
        <v>0</v>
      </c>
      <c r="DU22" s="53">
        <f t="shared" si="45"/>
        <v>0</v>
      </c>
      <c r="DV22" s="53">
        <f t="shared" si="45"/>
        <v>0</v>
      </c>
      <c r="DW22" s="53">
        <f t="shared" si="45"/>
        <v>0</v>
      </c>
      <c r="DX22" s="53">
        <f t="shared" si="45"/>
        <v>0</v>
      </c>
      <c r="DY22" s="53">
        <f t="shared" si="45"/>
        <v>0.25</v>
      </c>
      <c r="DZ22" s="53">
        <f t="shared" si="45"/>
        <v>0</v>
      </c>
      <c r="EA22" s="53">
        <f t="shared" si="45"/>
        <v>0</v>
      </c>
      <c r="EB22" s="53">
        <f t="shared" si="46"/>
        <v>0</v>
      </c>
      <c r="EC22" s="53">
        <f t="shared" si="46"/>
        <v>0</v>
      </c>
      <c r="ED22" s="53">
        <f t="shared" si="46"/>
        <v>0</v>
      </c>
      <c r="EE22" s="53">
        <f t="shared" si="46"/>
        <v>0</v>
      </c>
      <c r="EF22" s="53">
        <f t="shared" si="46"/>
        <v>0</v>
      </c>
      <c r="EG22" s="53">
        <f t="shared" si="46"/>
        <v>0</v>
      </c>
      <c r="EH22" s="53">
        <f t="shared" si="46"/>
        <v>0</v>
      </c>
      <c r="EI22" s="53">
        <f t="shared" si="46"/>
        <v>0</v>
      </c>
      <c r="EJ22" s="53">
        <f t="shared" si="46"/>
        <v>0</v>
      </c>
      <c r="EK22" s="53">
        <f t="shared" si="46"/>
        <v>0</v>
      </c>
      <c r="EL22" s="53">
        <f t="shared" si="46"/>
        <v>0</v>
      </c>
      <c r="EM22" s="53">
        <f t="shared" si="46"/>
        <v>0</v>
      </c>
      <c r="EN22" s="53">
        <f t="shared" si="46"/>
        <v>0</v>
      </c>
      <c r="EO22" s="53">
        <f t="shared" si="46"/>
        <v>0</v>
      </c>
      <c r="EP22" s="53">
        <f t="shared" si="46"/>
        <v>0</v>
      </c>
      <c r="EQ22" s="53">
        <f t="shared" si="46"/>
        <v>0</v>
      </c>
      <c r="ER22" s="53">
        <f t="shared" si="50"/>
        <v>0</v>
      </c>
      <c r="ES22" s="53">
        <f t="shared" si="50"/>
        <v>0</v>
      </c>
      <c r="ET22" s="53">
        <f t="shared" si="50"/>
        <v>0</v>
      </c>
      <c r="EU22" s="53">
        <f t="shared" si="50"/>
        <v>0</v>
      </c>
      <c r="EV22" s="53">
        <f t="shared" si="50"/>
        <v>0</v>
      </c>
      <c r="EW22" s="53">
        <f t="shared" si="50"/>
        <v>0</v>
      </c>
      <c r="EX22" s="53">
        <f t="shared" si="50"/>
        <v>0</v>
      </c>
      <c r="EY22" s="53">
        <f t="shared" si="50"/>
        <v>0</v>
      </c>
      <c r="EZ22" s="53">
        <f t="shared" si="47"/>
        <v>0</v>
      </c>
      <c r="FA22" s="53">
        <f t="shared" si="47"/>
        <v>0</v>
      </c>
      <c r="FB22" s="53">
        <f t="shared" si="47"/>
        <v>0</v>
      </c>
      <c r="FC22" s="53">
        <f t="shared" si="47"/>
        <v>0</v>
      </c>
      <c r="FD22" s="53">
        <f t="shared" si="47"/>
        <v>0</v>
      </c>
      <c r="FE22" s="53">
        <f t="shared" si="47"/>
        <v>0</v>
      </c>
      <c r="FF22" s="53">
        <f t="shared" si="47"/>
        <v>0</v>
      </c>
      <c r="FG22" s="53">
        <f t="shared" si="47"/>
        <v>0</v>
      </c>
      <c r="FH22" s="53">
        <f t="shared" si="47"/>
        <v>0</v>
      </c>
      <c r="FI22" s="53">
        <f t="shared" si="47"/>
        <v>0</v>
      </c>
      <c r="FJ22" s="53">
        <f t="shared" si="47"/>
        <v>0</v>
      </c>
      <c r="FK22" s="53">
        <f t="shared" si="47"/>
        <v>0</v>
      </c>
      <c r="FL22" s="53">
        <f t="shared" si="47"/>
        <v>0</v>
      </c>
      <c r="FM22" s="53">
        <f t="shared" si="47"/>
        <v>0</v>
      </c>
      <c r="FN22" s="53">
        <f t="shared" si="47"/>
        <v>0</v>
      </c>
      <c r="FO22" s="53">
        <f t="shared" si="51"/>
        <v>0</v>
      </c>
      <c r="FP22" s="53">
        <f t="shared" si="51"/>
        <v>0</v>
      </c>
      <c r="FQ22" s="53">
        <f t="shared" si="15"/>
        <v>0</v>
      </c>
      <c r="FR22" s="53">
        <f t="shared" si="51"/>
        <v>0</v>
      </c>
      <c r="FS22" s="53">
        <f t="shared" si="51"/>
        <v>0</v>
      </c>
      <c r="FT22" s="53">
        <f t="shared" si="51"/>
        <v>0</v>
      </c>
      <c r="FU22" s="53">
        <f t="shared" si="51"/>
        <v>0</v>
      </c>
      <c r="FV22" s="53">
        <f t="shared" si="51"/>
        <v>0</v>
      </c>
      <c r="FW22" s="53">
        <f t="shared" si="51"/>
        <v>0</v>
      </c>
      <c r="FX22" s="53">
        <f t="shared" si="48"/>
        <v>0</v>
      </c>
      <c r="FY22" s="53">
        <f t="shared" si="48"/>
        <v>0</v>
      </c>
      <c r="FZ22" s="53">
        <f t="shared" si="48"/>
        <v>0</v>
      </c>
      <c r="GA22" s="53">
        <f t="shared" si="48"/>
        <v>0</v>
      </c>
      <c r="GB22" s="53">
        <f t="shared" si="48"/>
        <v>0</v>
      </c>
      <c r="GC22" s="53">
        <f t="shared" si="48"/>
        <v>0</v>
      </c>
      <c r="GD22" s="53">
        <f t="shared" si="48"/>
        <v>0</v>
      </c>
      <c r="GE22" s="53">
        <f t="shared" si="48"/>
        <v>0</v>
      </c>
      <c r="GF22" s="53">
        <f t="shared" si="48"/>
        <v>0</v>
      </c>
      <c r="GG22" s="53">
        <f t="shared" si="48"/>
        <v>0</v>
      </c>
      <c r="GH22" s="53">
        <f t="shared" si="48"/>
        <v>0</v>
      </c>
      <c r="GI22" s="53">
        <f t="shared" si="48"/>
        <v>0</v>
      </c>
      <c r="GJ22" s="53">
        <f t="shared" si="48"/>
        <v>0</v>
      </c>
      <c r="GK22" s="53">
        <f t="shared" si="48"/>
        <v>0</v>
      </c>
      <c r="GL22" s="53">
        <f t="shared" si="48"/>
        <v>0</v>
      </c>
      <c r="GM22" s="53">
        <f t="shared" si="48"/>
        <v>0</v>
      </c>
      <c r="GN22" s="53">
        <f t="shared" si="48"/>
        <v>0</v>
      </c>
      <c r="GO22" s="53">
        <f t="shared" si="48"/>
        <v>0</v>
      </c>
      <c r="GP22" s="53">
        <f t="shared" si="48"/>
        <v>0</v>
      </c>
      <c r="GQ22" s="53">
        <f t="shared" si="48"/>
        <v>0</v>
      </c>
      <c r="GR22" s="53">
        <f t="shared" si="48"/>
        <v>0</v>
      </c>
      <c r="GS22" s="53">
        <f t="shared" si="48"/>
        <v>0</v>
      </c>
      <c r="GT22" s="53">
        <f t="shared" si="48"/>
        <v>0</v>
      </c>
      <c r="GU22" s="53">
        <f t="shared" si="48"/>
        <v>0</v>
      </c>
      <c r="GV22" s="53">
        <f t="shared" si="48"/>
        <v>0</v>
      </c>
      <c r="GW22" s="53">
        <f t="shared" si="48"/>
        <v>0</v>
      </c>
      <c r="GX22" s="53">
        <f t="shared" si="18"/>
        <v>0</v>
      </c>
    </row>
    <row r="23" spans="1:206" s="95" customFormat="1" ht="12.75" x14ac:dyDescent="0.2">
      <c r="A23" s="22">
        <f>VLOOKUP(B23,'Libro Giornale'!$E$237:$F$436,2,FALSE)</f>
        <v>122</v>
      </c>
      <c r="B23" s="547" t="s">
        <v>508</v>
      </c>
      <c r="C23" s="152">
        <v>17</v>
      </c>
      <c r="D23" s="468">
        <v>44593</v>
      </c>
      <c r="E23" s="448" t="s">
        <v>745</v>
      </c>
      <c r="F23" s="52">
        <v>12.73</v>
      </c>
      <c r="G23" s="52"/>
      <c r="H23" s="92"/>
      <c r="I23" s="92"/>
      <c r="J23" s="52">
        <f t="shared" si="40"/>
        <v>-12.73</v>
      </c>
      <c r="K23" s="52"/>
      <c r="L23" s="52"/>
      <c r="M23" s="53">
        <f t="shared" ref="M23:AR23" si="52">IF(M$4=$A23,-SUM($H23:$K23), 0)</f>
        <v>0</v>
      </c>
      <c r="N23" s="53">
        <f t="shared" si="52"/>
        <v>0</v>
      </c>
      <c r="O23" s="53">
        <f t="shared" si="52"/>
        <v>0</v>
      </c>
      <c r="P23" s="53">
        <f t="shared" si="52"/>
        <v>0</v>
      </c>
      <c r="Q23" s="53">
        <f t="shared" si="52"/>
        <v>0</v>
      </c>
      <c r="R23" s="53">
        <f t="shared" si="52"/>
        <v>0</v>
      </c>
      <c r="S23" s="53">
        <f t="shared" si="52"/>
        <v>0</v>
      </c>
      <c r="T23" s="53">
        <f t="shared" si="52"/>
        <v>0</v>
      </c>
      <c r="U23" s="53">
        <f t="shared" si="52"/>
        <v>0</v>
      </c>
      <c r="V23" s="53">
        <f t="shared" si="52"/>
        <v>0</v>
      </c>
      <c r="W23" s="53">
        <f t="shared" si="52"/>
        <v>0</v>
      </c>
      <c r="X23" s="53">
        <f t="shared" si="52"/>
        <v>0</v>
      </c>
      <c r="Y23" s="53">
        <f t="shared" si="52"/>
        <v>0</v>
      </c>
      <c r="Z23" s="53">
        <f t="shared" si="52"/>
        <v>0</v>
      </c>
      <c r="AA23" s="53">
        <f t="shared" si="52"/>
        <v>0</v>
      </c>
      <c r="AB23" s="53">
        <f t="shared" si="52"/>
        <v>0</v>
      </c>
      <c r="AC23" s="53">
        <f t="shared" si="52"/>
        <v>0</v>
      </c>
      <c r="AD23" s="53">
        <f t="shared" si="52"/>
        <v>0</v>
      </c>
      <c r="AE23" s="53">
        <f t="shared" si="52"/>
        <v>0</v>
      </c>
      <c r="AF23" s="53">
        <f t="shared" si="52"/>
        <v>0</v>
      </c>
      <c r="AG23" s="53">
        <f t="shared" si="52"/>
        <v>0</v>
      </c>
      <c r="AH23" s="53">
        <f t="shared" si="52"/>
        <v>0</v>
      </c>
      <c r="AI23" s="53">
        <f t="shared" si="52"/>
        <v>0</v>
      </c>
      <c r="AJ23" s="53">
        <f t="shared" si="52"/>
        <v>0</v>
      </c>
      <c r="AK23" s="53">
        <f t="shared" si="52"/>
        <v>0</v>
      </c>
      <c r="AL23" s="53">
        <f t="shared" si="52"/>
        <v>0</v>
      </c>
      <c r="AM23" s="53">
        <f t="shared" si="52"/>
        <v>0</v>
      </c>
      <c r="AN23" s="53">
        <f t="shared" si="52"/>
        <v>0</v>
      </c>
      <c r="AO23" s="53">
        <f t="shared" si="52"/>
        <v>0</v>
      </c>
      <c r="AP23" s="53">
        <f t="shared" si="52"/>
        <v>0</v>
      </c>
      <c r="AQ23" s="53">
        <f t="shared" si="52"/>
        <v>0</v>
      </c>
      <c r="AR23" s="53">
        <f t="shared" si="52"/>
        <v>0</v>
      </c>
      <c r="AS23" s="53">
        <f t="shared" ref="AS23:BX23" si="53">IF(AS$4=$A23,-SUM($H23:$K23), 0)</f>
        <v>0</v>
      </c>
      <c r="AT23" s="53">
        <f t="shared" si="53"/>
        <v>0</v>
      </c>
      <c r="AU23" s="53">
        <f t="shared" si="53"/>
        <v>0</v>
      </c>
      <c r="AV23" s="53">
        <f t="shared" si="53"/>
        <v>0</v>
      </c>
      <c r="AW23" s="53">
        <f t="shared" si="53"/>
        <v>0</v>
      </c>
      <c r="AX23" s="53">
        <f t="shared" si="53"/>
        <v>0</v>
      </c>
      <c r="AY23" s="53">
        <f t="shared" si="53"/>
        <v>0</v>
      </c>
      <c r="AZ23" s="53">
        <f t="shared" si="53"/>
        <v>0</v>
      </c>
      <c r="BA23" s="53">
        <f t="shared" si="53"/>
        <v>0</v>
      </c>
      <c r="BB23" s="53">
        <f t="shared" si="53"/>
        <v>0</v>
      </c>
      <c r="BC23" s="53">
        <f t="shared" si="53"/>
        <v>0</v>
      </c>
      <c r="BD23" s="53">
        <f t="shared" si="53"/>
        <v>0</v>
      </c>
      <c r="BE23" s="53">
        <f t="shared" si="53"/>
        <v>0</v>
      </c>
      <c r="BF23" s="53">
        <f t="shared" si="53"/>
        <v>0</v>
      </c>
      <c r="BG23" s="53">
        <f t="shared" si="53"/>
        <v>0</v>
      </c>
      <c r="BH23" s="53">
        <f t="shared" si="53"/>
        <v>0</v>
      </c>
      <c r="BI23" s="53">
        <f t="shared" si="53"/>
        <v>0</v>
      </c>
      <c r="BJ23" s="53">
        <f t="shared" si="53"/>
        <v>0</v>
      </c>
      <c r="BK23" s="53">
        <f t="shared" si="53"/>
        <v>0</v>
      </c>
      <c r="BL23" s="53">
        <f t="shared" si="53"/>
        <v>0</v>
      </c>
      <c r="BM23" s="53">
        <f t="shared" si="53"/>
        <v>0</v>
      </c>
      <c r="BN23" s="53">
        <f t="shared" si="53"/>
        <v>0</v>
      </c>
      <c r="BO23" s="53">
        <f t="shared" si="53"/>
        <v>0</v>
      </c>
      <c r="BP23" s="53">
        <f t="shared" si="53"/>
        <v>0</v>
      </c>
      <c r="BQ23" s="53">
        <f t="shared" si="53"/>
        <v>0</v>
      </c>
      <c r="BR23" s="53">
        <f t="shared" si="53"/>
        <v>0</v>
      </c>
      <c r="BS23" s="53">
        <f t="shared" si="53"/>
        <v>0</v>
      </c>
      <c r="BT23" s="53">
        <f t="shared" si="53"/>
        <v>0</v>
      </c>
      <c r="BU23" s="53">
        <f t="shared" si="53"/>
        <v>0</v>
      </c>
      <c r="BV23" s="53">
        <f t="shared" si="53"/>
        <v>0</v>
      </c>
      <c r="BW23" s="53">
        <f t="shared" si="53"/>
        <v>0</v>
      </c>
      <c r="BX23" s="53">
        <f t="shared" si="53"/>
        <v>0</v>
      </c>
      <c r="BY23" s="53">
        <f t="shared" ref="BY23:DD23" si="54">IF(BY$4=$A23,-SUM($H23:$K23), 0)</f>
        <v>0</v>
      </c>
      <c r="BZ23" s="53">
        <f t="shared" si="54"/>
        <v>0</v>
      </c>
      <c r="CA23" s="53">
        <f t="shared" si="54"/>
        <v>0</v>
      </c>
      <c r="CB23" s="53">
        <f t="shared" si="54"/>
        <v>0</v>
      </c>
      <c r="CC23" s="53">
        <f t="shared" si="54"/>
        <v>0</v>
      </c>
      <c r="CD23" s="53">
        <f t="shared" si="54"/>
        <v>0</v>
      </c>
      <c r="CE23" s="53">
        <f t="shared" si="54"/>
        <v>0</v>
      </c>
      <c r="CF23" s="53">
        <f t="shared" si="54"/>
        <v>0</v>
      </c>
      <c r="CG23" s="53">
        <f t="shared" si="54"/>
        <v>0</v>
      </c>
      <c r="CH23" s="53">
        <f t="shared" si="54"/>
        <v>0</v>
      </c>
      <c r="CI23" s="53">
        <f t="shared" si="54"/>
        <v>0</v>
      </c>
      <c r="CJ23" s="53">
        <f t="shared" si="54"/>
        <v>0</v>
      </c>
      <c r="CK23" s="53">
        <f t="shared" si="54"/>
        <v>0</v>
      </c>
      <c r="CL23" s="53">
        <f t="shared" si="54"/>
        <v>0</v>
      </c>
      <c r="CM23" s="53">
        <f t="shared" si="54"/>
        <v>0</v>
      </c>
      <c r="CN23" s="53">
        <f t="shared" si="54"/>
        <v>0</v>
      </c>
      <c r="CO23" s="53">
        <f t="shared" si="54"/>
        <v>0</v>
      </c>
      <c r="CP23" s="53">
        <f t="shared" si="54"/>
        <v>0</v>
      </c>
      <c r="CQ23" s="53">
        <f t="shared" si="54"/>
        <v>0</v>
      </c>
      <c r="CR23" s="53">
        <f t="shared" si="54"/>
        <v>0</v>
      </c>
      <c r="CS23" s="53">
        <f t="shared" si="54"/>
        <v>0</v>
      </c>
      <c r="CT23" s="53">
        <f t="shared" si="54"/>
        <v>0</v>
      </c>
      <c r="CU23" s="53">
        <f t="shared" si="54"/>
        <v>0</v>
      </c>
      <c r="CV23" s="53">
        <f t="shared" si="54"/>
        <v>0</v>
      </c>
      <c r="CW23" s="53">
        <f t="shared" si="54"/>
        <v>0</v>
      </c>
      <c r="CX23" s="53">
        <f t="shared" si="54"/>
        <v>0</v>
      </c>
      <c r="CY23" s="53">
        <f t="shared" si="54"/>
        <v>0</v>
      </c>
      <c r="CZ23" s="53">
        <f t="shared" si="54"/>
        <v>0</v>
      </c>
      <c r="DA23" s="53">
        <f t="shared" si="54"/>
        <v>0</v>
      </c>
      <c r="DB23" s="53">
        <f t="shared" si="54"/>
        <v>0</v>
      </c>
      <c r="DC23" s="53">
        <f t="shared" si="54"/>
        <v>0</v>
      </c>
      <c r="DD23" s="53">
        <f t="shared" si="54"/>
        <v>0</v>
      </c>
      <c r="DE23" s="53">
        <f t="shared" ref="DE23:EJ23" si="55">IF(DE$4=$A23,-SUM($H23:$K23), 0)</f>
        <v>0</v>
      </c>
      <c r="DF23" s="53">
        <f t="shared" si="55"/>
        <v>0</v>
      </c>
      <c r="DG23" s="53">
        <f t="shared" si="55"/>
        <v>0</v>
      </c>
      <c r="DH23" s="53">
        <f t="shared" si="55"/>
        <v>0</v>
      </c>
      <c r="DI23" s="53">
        <f t="shared" si="55"/>
        <v>0</v>
      </c>
      <c r="DJ23" s="53">
        <f t="shared" si="55"/>
        <v>0</v>
      </c>
      <c r="DK23" s="53">
        <f t="shared" si="55"/>
        <v>0</v>
      </c>
      <c r="DL23" s="53">
        <f t="shared" si="55"/>
        <v>0</v>
      </c>
      <c r="DM23" s="53">
        <f t="shared" si="55"/>
        <v>0</v>
      </c>
      <c r="DN23" s="53">
        <f t="shared" si="55"/>
        <v>0</v>
      </c>
      <c r="DO23" s="53">
        <f t="shared" si="55"/>
        <v>0</v>
      </c>
      <c r="DP23" s="53">
        <f t="shared" si="55"/>
        <v>0</v>
      </c>
      <c r="DQ23" s="53">
        <f t="shared" si="55"/>
        <v>0</v>
      </c>
      <c r="DR23" s="53">
        <f t="shared" si="55"/>
        <v>0</v>
      </c>
      <c r="DS23" s="53">
        <f t="shared" si="55"/>
        <v>0</v>
      </c>
      <c r="DT23" s="53">
        <f t="shared" si="55"/>
        <v>0</v>
      </c>
      <c r="DU23" s="53">
        <f t="shared" si="55"/>
        <v>0</v>
      </c>
      <c r="DV23" s="53">
        <f t="shared" si="55"/>
        <v>0</v>
      </c>
      <c r="DW23" s="53">
        <f t="shared" si="55"/>
        <v>0</v>
      </c>
      <c r="DX23" s="53">
        <f t="shared" si="55"/>
        <v>0</v>
      </c>
      <c r="DY23" s="53">
        <f t="shared" si="55"/>
        <v>12.73</v>
      </c>
      <c r="DZ23" s="53">
        <f t="shared" si="55"/>
        <v>0</v>
      </c>
      <c r="EA23" s="53">
        <f t="shared" si="55"/>
        <v>0</v>
      </c>
      <c r="EB23" s="53">
        <f t="shared" si="55"/>
        <v>0</v>
      </c>
      <c r="EC23" s="53">
        <f t="shared" si="55"/>
        <v>0</v>
      </c>
      <c r="ED23" s="53">
        <f t="shared" si="55"/>
        <v>0</v>
      </c>
      <c r="EE23" s="53">
        <f t="shared" si="55"/>
        <v>0</v>
      </c>
      <c r="EF23" s="53">
        <f t="shared" si="55"/>
        <v>0</v>
      </c>
      <c r="EG23" s="53">
        <f t="shared" si="55"/>
        <v>0</v>
      </c>
      <c r="EH23" s="53">
        <f t="shared" si="55"/>
        <v>0</v>
      </c>
      <c r="EI23" s="53">
        <f t="shared" si="55"/>
        <v>0</v>
      </c>
      <c r="EJ23" s="53">
        <f t="shared" si="55"/>
        <v>0</v>
      </c>
      <c r="EK23" s="53">
        <f t="shared" ref="EK23:FP23" si="56">IF(EK$4=$A23,-SUM($H23:$K23), 0)</f>
        <v>0</v>
      </c>
      <c r="EL23" s="53">
        <f t="shared" si="56"/>
        <v>0</v>
      </c>
      <c r="EM23" s="53">
        <f t="shared" si="56"/>
        <v>0</v>
      </c>
      <c r="EN23" s="53">
        <f t="shared" si="56"/>
        <v>0</v>
      </c>
      <c r="EO23" s="53">
        <f t="shared" si="56"/>
        <v>0</v>
      </c>
      <c r="EP23" s="53">
        <f t="shared" si="56"/>
        <v>0</v>
      </c>
      <c r="EQ23" s="53">
        <f t="shared" si="56"/>
        <v>0</v>
      </c>
      <c r="ER23" s="53">
        <f t="shared" si="56"/>
        <v>0</v>
      </c>
      <c r="ES23" s="53">
        <f t="shared" si="56"/>
        <v>0</v>
      </c>
      <c r="ET23" s="53">
        <f t="shared" si="56"/>
        <v>0</v>
      </c>
      <c r="EU23" s="53">
        <f t="shared" si="56"/>
        <v>0</v>
      </c>
      <c r="EV23" s="53">
        <f t="shared" si="56"/>
        <v>0</v>
      </c>
      <c r="EW23" s="53">
        <f t="shared" si="56"/>
        <v>0</v>
      </c>
      <c r="EX23" s="53">
        <f t="shared" si="56"/>
        <v>0</v>
      </c>
      <c r="EY23" s="53">
        <f t="shared" si="56"/>
        <v>0</v>
      </c>
      <c r="EZ23" s="53">
        <f t="shared" si="56"/>
        <v>0</v>
      </c>
      <c r="FA23" s="53">
        <f t="shared" si="56"/>
        <v>0</v>
      </c>
      <c r="FB23" s="53">
        <f t="shared" si="56"/>
        <v>0</v>
      </c>
      <c r="FC23" s="53">
        <f t="shared" si="56"/>
        <v>0</v>
      </c>
      <c r="FD23" s="53">
        <f t="shared" si="56"/>
        <v>0</v>
      </c>
      <c r="FE23" s="53">
        <f t="shared" si="56"/>
        <v>0</v>
      </c>
      <c r="FF23" s="53">
        <f t="shared" si="56"/>
        <v>0</v>
      </c>
      <c r="FG23" s="53">
        <f t="shared" si="56"/>
        <v>0</v>
      </c>
      <c r="FH23" s="53">
        <f t="shared" si="56"/>
        <v>0</v>
      </c>
      <c r="FI23" s="53">
        <f t="shared" si="56"/>
        <v>0</v>
      </c>
      <c r="FJ23" s="53">
        <f t="shared" si="56"/>
        <v>0</v>
      </c>
      <c r="FK23" s="53">
        <f t="shared" si="56"/>
        <v>0</v>
      </c>
      <c r="FL23" s="53">
        <f t="shared" si="56"/>
        <v>0</v>
      </c>
      <c r="FM23" s="53">
        <f t="shared" si="56"/>
        <v>0</v>
      </c>
      <c r="FN23" s="53">
        <f t="shared" si="56"/>
        <v>0</v>
      </c>
      <c r="FO23" s="53">
        <f t="shared" si="56"/>
        <v>0</v>
      </c>
      <c r="FP23" s="53">
        <f t="shared" si="56"/>
        <v>0</v>
      </c>
      <c r="FQ23" s="53">
        <f t="shared" ref="FQ23:GX23" si="57">IF(FQ$4=$A23,-SUM($H23:$K23), 0)</f>
        <v>0</v>
      </c>
      <c r="FR23" s="53">
        <f t="shared" si="57"/>
        <v>0</v>
      </c>
      <c r="FS23" s="53">
        <f t="shared" si="57"/>
        <v>0</v>
      </c>
      <c r="FT23" s="53">
        <f t="shared" si="57"/>
        <v>0</v>
      </c>
      <c r="FU23" s="53">
        <f t="shared" si="57"/>
        <v>0</v>
      </c>
      <c r="FV23" s="53">
        <f t="shared" si="57"/>
        <v>0</v>
      </c>
      <c r="FW23" s="53">
        <f t="shared" si="57"/>
        <v>0</v>
      </c>
      <c r="FX23" s="53">
        <f t="shared" si="57"/>
        <v>0</v>
      </c>
      <c r="FY23" s="53">
        <f t="shared" si="57"/>
        <v>0</v>
      </c>
      <c r="FZ23" s="53">
        <f t="shared" si="57"/>
        <v>0</v>
      </c>
      <c r="GA23" s="53">
        <f t="shared" si="57"/>
        <v>0</v>
      </c>
      <c r="GB23" s="53">
        <f t="shared" si="57"/>
        <v>0</v>
      </c>
      <c r="GC23" s="53">
        <f t="shared" si="57"/>
        <v>0</v>
      </c>
      <c r="GD23" s="53">
        <f t="shared" si="57"/>
        <v>0</v>
      </c>
      <c r="GE23" s="53">
        <f t="shared" si="57"/>
        <v>0</v>
      </c>
      <c r="GF23" s="53">
        <f t="shared" si="57"/>
        <v>0</v>
      </c>
      <c r="GG23" s="53">
        <f t="shared" si="57"/>
        <v>0</v>
      </c>
      <c r="GH23" s="53">
        <f t="shared" si="57"/>
        <v>0</v>
      </c>
      <c r="GI23" s="53">
        <f t="shared" si="57"/>
        <v>0</v>
      </c>
      <c r="GJ23" s="53">
        <f t="shared" si="57"/>
        <v>0</v>
      </c>
      <c r="GK23" s="53">
        <f t="shared" si="57"/>
        <v>0</v>
      </c>
      <c r="GL23" s="53">
        <f t="shared" si="57"/>
        <v>0</v>
      </c>
      <c r="GM23" s="53">
        <f t="shared" si="57"/>
        <v>0</v>
      </c>
      <c r="GN23" s="53">
        <f t="shared" si="57"/>
        <v>0</v>
      </c>
      <c r="GO23" s="53">
        <f t="shared" si="57"/>
        <v>0</v>
      </c>
      <c r="GP23" s="53">
        <f t="shared" si="57"/>
        <v>0</v>
      </c>
      <c r="GQ23" s="53">
        <f t="shared" si="57"/>
        <v>0</v>
      </c>
      <c r="GR23" s="53">
        <f t="shared" si="57"/>
        <v>0</v>
      </c>
      <c r="GS23" s="53">
        <f t="shared" si="57"/>
        <v>0</v>
      </c>
      <c r="GT23" s="53">
        <f t="shared" si="57"/>
        <v>0</v>
      </c>
      <c r="GU23" s="53">
        <f t="shared" si="57"/>
        <v>0</v>
      </c>
      <c r="GV23" s="53">
        <f t="shared" si="57"/>
        <v>0</v>
      </c>
      <c r="GW23" s="53">
        <f t="shared" si="57"/>
        <v>0</v>
      </c>
      <c r="GX23" s="53">
        <f t="shared" si="57"/>
        <v>0</v>
      </c>
    </row>
    <row r="24" spans="1:206" s="95" customFormat="1" ht="12.75" x14ac:dyDescent="0.2">
      <c r="A24" s="22">
        <f>VLOOKUP(B24,'Libro Giornale'!$E$237:$F$436,2,FALSE)</f>
        <v>122</v>
      </c>
      <c r="B24" s="547" t="s">
        <v>508</v>
      </c>
      <c r="C24" s="152">
        <v>18</v>
      </c>
      <c r="D24" s="468">
        <v>44594</v>
      </c>
      <c r="E24" s="448" t="s">
        <v>733</v>
      </c>
      <c r="F24" s="52">
        <v>17</v>
      </c>
      <c r="G24" s="52"/>
      <c r="H24" s="92"/>
      <c r="I24" s="92">
        <f t="shared" si="39"/>
        <v>-17</v>
      </c>
      <c r="J24" s="52"/>
      <c r="K24" s="52"/>
      <c r="L24" s="52"/>
      <c r="M24" s="53">
        <f t="shared" si="32"/>
        <v>0</v>
      </c>
      <c r="N24" s="53">
        <f t="shared" si="0"/>
        <v>0</v>
      </c>
      <c r="O24" s="53">
        <f t="shared" si="0"/>
        <v>0</v>
      </c>
      <c r="P24" s="53">
        <f t="shared" si="0"/>
        <v>0</v>
      </c>
      <c r="Q24" s="53">
        <f t="shared" si="0"/>
        <v>0</v>
      </c>
      <c r="R24" s="53">
        <f t="shared" si="0"/>
        <v>0</v>
      </c>
      <c r="S24" s="53">
        <f t="shared" si="0"/>
        <v>0</v>
      </c>
      <c r="T24" s="53">
        <f t="shared" si="0"/>
        <v>0</v>
      </c>
      <c r="U24" s="53">
        <f t="shared" si="0"/>
        <v>0</v>
      </c>
      <c r="V24" s="53">
        <f t="shared" si="0"/>
        <v>0</v>
      </c>
      <c r="W24" s="53">
        <f t="shared" si="0"/>
        <v>0</v>
      </c>
      <c r="X24" s="53">
        <f t="shared" si="0"/>
        <v>0</v>
      </c>
      <c r="Y24" s="53">
        <f t="shared" si="0"/>
        <v>0</v>
      </c>
      <c r="Z24" s="53">
        <f t="shared" si="0"/>
        <v>0</v>
      </c>
      <c r="AA24" s="53">
        <f t="shared" si="0"/>
        <v>0</v>
      </c>
      <c r="AB24" s="53">
        <f t="shared" si="0"/>
        <v>0</v>
      </c>
      <c r="AC24" s="53">
        <f t="shared" si="1"/>
        <v>0</v>
      </c>
      <c r="AD24" s="53">
        <f t="shared" si="1"/>
        <v>0</v>
      </c>
      <c r="AE24" s="53">
        <f t="shared" si="1"/>
        <v>0</v>
      </c>
      <c r="AF24" s="53">
        <f t="shared" si="1"/>
        <v>0</v>
      </c>
      <c r="AG24" s="53">
        <f t="shared" si="1"/>
        <v>0</v>
      </c>
      <c r="AH24" s="53">
        <f t="shared" si="1"/>
        <v>0</v>
      </c>
      <c r="AI24" s="53">
        <f t="shared" si="1"/>
        <v>0</v>
      </c>
      <c r="AJ24" s="53">
        <f t="shared" si="1"/>
        <v>0</v>
      </c>
      <c r="AK24" s="53">
        <f t="shared" si="1"/>
        <v>0</v>
      </c>
      <c r="AL24" s="53">
        <f t="shared" si="1"/>
        <v>0</v>
      </c>
      <c r="AM24" s="53">
        <f t="shared" si="1"/>
        <v>0</v>
      </c>
      <c r="AN24" s="53">
        <f t="shared" si="1"/>
        <v>0</v>
      </c>
      <c r="AO24" s="53">
        <f t="shared" si="1"/>
        <v>0</v>
      </c>
      <c r="AP24" s="53">
        <f t="shared" si="1"/>
        <v>0</v>
      </c>
      <c r="AQ24" s="53">
        <f t="shared" si="1"/>
        <v>0</v>
      </c>
      <c r="AR24" s="53">
        <f t="shared" si="1"/>
        <v>0</v>
      </c>
      <c r="AS24" s="53">
        <f t="shared" si="2"/>
        <v>0</v>
      </c>
      <c r="AT24" s="53">
        <f t="shared" si="2"/>
        <v>0</v>
      </c>
      <c r="AU24" s="53">
        <f t="shared" si="2"/>
        <v>0</v>
      </c>
      <c r="AV24" s="53">
        <f t="shared" si="2"/>
        <v>0</v>
      </c>
      <c r="AW24" s="53">
        <f t="shared" si="2"/>
        <v>0</v>
      </c>
      <c r="AX24" s="53">
        <f t="shared" si="2"/>
        <v>0</v>
      </c>
      <c r="AY24" s="53">
        <f t="shared" si="2"/>
        <v>0</v>
      </c>
      <c r="AZ24" s="53">
        <f t="shared" si="2"/>
        <v>0</v>
      </c>
      <c r="BA24" s="53">
        <f t="shared" si="2"/>
        <v>0</v>
      </c>
      <c r="BB24" s="53">
        <f t="shared" si="2"/>
        <v>0</v>
      </c>
      <c r="BC24" s="53">
        <f t="shared" si="2"/>
        <v>0</v>
      </c>
      <c r="BD24" s="53">
        <f t="shared" si="2"/>
        <v>0</v>
      </c>
      <c r="BE24" s="53">
        <f t="shared" si="2"/>
        <v>0</v>
      </c>
      <c r="BF24" s="53">
        <f t="shared" si="2"/>
        <v>0</v>
      </c>
      <c r="BG24" s="53">
        <f t="shared" si="2"/>
        <v>0</v>
      </c>
      <c r="BH24" s="53">
        <f t="shared" si="2"/>
        <v>0</v>
      </c>
      <c r="BI24" s="53">
        <f t="shared" si="3"/>
        <v>0</v>
      </c>
      <c r="BJ24" s="53">
        <f t="shared" si="4"/>
        <v>0</v>
      </c>
      <c r="BK24" s="53">
        <f t="shared" si="4"/>
        <v>0</v>
      </c>
      <c r="BL24" s="53">
        <f t="shared" si="4"/>
        <v>0</v>
      </c>
      <c r="BM24" s="53">
        <f t="shared" si="4"/>
        <v>0</v>
      </c>
      <c r="BN24" s="53">
        <f t="shared" si="4"/>
        <v>0</v>
      </c>
      <c r="BO24" s="53">
        <f t="shared" si="4"/>
        <v>0</v>
      </c>
      <c r="BP24" s="53">
        <f t="shared" si="4"/>
        <v>0</v>
      </c>
      <c r="BQ24" s="53">
        <f t="shared" si="4"/>
        <v>0</v>
      </c>
      <c r="BR24" s="53">
        <f t="shared" si="4"/>
        <v>0</v>
      </c>
      <c r="BS24" s="53">
        <f t="shared" si="4"/>
        <v>0</v>
      </c>
      <c r="BT24" s="53">
        <f t="shared" si="4"/>
        <v>0</v>
      </c>
      <c r="BU24" s="53">
        <f t="shared" si="5"/>
        <v>0</v>
      </c>
      <c r="BV24" s="53">
        <f t="shared" si="4"/>
        <v>0</v>
      </c>
      <c r="BW24" s="53">
        <f t="shared" si="4"/>
        <v>0</v>
      </c>
      <c r="BX24" s="53">
        <f t="shared" si="4"/>
        <v>0</v>
      </c>
      <c r="BY24" s="53">
        <f t="shared" si="4"/>
        <v>0</v>
      </c>
      <c r="BZ24" s="53">
        <f t="shared" si="6"/>
        <v>0</v>
      </c>
      <c r="CA24" s="53">
        <f t="shared" si="6"/>
        <v>0</v>
      </c>
      <c r="CB24" s="53">
        <f t="shared" si="6"/>
        <v>0</v>
      </c>
      <c r="CC24" s="53">
        <f t="shared" si="6"/>
        <v>0</v>
      </c>
      <c r="CD24" s="53">
        <f t="shared" si="6"/>
        <v>0</v>
      </c>
      <c r="CE24" s="53">
        <f t="shared" si="6"/>
        <v>0</v>
      </c>
      <c r="CF24" s="53">
        <f t="shared" si="6"/>
        <v>0</v>
      </c>
      <c r="CG24" s="53">
        <f t="shared" si="6"/>
        <v>0</v>
      </c>
      <c r="CH24" s="53">
        <f t="shared" si="6"/>
        <v>0</v>
      </c>
      <c r="CI24" s="53">
        <f t="shared" si="6"/>
        <v>0</v>
      </c>
      <c r="CJ24" s="53">
        <f t="shared" si="6"/>
        <v>0</v>
      </c>
      <c r="CK24" s="53">
        <f t="shared" si="6"/>
        <v>0</v>
      </c>
      <c r="CL24" s="53">
        <f t="shared" si="6"/>
        <v>0</v>
      </c>
      <c r="CM24" s="53">
        <f t="shared" si="6"/>
        <v>0</v>
      </c>
      <c r="CN24" s="53">
        <f t="shared" si="7"/>
        <v>0</v>
      </c>
      <c r="CO24" s="53">
        <f t="shared" si="6"/>
        <v>0</v>
      </c>
      <c r="CP24" s="53">
        <f t="shared" si="8"/>
        <v>0</v>
      </c>
      <c r="CQ24" s="53">
        <f t="shared" si="8"/>
        <v>0</v>
      </c>
      <c r="CR24" s="53">
        <f t="shared" si="8"/>
        <v>0</v>
      </c>
      <c r="CS24" s="53">
        <f t="shared" si="8"/>
        <v>0</v>
      </c>
      <c r="CT24" s="53">
        <f t="shared" si="8"/>
        <v>0</v>
      </c>
      <c r="CU24" s="53">
        <f t="shared" si="8"/>
        <v>0</v>
      </c>
      <c r="CV24" s="53">
        <f t="shared" si="9"/>
        <v>0</v>
      </c>
      <c r="CW24" s="53">
        <f t="shared" si="9"/>
        <v>0</v>
      </c>
      <c r="CX24" s="53">
        <f t="shared" si="9"/>
        <v>0</v>
      </c>
      <c r="CY24" s="53">
        <f t="shared" si="9"/>
        <v>0</v>
      </c>
      <c r="CZ24" s="53">
        <f t="shared" si="9"/>
        <v>0</v>
      </c>
      <c r="DA24" s="53">
        <f t="shared" si="9"/>
        <v>0</v>
      </c>
      <c r="DB24" s="53">
        <f t="shared" si="9"/>
        <v>0</v>
      </c>
      <c r="DC24" s="53">
        <f t="shared" si="9"/>
        <v>0</v>
      </c>
      <c r="DD24" s="53">
        <f t="shared" si="9"/>
        <v>0</v>
      </c>
      <c r="DE24" s="53">
        <f t="shared" si="9"/>
        <v>0</v>
      </c>
      <c r="DF24" s="53">
        <f t="shared" si="9"/>
        <v>0</v>
      </c>
      <c r="DG24" s="53">
        <f t="shared" si="9"/>
        <v>0</v>
      </c>
      <c r="DH24" s="53">
        <f t="shared" si="9"/>
        <v>0</v>
      </c>
      <c r="DI24" s="53">
        <f t="shared" si="9"/>
        <v>0</v>
      </c>
      <c r="DJ24" s="53">
        <f t="shared" si="9"/>
        <v>0</v>
      </c>
      <c r="DK24" s="53">
        <f t="shared" si="9"/>
        <v>0</v>
      </c>
      <c r="DL24" s="53">
        <f t="shared" si="9"/>
        <v>0</v>
      </c>
      <c r="DM24" s="53">
        <f t="shared" si="10"/>
        <v>0</v>
      </c>
      <c r="DN24" s="53">
        <f t="shared" si="10"/>
        <v>0</v>
      </c>
      <c r="DO24" s="53">
        <f t="shared" si="10"/>
        <v>0</v>
      </c>
      <c r="DP24" s="53">
        <f t="shared" si="10"/>
        <v>0</v>
      </c>
      <c r="DQ24" s="53">
        <f t="shared" si="10"/>
        <v>0</v>
      </c>
      <c r="DR24" s="53">
        <f t="shared" si="10"/>
        <v>0</v>
      </c>
      <c r="DS24" s="53">
        <f t="shared" si="10"/>
        <v>0</v>
      </c>
      <c r="DT24" s="53">
        <f t="shared" si="10"/>
        <v>0</v>
      </c>
      <c r="DU24" s="53">
        <f t="shared" si="10"/>
        <v>0</v>
      </c>
      <c r="DV24" s="53">
        <f t="shared" si="10"/>
        <v>0</v>
      </c>
      <c r="DW24" s="53">
        <f t="shared" si="10"/>
        <v>0</v>
      </c>
      <c r="DX24" s="53">
        <f t="shared" si="10"/>
        <v>0</v>
      </c>
      <c r="DY24" s="53">
        <f t="shared" si="10"/>
        <v>17</v>
      </c>
      <c r="DZ24" s="53">
        <f t="shared" si="10"/>
        <v>0</v>
      </c>
      <c r="EA24" s="53">
        <f t="shared" si="10"/>
        <v>0</v>
      </c>
      <c r="EB24" s="53">
        <f t="shared" si="11"/>
        <v>0</v>
      </c>
      <c r="EC24" s="53">
        <f t="shared" si="11"/>
        <v>0</v>
      </c>
      <c r="ED24" s="53">
        <f t="shared" si="11"/>
        <v>0</v>
      </c>
      <c r="EE24" s="53">
        <f t="shared" si="11"/>
        <v>0</v>
      </c>
      <c r="EF24" s="53">
        <f t="shared" si="11"/>
        <v>0</v>
      </c>
      <c r="EG24" s="53">
        <f t="shared" si="11"/>
        <v>0</v>
      </c>
      <c r="EH24" s="53">
        <f t="shared" si="11"/>
        <v>0</v>
      </c>
      <c r="EI24" s="53">
        <f t="shared" si="11"/>
        <v>0</v>
      </c>
      <c r="EJ24" s="53">
        <f t="shared" si="11"/>
        <v>0</v>
      </c>
      <c r="EK24" s="53">
        <f t="shared" si="11"/>
        <v>0</v>
      </c>
      <c r="EL24" s="53">
        <f t="shared" si="11"/>
        <v>0</v>
      </c>
      <c r="EM24" s="53">
        <f t="shared" si="11"/>
        <v>0</v>
      </c>
      <c r="EN24" s="53">
        <f t="shared" si="11"/>
        <v>0</v>
      </c>
      <c r="EO24" s="53">
        <f t="shared" si="11"/>
        <v>0</v>
      </c>
      <c r="EP24" s="53">
        <f t="shared" si="11"/>
        <v>0</v>
      </c>
      <c r="EQ24" s="53">
        <f t="shared" si="11"/>
        <v>0</v>
      </c>
      <c r="ER24" s="53">
        <f t="shared" si="12"/>
        <v>0</v>
      </c>
      <c r="ES24" s="53">
        <f t="shared" si="12"/>
        <v>0</v>
      </c>
      <c r="ET24" s="53">
        <f t="shared" si="12"/>
        <v>0</v>
      </c>
      <c r="EU24" s="53">
        <f t="shared" si="12"/>
        <v>0</v>
      </c>
      <c r="EV24" s="53">
        <f t="shared" si="12"/>
        <v>0</v>
      </c>
      <c r="EW24" s="53">
        <f t="shared" si="12"/>
        <v>0</v>
      </c>
      <c r="EX24" s="53">
        <f t="shared" si="12"/>
        <v>0</v>
      </c>
      <c r="EY24" s="53">
        <f t="shared" si="12"/>
        <v>0</v>
      </c>
      <c r="EZ24" s="53">
        <f t="shared" si="13"/>
        <v>0</v>
      </c>
      <c r="FA24" s="53">
        <f t="shared" si="13"/>
        <v>0</v>
      </c>
      <c r="FB24" s="53">
        <f t="shared" si="13"/>
        <v>0</v>
      </c>
      <c r="FC24" s="53">
        <f t="shared" si="13"/>
        <v>0</v>
      </c>
      <c r="FD24" s="53">
        <f t="shared" si="13"/>
        <v>0</v>
      </c>
      <c r="FE24" s="53">
        <f t="shared" si="13"/>
        <v>0</v>
      </c>
      <c r="FF24" s="53">
        <f t="shared" si="13"/>
        <v>0</v>
      </c>
      <c r="FG24" s="53">
        <f t="shared" si="13"/>
        <v>0</v>
      </c>
      <c r="FH24" s="53">
        <f t="shared" si="13"/>
        <v>0</v>
      </c>
      <c r="FI24" s="53">
        <f t="shared" si="13"/>
        <v>0</v>
      </c>
      <c r="FJ24" s="53">
        <f t="shared" si="13"/>
        <v>0</v>
      </c>
      <c r="FK24" s="53">
        <f t="shared" si="13"/>
        <v>0</v>
      </c>
      <c r="FL24" s="53">
        <f t="shared" si="13"/>
        <v>0</v>
      </c>
      <c r="FM24" s="53">
        <f t="shared" si="13"/>
        <v>0</v>
      </c>
      <c r="FN24" s="53">
        <f t="shared" si="13"/>
        <v>0</v>
      </c>
      <c r="FO24" s="53">
        <f t="shared" si="14"/>
        <v>0</v>
      </c>
      <c r="FP24" s="53">
        <f t="shared" si="14"/>
        <v>0</v>
      </c>
      <c r="FQ24" s="53">
        <f t="shared" si="15"/>
        <v>0</v>
      </c>
      <c r="FR24" s="53">
        <f t="shared" si="14"/>
        <v>0</v>
      </c>
      <c r="FS24" s="53">
        <f t="shared" si="14"/>
        <v>0</v>
      </c>
      <c r="FT24" s="53">
        <f t="shared" si="14"/>
        <v>0</v>
      </c>
      <c r="FU24" s="53">
        <f t="shared" si="14"/>
        <v>0</v>
      </c>
      <c r="FV24" s="53">
        <f t="shared" si="14"/>
        <v>0</v>
      </c>
      <c r="FW24" s="53">
        <f t="shared" si="14"/>
        <v>0</v>
      </c>
      <c r="FX24" s="53">
        <f t="shared" si="16"/>
        <v>0</v>
      </c>
      <c r="FY24" s="53">
        <f t="shared" si="16"/>
        <v>0</v>
      </c>
      <c r="FZ24" s="53">
        <f t="shared" si="16"/>
        <v>0</v>
      </c>
      <c r="GA24" s="53">
        <f t="shared" si="16"/>
        <v>0</v>
      </c>
      <c r="GB24" s="53">
        <f t="shared" si="16"/>
        <v>0</v>
      </c>
      <c r="GC24" s="53">
        <f t="shared" si="16"/>
        <v>0</v>
      </c>
      <c r="GD24" s="53">
        <f t="shared" si="16"/>
        <v>0</v>
      </c>
      <c r="GE24" s="53">
        <f t="shared" si="16"/>
        <v>0</v>
      </c>
      <c r="GF24" s="53">
        <f t="shared" si="16"/>
        <v>0</v>
      </c>
      <c r="GG24" s="53">
        <f t="shared" si="16"/>
        <v>0</v>
      </c>
      <c r="GH24" s="53">
        <f t="shared" si="16"/>
        <v>0</v>
      </c>
      <c r="GI24" s="53">
        <f t="shared" si="16"/>
        <v>0</v>
      </c>
      <c r="GJ24" s="53">
        <f t="shared" si="16"/>
        <v>0</v>
      </c>
      <c r="GK24" s="53">
        <f t="shared" si="16"/>
        <v>0</v>
      </c>
      <c r="GL24" s="53">
        <f t="shared" si="16"/>
        <v>0</v>
      </c>
      <c r="GM24" s="53">
        <f t="shared" si="16"/>
        <v>0</v>
      </c>
      <c r="GN24" s="53">
        <f t="shared" si="17"/>
        <v>0</v>
      </c>
      <c r="GO24" s="53">
        <f t="shared" si="17"/>
        <v>0</v>
      </c>
      <c r="GP24" s="53">
        <f t="shared" si="17"/>
        <v>0</v>
      </c>
      <c r="GQ24" s="53">
        <f t="shared" si="17"/>
        <v>0</v>
      </c>
      <c r="GR24" s="53">
        <f t="shared" si="17"/>
        <v>0</v>
      </c>
      <c r="GS24" s="53">
        <f t="shared" si="17"/>
        <v>0</v>
      </c>
      <c r="GT24" s="53">
        <f t="shared" si="17"/>
        <v>0</v>
      </c>
      <c r="GU24" s="53">
        <f t="shared" si="17"/>
        <v>0</v>
      </c>
      <c r="GV24" s="53">
        <f t="shared" si="17"/>
        <v>0</v>
      </c>
      <c r="GW24" s="53">
        <f t="shared" si="17"/>
        <v>0</v>
      </c>
      <c r="GX24" s="53">
        <f t="shared" si="18"/>
        <v>0</v>
      </c>
    </row>
    <row r="25" spans="1:206" s="95" customFormat="1" ht="12.75" x14ac:dyDescent="0.2">
      <c r="A25" s="22">
        <f>VLOOKUP(B25,'Libro Giornale'!$E$237:$F$436,2,FALSE)</f>
        <v>122</v>
      </c>
      <c r="B25" s="547" t="s">
        <v>508</v>
      </c>
      <c r="C25" s="152">
        <v>19</v>
      </c>
      <c r="D25" s="468">
        <v>44595</v>
      </c>
      <c r="E25" s="448" t="s">
        <v>734</v>
      </c>
      <c r="F25" s="52">
        <v>3</v>
      </c>
      <c r="G25" s="52"/>
      <c r="H25" s="92"/>
      <c r="I25" s="92">
        <f t="shared" si="39"/>
        <v>-3</v>
      </c>
      <c r="J25" s="52"/>
      <c r="K25" s="52"/>
      <c r="L25" s="52"/>
      <c r="M25" s="53">
        <f t="shared" si="32"/>
        <v>0</v>
      </c>
      <c r="N25" s="53">
        <f t="shared" si="0"/>
        <v>0</v>
      </c>
      <c r="O25" s="53">
        <f t="shared" si="0"/>
        <v>0</v>
      </c>
      <c r="P25" s="53">
        <f t="shared" si="0"/>
        <v>0</v>
      </c>
      <c r="Q25" s="53">
        <f t="shared" si="0"/>
        <v>0</v>
      </c>
      <c r="R25" s="53">
        <f t="shared" si="0"/>
        <v>0</v>
      </c>
      <c r="S25" s="53">
        <f t="shared" si="0"/>
        <v>0</v>
      </c>
      <c r="T25" s="53">
        <f t="shared" si="0"/>
        <v>0</v>
      </c>
      <c r="U25" s="53">
        <f t="shared" si="0"/>
        <v>0</v>
      </c>
      <c r="V25" s="53">
        <f t="shared" si="0"/>
        <v>0</v>
      </c>
      <c r="W25" s="53">
        <f t="shared" si="0"/>
        <v>0</v>
      </c>
      <c r="X25" s="53">
        <f t="shared" si="0"/>
        <v>0</v>
      </c>
      <c r="Y25" s="53">
        <f t="shared" si="0"/>
        <v>0</v>
      </c>
      <c r="Z25" s="53">
        <f t="shared" si="0"/>
        <v>0</v>
      </c>
      <c r="AA25" s="53">
        <f t="shared" si="0"/>
        <v>0</v>
      </c>
      <c r="AB25" s="53">
        <f t="shared" si="0"/>
        <v>0</v>
      </c>
      <c r="AC25" s="53">
        <f t="shared" si="1"/>
        <v>0</v>
      </c>
      <c r="AD25" s="53">
        <f t="shared" si="1"/>
        <v>0</v>
      </c>
      <c r="AE25" s="53">
        <f t="shared" si="1"/>
        <v>0</v>
      </c>
      <c r="AF25" s="53">
        <f t="shared" si="1"/>
        <v>0</v>
      </c>
      <c r="AG25" s="53">
        <f t="shared" si="1"/>
        <v>0</v>
      </c>
      <c r="AH25" s="53">
        <f t="shared" si="1"/>
        <v>0</v>
      </c>
      <c r="AI25" s="53">
        <f t="shared" si="1"/>
        <v>0</v>
      </c>
      <c r="AJ25" s="53">
        <f t="shared" si="1"/>
        <v>0</v>
      </c>
      <c r="AK25" s="53">
        <f t="shared" si="1"/>
        <v>0</v>
      </c>
      <c r="AL25" s="53">
        <f t="shared" si="1"/>
        <v>0</v>
      </c>
      <c r="AM25" s="53">
        <f t="shared" si="1"/>
        <v>0</v>
      </c>
      <c r="AN25" s="53">
        <f t="shared" si="1"/>
        <v>0</v>
      </c>
      <c r="AO25" s="53">
        <f t="shared" si="1"/>
        <v>0</v>
      </c>
      <c r="AP25" s="53">
        <f t="shared" si="1"/>
        <v>0</v>
      </c>
      <c r="AQ25" s="53">
        <f t="shared" si="1"/>
        <v>0</v>
      </c>
      <c r="AR25" s="53">
        <f t="shared" si="1"/>
        <v>0</v>
      </c>
      <c r="AS25" s="53">
        <f t="shared" si="2"/>
        <v>0</v>
      </c>
      <c r="AT25" s="53">
        <f t="shared" si="2"/>
        <v>0</v>
      </c>
      <c r="AU25" s="53">
        <f t="shared" si="2"/>
        <v>0</v>
      </c>
      <c r="AV25" s="53">
        <f t="shared" si="2"/>
        <v>0</v>
      </c>
      <c r="AW25" s="53">
        <f t="shared" si="2"/>
        <v>0</v>
      </c>
      <c r="AX25" s="53">
        <f t="shared" si="2"/>
        <v>0</v>
      </c>
      <c r="AY25" s="53">
        <f t="shared" si="2"/>
        <v>0</v>
      </c>
      <c r="AZ25" s="53">
        <f t="shared" si="2"/>
        <v>0</v>
      </c>
      <c r="BA25" s="53">
        <f t="shared" si="2"/>
        <v>0</v>
      </c>
      <c r="BB25" s="53">
        <f t="shared" si="2"/>
        <v>0</v>
      </c>
      <c r="BC25" s="53">
        <f t="shared" si="2"/>
        <v>0</v>
      </c>
      <c r="BD25" s="53">
        <f t="shared" si="2"/>
        <v>0</v>
      </c>
      <c r="BE25" s="53">
        <f t="shared" si="2"/>
        <v>0</v>
      </c>
      <c r="BF25" s="53">
        <f t="shared" si="2"/>
        <v>0</v>
      </c>
      <c r="BG25" s="53">
        <f t="shared" si="2"/>
        <v>0</v>
      </c>
      <c r="BH25" s="53">
        <f t="shared" si="2"/>
        <v>0</v>
      </c>
      <c r="BI25" s="53">
        <f t="shared" si="3"/>
        <v>0</v>
      </c>
      <c r="BJ25" s="53">
        <f t="shared" si="4"/>
        <v>0</v>
      </c>
      <c r="BK25" s="53">
        <f t="shared" si="4"/>
        <v>0</v>
      </c>
      <c r="BL25" s="53">
        <f t="shared" si="4"/>
        <v>0</v>
      </c>
      <c r="BM25" s="53">
        <f t="shared" si="4"/>
        <v>0</v>
      </c>
      <c r="BN25" s="53">
        <f t="shared" si="4"/>
        <v>0</v>
      </c>
      <c r="BO25" s="53">
        <f t="shared" si="4"/>
        <v>0</v>
      </c>
      <c r="BP25" s="53">
        <f t="shared" si="4"/>
        <v>0</v>
      </c>
      <c r="BQ25" s="53">
        <f t="shared" si="4"/>
        <v>0</v>
      </c>
      <c r="BR25" s="53">
        <f t="shared" si="4"/>
        <v>0</v>
      </c>
      <c r="BS25" s="53">
        <f t="shared" si="4"/>
        <v>0</v>
      </c>
      <c r="BT25" s="53">
        <f t="shared" si="4"/>
        <v>0</v>
      </c>
      <c r="BU25" s="53">
        <f t="shared" si="5"/>
        <v>0</v>
      </c>
      <c r="BV25" s="53">
        <f t="shared" si="4"/>
        <v>0</v>
      </c>
      <c r="BW25" s="53">
        <f t="shared" si="4"/>
        <v>0</v>
      </c>
      <c r="BX25" s="53">
        <f t="shared" si="4"/>
        <v>0</v>
      </c>
      <c r="BY25" s="53">
        <f t="shared" si="4"/>
        <v>0</v>
      </c>
      <c r="BZ25" s="53">
        <f t="shared" si="6"/>
        <v>0</v>
      </c>
      <c r="CA25" s="53">
        <f t="shared" si="6"/>
        <v>0</v>
      </c>
      <c r="CB25" s="53">
        <f t="shared" si="6"/>
        <v>0</v>
      </c>
      <c r="CC25" s="53">
        <f t="shared" si="6"/>
        <v>0</v>
      </c>
      <c r="CD25" s="53">
        <f t="shared" si="6"/>
        <v>0</v>
      </c>
      <c r="CE25" s="53">
        <f t="shared" si="6"/>
        <v>0</v>
      </c>
      <c r="CF25" s="53">
        <f t="shared" si="6"/>
        <v>0</v>
      </c>
      <c r="CG25" s="53">
        <f t="shared" si="6"/>
        <v>0</v>
      </c>
      <c r="CH25" s="53">
        <f t="shared" si="6"/>
        <v>0</v>
      </c>
      <c r="CI25" s="53">
        <f t="shared" si="6"/>
        <v>0</v>
      </c>
      <c r="CJ25" s="53">
        <f t="shared" si="6"/>
        <v>0</v>
      </c>
      <c r="CK25" s="53">
        <f t="shared" si="6"/>
        <v>0</v>
      </c>
      <c r="CL25" s="53">
        <f t="shared" si="6"/>
        <v>0</v>
      </c>
      <c r="CM25" s="53">
        <f t="shared" si="6"/>
        <v>0</v>
      </c>
      <c r="CN25" s="53">
        <f t="shared" si="7"/>
        <v>0</v>
      </c>
      <c r="CO25" s="53">
        <f t="shared" si="6"/>
        <v>0</v>
      </c>
      <c r="CP25" s="53">
        <f t="shared" si="8"/>
        <v>0</v>
      </c>
      <c r="CQ25" s="53">
        <f t="shared" si="8"/>
        <v>0</v>
      </c>
      <c r="CR25" s="53">
        <f t="shared" si="8"/>
        <v>0</v>
      </c>
      <c r="CS25" s="53">
        <f t="shared" si="8"/>
        <v>0</v>
      </c>
      <c r="CT25" s="53">
        <f t="shared" si="8"/>
        <v>0</v>
      </c>
      <c r="CU25" s="53">
        <f t="shared" si="8"/>
        <v>0</v>
      </c>
      <c r="CV25" s="53">
        <f t="shared" si="9"/>
        <v>0</v>
      </c>
      <c r="CW25" s="53">
        <f t="shared" si="9"/>
        <v>0</v>
      </c>
      <c r="CX25" s="53">
        <f t="shared" si="9"/>
        <v>0</v>
      </c>
      <c r="CY25" s="53">
        <f t="shared" si="9"/>
        <v>0</v>
      </c>
      <c r="CZ25" s="53">
        <f t="shared" si="9"/>
        <v>0</v>
      </c>
      <c r="DA25" s="53">
        <f t="shared" si="9"/>
        <v>0</v>
      </c>
      <c r="DB25" s="53">
        <f t="shared" si="9"/>
        <v>0</v>
      </c>
      <c r="DC25" s="53">
        <f t="shared" si="9"/>
        <v>0</v>
      </c>
      <c r="DD25" s="53">
        <f t="shared" si="9"/>
        <v>0</v>
      </c>
      <c r="DE25" s="53">
        <f t="shared" si="9"/>
        <v>0</v>
      </c>
      <c r="DF25" s="53">
        <f t="shared" si="9"/>
        <v>0</v>
      </c>
      <c r="DG25" s="53">
        <f t="shared" si="9"/>
        <v>0</v>
      </c>
      <c r="DH25" s="53">
        <f t="shared" si="9"/>
        <v>0</v>
      </c>
      <c r="DI25" s="53">
        <f t="shared" si="9"/>
        <v>0</v>
      </c>
      <c r="DJ25" s="53">
        <f t="shared" si="9"/>
        <v>0</v>
      </c>
      <c r="DK25" s="53">
        <f t="shared" si="9"/>
        <v>0</v>
      </c>
      <c r="DL25" s="53">
        <f t="shared" si="9"/>
        <v>0</v>
      </c>
      <c r="DM25" s="53">
        <f t="shared" si="10"/>
        <v>0</v>
      </c>
      <c r="DN25" s="53">
        <f t="shared" si="10"/>
        <v>0</v>
      </c>
      <c r="DO25" s="53">
        <f t="shared" si="10"/>
        <v>0</v>
      </c>
      <c r="DP25" s="53">
        <f t="shared" si="10"/>
        <v>0</v>
      </c>
      <c r="DQ25" s="53">
        <f t="shared" si="10"/>
        <v>0</v>
      </c>
      <c r="DR25" s="53">
        <f t="shared" si="10"/>
        <v>0</v>
      </c>
      <c r="DS25" s="53">
        <f t="shared" si="10"/>
        <v>0</v>
      </c>
      <c r="DT25" s="53">
        <f t="shared" si="10"/>
        <v>0</v>
      </c>
      <c r="DU25" s="53">
        <f t="shared" si="10"/>
        <v>0</v>
      </c>
      <c r="DV25" s="53">
        <f t="shared" si="10"/>
        <v>0</v>
      </c>
      <c r="DW25" s="53">
        <f t="shared" si="10"/>
        <v>0</v>
      </c>
      <c r="DX25" s="53">
        <f t="shared" si="10"/>
        <v>0</v>
      </c>
      <c r="DY25" s="53">
        <f t="shared" si="10"/>
        <v>3</v>
      </c>
      <c r="DZ25" s="53">
        <f t="shared" si="10"/>
        <v>0</v>
      </c>
      <c r="EA25" s="53">
        <f t="shared" si="10"/>
        <v>0</v>
      </c>
      <c r="EB25" s="53">
        <f t="shared" si="11"/>
        <v>0</v>
      </c>
      <c r="EC25" s="53">
        <f t="shared" si="11"/>
        <v>0</v>
      </c>
      <c r="ED25" s="53">
        <f t="shared" si="11"/>
        <v>0</v>
      </c>
      <c r="EE25" s="53">
        <f t="shared" si="11"/>
        <v>0</v>
      </c>
      <c r="EF25" s="53">
        <f t="shared" si="11"/>
        <v>0</v>
      </c>
      <c r="EG25" s="53">
        <f t="shared" si="11"/>
        <v>0</v>
      </c>
      <c r="EH25" s="53">
        <f t="shared" si="11"/>
        <v>0</v>
      </c>
      <c r="EI25" s="53">
        <f t="shared" si="11"/>
        <v>0</v>
      </c>
      <c r="EJ25" s="53">
        <f t="shared" si="11"/>
        <v>0</v>
      </c>
      <c r="EK25" s="53">
        <f t="shared" si="11"/>
        <v>0</v>
      </c>
      <c r="EL25" s="53">
        <f t="shared" si="11"/>
        <v>0</v>
      </c>
      <c r="EM25" s="53">
        <f t="shared" si="11"/>
        <v>0</v>
      </c>
      <c r="EN25" s="53">
        <f t="shared" si="11"/>
        <v>0</v>
      </c>
      <c r="EO25" s="53">
        <f t="shared" si="11"/>
        <v>0</v>
      </c>
      <c r="EP25" s="53">
        <f t="shared" si="11"/>
        <v>0</v>
      </c>
      <c r="EQ25" s="53">
        <f t="shared" si="11"/>
        <v>0</v>
      </c>
      <c r="ER25" s="53">
        <f t="shared" si="12"/>
        <v>0</v>
      </c>
      <c r="ES25" s="53">
        <f t="shared" si="12"/>
        <v>0</v>
      </c>
      <c r="ET25" s="53">
        <f t="shared" si="12"/>
        <v>0</v>
      </c>
      <c r="EU25" s="53">
        <f t="shared" si="12"/>
        <v>0</v>
      </c>
      <c r="EV25" s="53">
        <f t="shared" si="12"/>
        <v>0</v>
      </c>
      <c r="EW25" s="53">
        <f t="shared" si="12"/>
        <v>0</v>
      </c>
      <c r="EX25" s="53">
        <f t="shared" si="12"/>
        <v>0</v>
      </c>
      <c r="EY25" s="53">
        <f t="shared" si="12"/>
        <v>0</v>
      </c>
      <c r="EZ25" s="53">
        <f t="shared" si="13"/>
        <v>0</v>
      </c>
      <c r="FA25" s="53">
        <f t="shared" si="13"/>
        <v>0</v>
      </c>
      <c r="FB25" s="53">
        <f t="shared" si="13"/>
        <v>0</v>
      </c>
      <c r="FC25" s="53">
        <f t="shared" si="13"/>
        <v>0</v>
      </c>
      <c r="FD25" s="53">
        <f t="shared" si="13"/>
        <v>0</v>
      </c>
      <c r="FE25" s="53">
        <f t="shared" si="13"/>
        <v>0</v>
      </c>
      <c r="FF25" s="53">
        <f t="shared" si="13"/>
        <v>0</v>
      </c>
      <c r="FG25" s="53">
        <f t="shared" si="13"/>
        <v>0</v>
      </c>
      <c r="FH25" s="53">
        <f t="shared" si="13"/>
        <v>0</v>
      </c>
      <c r="FI25" s="53">
        <f t="shared" si="13"/>
        <v>0</v>
      </c>
      <c r="FJ25" s="53">
        <f t="shared" si="13"/>
        <v>0</v>
      </c>
      <c r="FK25" s="53">
        <f t="shared" si="13"/>
        <v>0</v>
      </c>
      <c r="FL25" s="53">
        <f t="shared" si="13"/>
        <v>0</v>
      </c>
      <c r="FM25" s="53">
        <f t="shared" si="13"/>
        <v>0</v>
      </c>
      <c r="FN25" s="53">
        <f t="shared" si="13"/>
        <v>0</v>
      </c>
      <c r="FO25" s="53">
        <f t="shared" si="14"/>
        <v>0</v>
      </c>
      <c r="FP25" s="53">
        <f t="shared" si="14"/>
        <v>0</v>
      </c>
      <c r="FQ25" s="53">
        <f t="shared" si="15"/>
        <v>0</v>
      </c>
      <c r="FR25" s="53">
        <f t="shared" si="14"/>
        <v>0</v>
      </c>
      <c r="FS25" s="53">
        <f t="shared" si="14"/>
        <v>0</v>
      </c>
      <c r="FT25" s="53">
        <f t="shared" si="14"/>
        <v>0</v>
      </c>
      <c r="FU25" s="53">
        <f t="shared" si="14"/>
        <v>0</v>
      </c>
      <c r="FV25" s="53">
        <f t="shared" si="14"/>
        <v>0</v>
      </c>
      <c r="FW25" s="53">
        <f t="shared" si="14"/>
        <v>0</v>
      </c>
      <c r="FX25" s="53">
        <f t="shared" si="16"/>
        <v>0</v>
      </c>
      <c r="FY25" s="53">
        <f t="shared" si="16"/>
        <v>0</v>
      </c>
      <c r="FZ25" s="53">
        <f t="shared" si="16"/>
        <v>0</v>
      </c>
      <c r="GA25" s="53">
        <f t="shared" si="16"/>
        <v>0</v>
      </c>
      <c r="GB25" s="53">
        <f t="shared" si="16"/>
        <v>0</v>
      </c>
      <c r="GC25" s="53">
        <f t="shared" si="16"/>
        <v>0</v>
      </c>
      <c r="GD25" s="53">
        <f t="shared" si="16"/>
        <v>0</v>
      </c>
      <c r="GE25" s="53">
        <f t="shared" si="16"/>
        <v>0</v>
      </c>
      <c r="GF25" s="53">
        <f t="shared" si="16"/>
        <v>0</v>
      </c>
      <c r="GG25" s="53">
        <f t="shared" si="16"/>
        <v>0</v>
      </c>
      <c r="GH25" s="53">
        <f t="shared" si="16"/>
        <v>0</v>
      </c>
      <c r="GI25" s="53">
        <f t="shared" si="16"/>
        <v>0</v>
      </c>
      <c r="GJ25" s="53">
        <f t="shared" si="16"/>
        <v>0</v>
      </c>
      <c r="GK25" s="53">
        <f t="shared" si="16"/>
        <v>0</v>
      </c>
      <c r="GL25" s="53">
        <f t="shared" si="16"/>
        <v>0</v>
      </c>
      <c r="GM25" s="53">
        <f t="shared" si="16"/>
        <v>0</v>
      </c>
      <c r="GN25" s="53">
        <f t="shared" si="17"/>
        <v>0</v>
      </c>
      <c r="GO25" s="53">
        <f t="shared" si="17"/>
        <v>0</v>
      </c>
      <c r="GP25" s="53">
        <f t="shared" si="17"/>
        <v>0</v>
      </c>
      <c r="GQ25" s="53">
        <f t="shared" si="17"/>
        <v>0</v>
      </c>
      <c r="GR25" s="53">
        <f t="shared" si="17"/>
        <v>0</v>
      </c>
      <c r="GS25" s="53">
        <f t="shared" si="17"/>
        <v>0</v>
      </c>
      <c r="GT25" s="53">
        <f t="shared" si="17"/>
        <v>0</v>
      </c>
      <c r="GU25" s="53">
        <f t="shared" si="17"/>
        <v>0</v>
      </c>
      <c r="GV25" s="53">
        <f t="shared" si="17"/>
        <v>0</v>
      </c>
      <c r="GW25" s="53">
        <f t="shared" si="17"/>
        <v>0</v>
      </c>
      <c r="GX25" s="53">
        <f t="shared" si="18"/>
        <v>0</v>
      </c>
    </row>
    <row r="26" spans="1:206" s="95" customFormat="1" ht="12.75" x14ac:dyDescent="0.2">
      <c r="A26" s="22">
        <f>VLOOKUP(B26,'Libro Giornale'!$E$237:$F$436,2,FALSE)</f>
        <v>81</v>
      </c>
      <c r="B26" s="547" t="s">
        <v>470</v>
      </c>
      <c r="C26" s="152">
        <v>20</v>
      </c>
      <c r="D26" s="468">
        <v>44601</v>
      </c>
      <c r="E26" s="540" t="s">
        <v>746</v>
      </c>
      <c r="F26" s="538">
        <v>1680</v>
      </c>
      <c r="G26" s="52"/>
      <c r="H26" s="92"/>
      <c r="I26" s="92"/>
      <c r="J26" s="52">
        <f t="shared" ref="J26:J27" si="58">-F26</f>
        <v>-1680</v>
      </c>
      <c r="K26" s="52"/>
      <c r="L26" s="52"/>
      <c r="M26" s="53">
        <f t="shared" ref="M26:V27" si="59">IF(M$4=$A26,-SUM($H26:$K26), 0)</f>
        <v>0</v>
      </c>
      <c r="N26" s="53">
        <f t="shared" si="59"/>
        <v>0</v>
      </c>
      <c r="O26" s="53">
        <f t="shared" si="59"/>
        <v>0</v>
      </c>
      <c r="P26" s="53">
        <f t="shared" si="59"/>
        <v>0</v>
      </c>
      <c r="Q26" s="53">
        <f t="shared" si="59"/>
        <v>0</v>
      </c>
      <c r="R26" s="53">
        <f t="shared" si="59"/>
        <v>0</v>
      </c>
      <c r="S26" s="53">
        <f t="shared" si="59"/>
        <v>0</v>
      </c>
      <c r="T26" s="53">
        <f t="shared" si="59"/>
        <v>0</v>
      </c>
      <c r="U26" s="53">
        <f t="shared" si="59"/>
        <v>0</v>
      </c>
      <c r="V26" s="53">
        <f t="shared" si="59"/>
        <v>0</v>
      </c>
      <c r="W26" s="53">
        <f t="shared" si="0"/>
        <v>0</v>
      </c>
      <c r="X26" s="53">
        <f t="shared" si="0"/>
        <v>0</v>
      </c>
      <c r="Y26" s="53">
        <f t="shared" si="0"/>
        <v>0</v>
      </c>
      <c r="Z26" s="53">
        <f t="shared" si="0"/>
        <v>0</v>
      </c>
      <c r="AA26" s="53">
        <f t="shared" si="0"/>
        <v>0</v>
      </c>
      <c r="AB26" s="53">
        <f t="shared" si="0"/>
        <v>0</v>
      </c>
      <c r="AC26" s="53">
        <f t="shared" ref="AC26:AL27" si="60">IF(AC$4=$A26,-SUM($H26:$K26), 0)</f>
        <v>0</v>
      </c>
      <c r="AD26" s="53">
        <f t="shared" si="60"/>
        <v>0</v>
      </c>
      <c r="AE26" s="53">
        <f t="shared" si="60"/>
        <v>0</v>
      </c>
      <c r="AF26" s="53">
        <f t="shared" si="60"/>
        <v>0</v>
      </c>
      <c r="AG26" s="53">
        <f t="shared" si="60"/>
        <v>0</v>
      </c>
      <c r="AH26" s="53">
        <f t="shared" si="60"/>
        <v>0</v>
      </c>
      <c r="AI26" s="53">
        <f t="shared" si="60"/>
        <v>0</v>
      </c>
      <c r="AJ26" s="53">
        <f t="shared" si="60"/>
        <v>0</v>
      </c>
      <c r="AK26" s="53">
        <f t="shared" si="60"/>
        <v>0</v>
      </c>
      <c r="AL26" s="53">
        <f t="shared" si="60"/>
        <v>0</v>
      </c>
      <c r="AM26" s="53">
        <f t="shared" ref="AM26:AV27" si="61">IF(AM$4=$A26,-SUM($H26:$K26), 0)</f>
        <v>0</v>
      </c>
      <c r="AN26" s="53">
        <f t="shared" si="61"/>
        <v>0</v>
      </c>
      <c r="AO26" s="53">
        <f t="shared" si="61"/>
        <v>0</v>
      </c>
      <c r="AP26" s="53">
        <f t="shared" si="61"/>
        <v>0</v>
      </c>
      <c r="AQ26" s="53">
        <f t="shared" si="61"/>
        <v>0</v>
      </c>
      <c r="AR26" s="53">
        <f t="shared" si="61"/>
        <v>0</v>
      </c>
      <c r="AS26" s="53">
        <f t="shared" si="61"/>
        <v>0</v>
      </c>
      <c r="AT26" s="53">
        <f t="shared" si="61"/>
        <v>0</v>
      </c>
      <c r="AU26" s="53">
        <f t="shared" si="61"/>
        <v>0</v>
      </c>
      <c r="AV26" s="53">
        <f t="shared" si="61"/>
        <v>0</v>
      </c>
      <c r="AW26" s="53">
        <f t="shared" ref="AW26:BF27" si="62">IF(AW$4=$A26,-SUM($H26:$K26), 0)</f>
        <v>0</v>
      </c>
      <c r="AX26" s="53">
        <f t="shared" si="62"/>
        <v>0</v>
      </c>
      <c r="AY26" s="53">
        <f t="shared" si="62"/>
        <v>0</v>
      </c>
      <c r="AZ26" s="53">
        <f t="shared" si="62"/>
        <v>0</v>
      </c>
      <c r="BA26" s="53">
        <f t="shared" si="62"/>
        <v>0</v>
      </c>
      <c r="BB26" s="53">
        <f t="shared" si="62"/>
        <v>0</v>
      </c>
      <c r="BC26" s="53">
        <f t="shared" si="62"/>
        <v>0</v>
      </c>
      <c r="BD26" s="53">
        <f t="shared" si="62"/>
        <v>0</v>
      </c>
      <c r="BE26" s="53">
        <f t="shared" si="62"/>
        <v>0</v>
      </c>
      <c r="BF26" s="53">
        <f t="shared" si="62"/>
        <v>0</v>
      </c>
      <c r="BG26" s="53">
        <f t="shared" ref="BG26:BP27" si="63">IF(BG$4=$A26,-SUM($H26:$K26), 0)</f>
        <v>0</v>
      </c>
      <c r="BH26" s="53">
        <f t="shared" si="63"/>
        <v>0</v>
      </c>
      <c r="BI26" s="53">
        <f t="shared" si="63"/>
        <v>0</v>
      </c>
      <c r="BJ26" s="53">
        <f t="shared" si="63"/>
        <v>0</v>
      </c>
      <c r="BK26" s="53">
        <f t="shared" si="63"/>
        <v>0</v>
      </c>
      <c r="BL26" s="53">
        <f t="shared" si="63"/>
        <v>0</v>
      </c>
      <c r="BM26" s="53">
        <f t="shared" si="63"/>
        <v>0</v>
      </c>
      <c r="BN26" s="53">
        <f t="shared" si="63"/>
        <v>0</v>
      </c>
      <c r="BO26" s="53">
        <f t="shared" si="63"/>
        <v>0</v>
      </c>
      <c r="BP26" s="53">
        <f t="shared" si="63"/>
        <v>0</v>
      </c>
      <c r="BQ26" s="53">
        <f t="shared" ref="BQ26:BZ27" si="64">IF(BQ$4=$A26,-SUM($H26:$K26), 0)</f>
        <v>0</v>
      </c>
      <c r="BR26" s="53">
        <f t="shared" si="64"/>
        <v>0</v>
      </c>
      <c r="BS26" s="53">
        <f t="shared" si="64"/>
        <v>0</v>
      </c>
      <c r="BT26" s="53">
        <f t="shared" si="64"/>
        <v>0</v>
      </c>
      <c r="BU26" s="53">
        <f t="shared" si="64"/>
        <v>0</v>
      </c>
      <c r="BV26" s="53">
        <f t="shared" si="64"/>
        <v>0</v>
      </c>
      <c r="BW26" s="53">
        <f t="shared" si="64"/>
        <v>0</v>
      </c>
      <c r="BX26" s="53">
        <f t="shared" si="64"/>
        <v>0</v>
      </c>
      <c r="BY26" s="53">
        <f t="shared" si="64"/>
        <v>0</v>
      </c>
      <c r="BZ26" s="53">
        <f t="shared" si="64"/>
        <v>0</v>
      </c>
      <c r="CA26" s="53">
        <f t="shared" si="6"/>
        <v>0</v>
      </c>
      <c r="CB26" s="53">
        <f t="shared" si="6"/>
        <v>0</v>
      </c>
      <c r="CC26" s="53">
        <f t="shared" si="6"/>
        <v>0</v>
      </c>
      <c r="CD26" s="53">
        <f t="shared" si="6"/>
        <v>0</v>
      </c>
      <c r="CE26" s="53">
        <f t="shared" si="6"/>
        <v>0</v>
      </c>
      <c r="CF26" s="53">
        <f t="shared" si="6"/>
        <v>0</v>
      </c>
      <c r="CG26" s="53">
        <f t="shared" si="6"/>
        <v>0</v>
      </c>
      <c r="CH26" s="53">
        <f t="shared" si="6"/>
        <v>0</v>
      </c>
      <c r="CI26" s="53">
        <f t="shared" si="6"/>
        <v>0</v>
      </c>
      <c r="CJ26" s="53">
        <f t="shared" si="6"/>
        <v>1680</v>
      </c>
      <c r="CK26" s="53">
        <f t="shared" si="6"/>
        <v>0</v>
      </c>
      <c r="CL26" s="53">
        <f t="shared" si="6"/>
        <v>0</v>
      </c>
      <c r="CM26" s="53">
        <f t="shared" si="6"/>
        <v>0</v>
      </c>
      <c r="CN26" s="53">
        <f t="shared" si="6"/>
        <v>0</v>
      </c>
      <c r="CO26" s="53">
        <f t="shared" si="6"/>
        <v>0</v>
      </c>
      <c r="CP26" s="53">
        <f t="shared" ref="CP26:CY27" si="65">IF(CP$4=$A26,-SUM($H26:$K26), 0)</f>
        <v>0</v>
      </c>
      <c r="CQ26" s="53">
        <f t="shared" si="65"/>
        <v>0</v>
      </c>
      <c r="CR26" s="53">
        <f t="shared" si="65"/>
        <v>0</v>
      </c>
      <c r="CS26" s="53">
        <f t="shared" si="65"/>
        <v>0</v>
      </c>
      <c r="CT26" s="53">
        <f t="shared" si="65"/>
        <v>0</v>
      </c>
      <c r="CU26" s="53">
        <f t="shared" si="65"/>
        <v>0</v>
      </c>
      <c r="CV26" s="53">
        <f t="shared" si="65"/>
        <v>0</v>
      </c>
      <c r="CW26" s="53">
        <f t="shared" si="65"/>
        <v>0</v>
      </c>
      <c r="CX26" s="53">
        <f t="shared" si="65"/>
        <v>0</v>
      </c>
      <c r="CY26" s="53">
        <f t="shared" si="65"/>
        <v>0</v>
      </c>
      <c r="CZ26" s="53">
        <f t="shared" ref="CZ26:DI27" si="66">IF(CZ$4=$A26,-SUM($H26:$K26), 0)</f>
        <v>0</v>
      </c>
      <c r="DA26" s="53">
        <f t="shared" si="66"/>
        <v>0</v>
      </c>
      <c r="DB26" s="53">
        <f t="shared" si="66"/>
        <v>0</v>
      </c>
      <c r="DC26" s="53">
        <f t="shared" si="66"/>
        <v>0</v>
      </c>
      <c r="DD26" s="53">
        <f t="shared" si="66"/>
        <v>0</v>
      </c>
      <c r="DE26" s="53">
        <f t="shared" si="66"/>
        <v>0</v>
      </c>
      <c r="DF26" s="53">
        <f t="shared" si="66"/>
        <v>0</v>
      </c>
      <c r="DG26" s="53">
        <f t="shared" si="66"/>
        <v>0</v>
      </c>
      <c r="DH26" s="53">
        <f t="shared" si="66"/>
        <v>0</v>
      </c>
      <c r="DI26" s="53">
        <f t="shared" si="66"/>
        <v>0</v>
      </c>
      <c r="DJ26" s="53">
        <f t="shared" ref="DJ26:DS27" si="67">IF(DJ$4=$A26,-SUM($H26:$K26), 0)</f>
        <v>0</v>
      </c>
      <c r="DK26" s="53">
        <f t="shared" si="67"/>
        <v>0</v>
      </c>
      <c r="DL26" s="53">
        <f t="shared" si="67"/>
        <v>0</v>
      </c>
      <c r="DM26" s="53">
        <f t="shared" si="67"/>
        <v>0</v>
      </c>
      <c r="DN26" s="53">
        <f t="shared" si="67"/>
        <v>0</v>
      </c>
      <c r="DO26" s="53">
        <f t="shared" si="67"/>
        <v>0</v>
      </c>
      <c r="DP26" s="53">
        <f t="shared" si="67"/>
        <v>0</v>
      </c>
      <c r="DQ26" s="53">
        <f t="shared" si="67"/>
        <v>0</v>
      </c>
      <c r="DR26" s="53">
        <f t="shared" si="67"/>
        <v>0</v>
      </c>
      <c r="DS26" s="53">
        <f t="shared" si="67"/>
        <v>0</v>
      </c>
      <c r="DT26" s="53">
        <f t="shared" ref="DT26:EC27" si="68">IF(DT$4=$A26,-SUM($H26:$K26), 0)</f>
        <v>0</v>
      </c>
      <c r="DU26" s="53">
        <f t="shared" si="68"/>
        <v>0</v>
      </c>
      <c r="DV26" s="53">
        <f t="shared" si="68"/>
        <v>0</v>
      </c>
      <c r="DW26" s="53">
        <f t="shared" si="68"/>
        <v>0</v>
      </c>
      <c r="DX26" s="53">
        <f t="shared" si="68"/>
        <v>0</v>
      </c>
      <c r="DY26" s="53">
        <f t="shared" si="68"/>
        <v>0</v>
      </c>
      <c r="DZ26" s="53">
        <f t="shared" si="68"/>
        <v>0</v>
      </c>
      <c r="EA26" s="53">
        <f t="shared" si="68"/>
        <v>0</v>
      </c>
      <c r="EB26" s="53">
        <f t="shared" si="68"/>
        <v>0</v>
      </c>
      <c r="EC26" s="53">
        <f t="shared" si="68"/>
        <v>0</v>
      </c>
      <c r="ED26" s="53">
        <f t="shared" ref="ED26:EM27" si="69">IF(ED$4=$A26,-SUM($H26:$K26), 0)</f>
        <v>0</v>
      </c>
      <c r="EE26" s="53">
        <f t="shared" si="69"/>
        <v>0</v>
      </c>
      <c r="EF26" s="53">
        <f t="shared" si="69"/>
        <v>0</v>
      </c>
      <c r="EG26" s="53">
        <f t="shared" si="69"/>
        <v>0</v>
      </c>
      <c r="EH26" s="53">
        <f t="shared" si="69"/>
        <v>0</v>
      </c>
      <c r="EI26" s="53">
        <f t="shared" si="69"/>
        <v>0</v>
      </c>
      <c r="EJ26" s="53">
        <f t="shared" si="69"/>
        <v>0</v>
      </c>
      <c r="EK26" s="53">
        <f t="shared" si="69"/>
        <v>0</v>
      </c>
      <c r="EL26" s="53">
        <f t="shared" si="69"/>
        <v>0</v>
      </c>
      <c r="EM26" s="53">
        <f t="shared" si="69"/>
        <v>0</v>
      </c>
      <c r="EN26" s="53">
        <f t="shared" ref="EN26:EW27" si="70">IF(EN$4=$A26,-SUM($H26:$K26), 0)</f>
        <v>0</v>
      </c>
      <c r="EO26" s="53">
        <f t="shared" si="70"/>
        <v>0</v>
      </c>
      <c r="EP26" s="53">
        <f t="shared" si="70"/>
        <v>0</v>
      </c>
      <c r="EQ26" s="53">
        <f t="shared" si="70"/>
        <v>0</v>
      </c>
      <c r="ER26" s="53">
        <f t="shared" si="70"/>
        <v>0</v>
      </c>
      <c r="ES26" s="53">
        <f t="shared" si="70"/>
        <v>0</v>
      </c>
      <c r="ET26" s="53">
        <f t="shared" si="70"/>
        <v>0</v>
      </c>
      <c r="EU26" s="53">
        <f t="shared" si="70"/>
        <v>0</v>
      </c>
      <c r="EV26" s="53">
        <f t="shared" si="70"/>
        <v>0</v>
      </c>
      <c r="EW26" s="53">
        <f t="shared" si="70"/>
        <v>0</v>
      </c>
      <c r="EX26" s="53">
        <f t="shared" ref="EX26:FG27" si="71">IF(EX$4=$A26,-SUM($H26:$K26), 0)</f>
        <v>0</v>
      </c>
      <c r="EY26" s="53">
        <f t="shared" si="71"/>
        <v>0</v>
      </c>
      <c r="EZ26" s="53">
        <f t="shared" si="71"/>
        <v>0</v>
      </c>
      <c r="FA26" s="53">
        <f t="shared" si="71"/>
        <v>0</v>
      </c>
      <c r="FB26" s="53">
        <f t="shared" si="71"/>
        <v>0</v>
      </c>
      <c r="FC26" s="53">
        <f t="shared" si="71"/>
        <v>0</v>
      </c>
      <c r="FD26" s="53">
        <f t="shared" si="71"/>
        <v>0</v>
      </c>
      <c r="FE26" s="53">
        <f t="shared" si="71"/>
        <v>0</v>
      </c>
      <c r="FF26" s="53">
        <f t="shared" si="71"/>
        <v>0</v>
      </c>
      <c r="FG26" s="53">
        <f t="shared" si="71"/>
        <v>0</v>
      </c>
      <c r="FH26" s="53">
        <f t="shared" ref="FH26:FQ27" si="72">IF(FH$4=$A26,-SUM($H26:$K26), 0)</f>
        <v>0</v>
      </c>
      <c r="FI26" s="53">
        <f t="shared" si="72"/>
        <v>0</v>
      </c>
      <c r="FJ26" s="53">
        <f t="shared" si="72"/>
        <v>0</v>
      </c>
      <c r="FK26" s="53">
        <f t="shared" si="72"/>
        <v>0</v>
      </c>
      <c r="FL26" s="53">
        <f t="shared" si="72"/>
        <v>0</v>
      </c>
      <c r="FM26" s="53">
        <f t="shared" si="72"/>
        <v>0</v>
      </c>
      <c r="FN26" s="53">
        <f t="shared" si="72"/>
        <v>0</v>
      </c>
      <c r="FO26" s="53">
        <f t="shared" si="72"/>
        <v>0</v>
      </c>
      <c r="FP26" s="53">
        <f t="shared" si="72"/>
        <v>0</v>
      </c>
      <c r="FQ26" s="53">
        <f t="shared" si="72"/>
        <v>0</v>
      </c>
      <c r="FR26" s="53">
        <f t="shared" ref="FR26:GA27" si="73">IF(FR$4=$A26,-SUM($H26:$K26), 0)</f>
        <v>0</v>
      </c>
      <c r="FS26" s="53">
        <f t="shared" si="73"/>
        <v>0</v>
      </c>
      <c r="FT26" s="53">
        <f t="shared" si="73"/>
        <v>0</v>
      </c>
      <c r="FU26" s="53">
        <f t="shared" si="73"/>
        <v>0</v>
      </c>
      <c r="FV26" s="53">
        <f t="shared" si="73"/>
        <v>0</v>
      </c>
      <c r="FW26" s="53">
        <f t="shared" si="73"/>
        <v>0</v>
      </c>
      <c r="FX26" s="53">
        <f t="shared" si="73"/>
        <v>0</v>
      </c>
      <c r="FY26" s="53">
        <f t="shared" si="73"/>
        <v>0</v>
      </c>
      <c r="FZ26" s="53">
        <f t="shared" si="73"/>
        <v>0</v>
      </c>
      <c r="GA26" s="53">
        <f t="shared" si="73"/>
        <v>0</v>
      </c>
      <c r="GB26" s="53">
        <f t="shared" ref="GB26:GK27" si="74">IF(GB$4=$A26,-SUM($H26:$K26), 0)</f>
        <v>0</v>
      </c>
      <c r="GC26" s="53">
        <f t="shared" si="74"/>
        <v>0</v>
      </c>
      <c r="GD26" s="53">
        <f t="shared" si="74"/>
        <v>0</v>
      </c>
      <c r="GE26" s="53">
        <f t="shared" si="74"/>
        <v>0</v>
      </c>
      <c r="GF26" s="53">
        <f t="shared" si="74"/>
        <v>0</v>
      </c>
      <c r="GG26" s="53">
        <f t="shared" si="74"/>
        <v>0</v>
      </c>
      <c r="GH26" s="53">
        <f t="shared" si="74"/>
        <v>0</v>
      </c>
      <c r="GI26" s="53">
        <f t="shared" si="74"/>
        <v>0</v>
      </c>
      <c r="GJ26" s="53">
        <f t="shared" si="74"/>
        <v>0</v>
      </c>
      <c r="GK26" s="53">
        <f t="shared" si="74"/>
        <v>0</v>
      </c>
      <c r="GL26" s="53">
        <f t="shared" ref="GL26:GX27" si="75">IF(GL$4=$A26,-SUM($H26:$K26), 0)</f>
        <v>0</v>
      </c>
      <c r="GM26" s="53">
        <f t="shared" si="75"/>
        <v>0</v>
      </c>
      <c r="GN26" s="53">
        <f t="shared" si="75"/>
        <v>0</v>
      </c>
      <c r="GO26" s="53">
        <f t="shared" si="75"/>
        <v>0</v>
      </c>
      <c r="GP26" s="53">
        <f t="shared" si="75"/>
        <v>0</v>
      </c>
      <c r="GQ26" s="53">
        <f t="shared" si="75"/>
        <v>0</v>
      </c>
      <c r="GR26" s="53">
        <f t="shared" si="75"/>
        <v>0</v>
      </c>
      <c r="GS26" s="53">
        <f t="shared" si="75"/>
        <v>0</v>
      </c>
      <c r="GT26" s="53">
        <f t="shared" si="75"/>
        <v>0</v>
      </c>
      <c r="GU26" s="53">
        <f t="shared" si="75"/>
        <v>0</v>
      </c>
      <c r="GV26" s="53">
        <f t="shared" si="75"/>
        <v>0</v>
      </c>
      <c r="GW26" s="53">
        <f t="shared" si="75"/>
        <v>0</v>
      </c>
      <c r="GX26" s="53">
        <f t="shared" si="75"/>
        <v>0</v>
      </c>
    </row>
    <row r="27" spans="1:206" s="95" customFormat="1" ht="12.75" x14ac:dyDescent="0.2">
      <c r="A27" s="22">
        <f>VLOOKUP(B27,'Libro Giornale'!$E$237:$F$436,2,FALSE)</f>
        <v>122</v>
      </c>
      <c r="B27" s="547" t="s">
        <v>508</v>
      </c>
      <c r="C27" s="152">
        <v>21</v>
      </c>
      <c r="D27" s="468">
        <v>44601</v>
      </c>
      <c r="E27" s="540" t="s">
        <v>740</v>
      </c>
      <c r="F27" s="539">
        <v>0.25</v>
      </c>
      <c r="G27" s="52">
        <f>SUM(F26:F27)</f>
        <v>1680.25</v>
      </c>
      <c r="H27" s="92"/>
      <c r="I27" s="92"/>
      <c r="J27" s="52">
        <f t="shared" si="58"/>
        <v>-0.25</v>
      </c>
      <c r="K27" s="52"/>
      <c r="L27" s="52"/>
      <c r="M27" s="53">
        <f t="shared" si="59"/>
        <v>0</v>
      </c>
      <c r="N27" s="53">
        <f t="shared" si="59"/>
        <v>0</v>
      </c>
      <c r="O27" s="53">
        <f t="shared" si="59"/>
        <v>0</v>
      </c>
      <c r="P27" s="53">
        <f t="shared" si="59"/>
        <v>0</v>
      </c>
      <c r="Q27" s="53">
        <f t="shared" si="59"/>
        <v>0</v>
      </c>
      <c r="R27" s="53">
        <f t="shared" si="59"/>
        <v>0</v>
      </c>
      <c r="S27" s="53">
        <f t="shared" si="59"/>
        <v>0</v>
      </c>
      <c r="T27" s="53">
        <f t="shared" si="59"/>
        <v>0</v>
      </c>
      <c r="U27" s="53">
        <f t="shared" si="59"/>
        <v>0</v>
      </c>
      <c r="V27" s="53">
        <f t="shared" si="59"/>
        <v>0</v>
      </c>
      <c r="W27" s="53">
        <f t="shared" si="0"/>
        <v>0</v>
      </c>
      <c r="X27" s="53">
        <f t="shared" si="0"/>
        <v>0</v>
      </c>
      <c r="Y27" s="53">
        <f t="shared" si="0"/>
        <v>0</v>
      </c>
      <c r="Z27" s="53">
        <f t="shared" si="0"/>
        <v>0</v>
      </c>
      <c r="AA27" s="53">
        <f t="shared" si="0"/>
        <v>0</v>
      </c>
      <c r="AB27" s="53">
        <f t="shared" si="0"/>
        <v>0</v>
      </c>
      <c r="AC27" s="53">
        <f t="shared" si="60"/>
        <v>0</v>
      </c>
      <c r="AD27" s="53">
        <f t="shared" si="60"/>
        <v>0</v>
      </c>
      <c r="AE27" s="53">
        <f t="shared" si="60"/>
        <v>0</v>
      </c>
      <c r="AF27" s="53">
        <f t="shared" si="60"/>
        <v>0</v>
      </c>
      <c r="AG27" s="53">
        <f t="shared" si="60"/>
        <v>0</v>
      </c>
      <c r="AH27" s="53">
        <f t="shared" si="60"/>
        <v>0</v>
      </c>
      <c r="AI27" s="53">
        <f t="shared" si="60"/>
        <v>0</v>
      </c>
      <c r="AJ27" s="53">
        <f t="shared" si="60"/>
        <v>0</v>
      </c>
      <c r="AK27" s="53">
        <f t="shared" si="60"/>
        <v>0</v>
      </c>
      <c r="AL27" s="53">
        <f t="shared" si="60"/>
        <v>0</v>
      </c>
      <c r="AM27" s="53">
        <f t="shared" si="61"/>
        <v>0</v>
      </c>
      <c r="AN27" s="53">
        <f t="shared" si="61"/>
        <v>0</v>
      </c>
      <c r="AO27" s="53">
        <f t="shared" si="61"/>
        <v>0</v>
      </c>
      <c r="AP27" s="53">
        <f t="shared" si="61"/>
        <v>0</v>
      </c>
      <c r="AQ27" s="53">
        <f t="shared" si="61"/>
        <v>0</v>
      </c>
      <c r="AR27" s="53">
        <f t="shared" si="61"/>
        <v>0</v>
      </c>
      <c r="AS27" s="53">
        <f t="shared" si="61"/>
        <v>0</v>
      </c>
      <c r="AT27" s="53">
        <f t="shared" si="61"/>
        <v>0</v>
      </c>
      <c r="AU27" s="53">
        <f t="shared" si="61"/>
        <v>0</v>
      </c>
      <c r="AV27" s="53">
        <f t="shared" si="61"/>
        <v>0</v>
      </c>
      <c r="AW27" s="53">
        <f t="shared" si="62"/>
        <v>0</v>
      </c>
      <c r="AX27" s="53">
        <f t="shared" si="62"/>
        <v>0</v>
      </c>
      <c r="AY27" s="53">
        <f t="shared" si="62"/>
        <v>0</v>
      </c>
      <c r="AZ27" s="53">
        <f t="shared" si="62"/>
        <v>0</v>
      </c>
      <c r="BA27" s="53">
        <f t="shared" si="62"/>
        <v>0</v>
      </c>
      <c r="BB27" s="53">
        <f t="shared" si="62"/>
        <v>0</v>
      </c>
      <c r="BC27" s="53">
        <f t="shared" si="62"/>
        <v>0</v>
      </c>
      <c r="BD27" s="53">
        <f t="shared" si="62"/>
        <v>0</v>
      </c>
      <c r="BE27" s="53">
        <f t="shared" si="62"/>
        <v>0</v>
      </c>
      <c r="BF27" s="53">
        <f t="shared" si="62"/>
        <v>0</v>
      </c>
      <c r="BG27" s="53">
        <f t="shared" si="63"/>
        <v>0</v>
      </c>
      <c r="BH27" s="53">
        <f t="shared" si="63"/>
        <v>0</v>
      </c>
      <c r="BI27" s="53">
        <f t="shared" si="63"/>
        <v>0</v>
      </c>
      <c r="BJ27" s="53">
        <f t="shared" si="63"/>
        <v>0</v>
      </c>
      <c r="BK27" s="53">
        <f t="shared" si="63"/>
        <v>0</v>
      </c>
      <c r="BL27" s="53">
        <f t="shared" si="63"/>
        <v>0</v>
      </c>
      <c r="BM27" s="53">
        <f t="shared" si="63"/>
        <v>0</v>
      </c>
      <c r="BN27" s="53">
        <f t="shared" si="63"/>
        <v>0</v>
      </c>
      <c r="BO27" s="53">
        <f t="shared" si="63"/>
        <v>0</v>
      </c>
      <c r="BP27" s="53">
        <f t="shared" si="63"/>
        <v>0</v>
      </c>
      <c r="BQ27" s="53">
        <f t="shared" si="64"/>
        <v>0</v>
      </c>
      <c r="BR27" s="53">
        <f t="shared" si="64"/>
        <v>0</v>
      </c>
      <c r="BS27" s="53">
        <f t="shared" si="64"/>
        <v>0</v>
      </c>
      <c r="BT27" s="53">
        <f t="shared" si="64"/>
        <v>0</v>
      </c>
      <c r="BU27" s="53">
        <f t="shared" si="64"/>
        <v>0</v>
      </c>
      <c r="BV27" s="53">
        <f t="shared" si="64"/>
        <v>0</v>
      </c>
      <c r="BW27" s="53">
        <f t="shared" si="64"/>
        <v>0</v>
      </c>
      <c r="BX27" s="53">
        <f t="shared" si="64"/>
        <v>0</v>
      </c>
      <c r="BY27" s="53">
        <f t="shared" si="64"/>
        <v>0</v>
      </c>
      <c r="BZ27" s="53">
        <f t="shared" si="64"/>
        <v>0</v>
      </c>
      <c r="CA27" s="53">
        <f t="shared" si="6"/>
        <v>0</v>
      </c>
      <c r="CB27" s="53">
        <f t="shared" si="6"/>
        <v>0</v>
      </c>
      <c r="CC27" s="53">
        <f t="shared" si="6"/>
        <v>0</v>
      </c>
      <c r="CD27" s="53">
        <f t="shared" si="6"/>
        <v>0</v>
      </c>
      <c r="CE27" s="53">
        <f t="shared" si="6"/>
        <v>0</v>
      </c>
      <c r="CF27" s="53">
        <f t="shared" si="6"/>
        <v>0</v>
      </c>
      <c r="CG27" s="53">
        <f t="shared" si="6"/>
        <v>0</v>
      </c>
      <c r="CH27" s="53">
        <f t="shared" si="6"/>
        <v>0</v>
      </c>
      <c r="CI27" s="53">
        <f t="shared" si="6"/>
        <v>0</v>
      </c>
      <c r="CJ27" s="53">
        <f t="shared" si="6"/>
        <v>0</v>
      </c>
      <c r="CK27" s="53">
        <f t="shared" si="6"/>
        <v>0</v>
      </c>
      <c r="CL27" s="53">
        <f t="shared" si="6"/>
        <v>0</v>
      </c>
      <c r="CM27" s="53">
        <f t="shared" si="6"/>
        <v>0</v>
      </c>
      <c r="CN27" s="53">
        <f t="shared" si="6"/>
        <v>0</v>
      </c>
      <c r="CO27" s="53">
        <f t="shared" si="6"/>
        <v>0</v>
      </c>
      <c r="CP27" s="53">
        <f t="shared" si="65"/>
        <v>0</v>
      </c>
      <c r="CQ27" s="53">
        <f t="shared" si="65"/>
        <v>0</v>
      </c>
      <c r="CR27" s="53">
        <f t="shared" si="65"/>
        <v>0</v>
      </c>
      <c r="CS27" s="53">
        <f t="shared" si="65"/>
        <v>0</v>
      </c>
      <c r="CT27" s="53">
        <f t="shared" si="65"/>
        <v>0</v>
      </c>
      <c r="CU27" s="53">
        <f t="shared" si="65"/>
        <v>0</v>
      </c>
      <c r="CV27" s="53">
        <f t="shared" si="65"/>
        <v>0</v>
      </c>
      <c r="CW27" s="53">
        <f t="shared" si="65"/>
        <v>0</v>
      </c>
      <c r="CX27" s="53">
        <f t="shared" si="65"/>
        <v>0</v>
      </c>
      <c r="CY27" s="53">
        <f t="shared" si="65"/>
        <v>0</v>
      </c>
      <c r="CZ27" s="53">
        <f t="shared" si="66"/>
        <v>0</v>
      </c>
      <c r="DA27" s="53">
        <f t="shared" si="66"/>
        <v>0</v>
      </c>
      <c r="DB27" s="53">
        <f t="shared" si="66"/>
        <v>0</v>
      </c>
      <c r="DC27" s="53">
        <f t="shared" si="66"/>
        <v>0</v>
      </c>
      <c r="DD27" s="53">
        <f t="shared" si="66"/>
        <v>0</v>
      </c>
      <c r="DE27" s="53">
        <f t="shared" si="66"/>
        <v>0</v>
      </c>
      <c r="DF27" s="53">
        <f t="shared" si="66"/>
        <v>0</v>
      </c>
      <c r="DG27" s="53">
        <f t="shared" si="66"/>
        <v>0</v>
      </c>
      <c r="DH27" s="53">
        <f t="shared" si="66"/>
        <v>0</v>
      </c>
      <c r="DI27" s="53">
        <f t="shared" si="66"/>
        <v>0</v>
      </c>
      <c r="DJ27" s="53">
        <f t="shared" si="67"/>
        <v>0</v>
      </c>
      <c r="DK27" s="53">
        <f t="shared" si="67"/>
        <v>0</v>
      </c>
      <c r="DL27" s="53">
        <f t="shared" si="67"/>
        <v>0</v>
      </c>
      <c r="DM27" s="53">
        <f t="shared" si="67"/>
        <v>0</v>
      </c>
      <c r="DN27" s="53">
        <f t="shared" si="67"/>
        <v>0</v>
      </c>
      <c r="DO27" s="53">
        <f t="shared" si="67"/>
        <v>0</v>
      </c>
      <c r="DP27" s="53">
        <f t="shared" si="67"/>
        <v>0</v>
      </c>
      <c r="DQ27" s="53">
        <f t="shared" si="67"/>
        <v>0</v>
      </c>
      <c r="DR27" s="53">
        <f t="shared" si="67"/>
        <v>0</v>
      </c>
      <c r="DS27" s="53">
        <f t="shared" si="67"/>
        <v>0</v>
      </c>
      <c r="DT27" s="53">
        <f t="shared" si="68"/>
        <v>0</v>
      </c>
      <c r="DU27" s="53">
        <f t="shared" si="68"/>
        <v>0</v>
      </c>
      <c r="DV27" s="53">
        <f t="shared" si="68"/>
        <v>0</v>
      </c>
      <c r="DW27" s="53">
        <f t="shared" si="68"/>
        <v>0</v>
      </c>
      <c r="DX27" s="53">
        <f t="shared" si="68"/>
        <v>0</v>
      </c>
      <c r="DY27" s="53">
        <f t="shared" si="68"/>
        <v>0.25</v>
      </c>
      <c r="DZ27" s="53">
        <f t="shared" si="68"/>
        <v>0</v>
      </c>
      <c r="EA27" s="53">
        <f t="shared" si="68"/>
        <v>0</v>
      </c>
      <c r="EB27" s="53">
        <f t="shared" si="68"/>
        <v>0</v>
      </c>
      <c r="EC27" s="53">
        <f t="shared" si="68"/>
        <v>0</v>
      </c>
      <c r="ED27" s="53">
        <f t="shared" si="69"/>
        <v>0</v>
      </c>
      <c r="EE27" s="53">
        <f t="shared" si="69"/>
        <v>0</v>
      </c>
      <c r="EF27" s="53">
        <f t="shared" si="69"/>
        <v>0</v>
      </c>
      <c r="EG27" s="53">
        <f t="shared" si="69"/>
        <v>0</v>
      </c>
      <c r="EH27" s="53">
        <f t="shared" si="69"/>
        <v>0</v>
      </c>
      <c r="EI27" s="53">
        <f t="shared" si="69"/>
        <v>0</v>
      </c>
      <c r="EJ27" s="53">
        <f t="shared" si="69"/>
        <v>0</v>
      </c>
      <c r="EK27" s="53">
        <f t="shared" si="69"/>
        <v>0</v>
      </c>
      <c r="EL27" s="53">
        <f t="shared" si="69"/>
        <v>0</v>
      </c>
      <c r="EM27" s="53">
        <f t="shared" si="69"/>
        <v>0</v>
      </c>
      <c r="EN27" s="53">
        <f t="shared" si="70"/>
        <v>0</v>
      </c>
      <c r="EO27" s="53">
        <f t="shared" si="70"/>
        <v>0</v>
      </c>
      <c r="EP27" s="53">
        <f t="shared" si="70"/>
        <v>0</v>
      </c>
      <c r="EQ27" s="53">
        <f t="shared" si="70"/>
        <v>0</v>
      </c>
      <c r="ER27" s="53">
        <f t="shared" si="70"/>
        <v>0</v>
      </c>
      <c r="ES27" s="53">
        <f t="shared" si="70"/>
        <v>0</v>
      </c>
      <c r="ET27" s="53">
        <f t="shared" si="70"/>
        <v>0</v>
      </c>
      <c r="EU27" s="53">
        <f t="shared" si="70"/>
        <v>0</v>
      </c>
      <c r="EV27" s="53">
        <f t="shared" si="70"/>
        <v>0</v>
      </c>
      <c r="EW27" s="53">
        <f t="shared" si="70"/>
        <v>0</v>
      </c>
      <c r="EX27" s="53">
        <f t="shared" si="71"/>
        <v>0</v>
      </c>
      <c r="EY27" s="53">
        <f t="shared" si="71"/>
        <v>0</v>
      </c>
      <c r="EZ27" s="53">
        <f t="shared" si="71"/>
        <v>0</v>
      </c>
      <c r="FA27" s="53">
        <f t="shared" si="71"/>
        <v>0</v>
      </c>
      <c r="FB27" s="53">
        <f t="shared" si="71"/>
        <v>0</v>
      </c>
      <c r="FC27" s="53">
        <f t="shared" si="71"/>
        <v>0</v>
      </c>
      <c r="FD27" s="53">
        <f t="shared" si="71"/>
        <v>0</v>
      </c>
      <c r="FE27" s="53">
        <f t="shared" si="71"/>
        <v>0</v>
      </c>
      <c r="FF27" s="53">
        <f t="shared" si="71"/>
        <v>0</v>
      </c>
      <c r="FG27" s="53">
        <f t="shared" si="71"/>
        <v>0</v>
      </c>
      <c r="FH27" s="53">
        <f t="shared" si="72"/>
        <v>0</v>
      </c>
      <c r="FI27" s="53">
        <f t="shared" si="72"/>
        <v>0</v>
      </c>
      <c r="FJ27" s="53">
        <f t="shared" si="72"/>
        <v>0</v>
      </c>
      <c r="FK27" s="53">
        <f t="shared" si="72"/>
        <v>0</v>
      </c>
      <c r="FL27" s="53">
        <f t="shared" si="72"/>
        <v>0</v>
      </c>
      <c r="FM27" s="53">
        <f t="shared" si="72"/>
        <v>0</v>
      </c>
      <c r="FN27" s="53">
        <f t="shared" si="72"/>
        <v>0</v>
      </c>
      <c r="FO27" s="53">
        <f t="shared" si="72"/>
        <v>0</v>
      </c>
      <c r="FP27" s="53">
        <f t="shared" si="72"/>
        <v>0</v>
      </c>
      <c r="FQ27" s="53">
        <f t="shared" si="72"/>
        <v>0</v>
      </c>
      <c r="FR27" s="53">
        <f t="shared" si="73"/>
        <v>0</v>
      </c>
      <c r="FS27" s="53">
        <f t="shared" si="73"/>
        <v>0</v>
      </c>
      <c r="FT27" s="53">
        <f t="shared" si="73"/>
        <v>0</v>
      </c>
      <c r="FU27" s="53">
        <f t="shared" si="73"/>
        <v>0</v>
      </c>
      <c r="FV27" s="53">
        <f t="shared" si="73"/>
        <v>0</v>
      </c>
      <c r="FW27" s="53">
        <f t="shared" si="73"/>
        <v>0</v>
      </c>
      <c r="FX27" s="53">
        <f t="shared" si="73"/>
        <v>0</v>
      </c>
      <c r="FY27" s="53">
        <f t="shared" si="73"/>
        <v>0</v>
      </c>
      <c r="FZ27" s="53">
        <f t="shared" si="73"/>
        <v>0</v>
      </c>
      <c r="GA27" s="53">
        <f t="shared" si="73"/>
        <v>0</v>
      </c>
      <c r="GB27" s="53">
        <f t="shared" si="74"/>
        <v>0</v>
      </c>
      <c r="GC27" s="53">
        <f t="shared" si="74"/>
        <v>0</v>
      </c>
      <c r="GD27" s="53">
        <f t="shared" si="74"/>
        <v>0</v>
      </c>
      <c r="GE27" s="53">
        <f t="shared" si="74"/>
        <v>0</v>
      </c>
      <c r="GF27" s="53">
        <f t="shared" si="74"/>
        <v>0</v>
      </c>
      <c r="GG27" s="53">
        <f t="shared" si="74"/>
        <v>0</v>
      </c>
      <c r="GH27" s="53">
        <f t="shared" si="74"/>
        <v>0</v>
      </c>
      <c r="GI27" s="53">
        <f t="shared" si="74"/>
        <v>0</v>
      </c>
      <c r="GJ27" s="53">
        <f t="shared" si="74"/>
        <v>0</v>
      </c>
      <c r="GK27" s="53">
        <f t="shared" si="74"/>
        <v>0</v>
      </c>
      <c r="GL27" s="53">
        <f t="shared" si="75"/>
        <v>0</v>
      </c>
      <c r="GM27" s="53">
        <f t="shared" si="75"/>
        <v>0</v>
      </c>
      <c r="GN27" s="53">
        <f t="shared" si="75"/>
        <v>0</v>
      </c>
      <c r="GO27" s="53">
        <f t="shared" si="75"/>
        <v>0</v>
      </c>
      <c r="GP27" s="53">
        <f t="shared" si="75"/>
        <v>0</v>
      </c>
      <c r="GQ27" s="53">
        <f t="shared" si="75"/>
        <v>0</v>
      </c>
      <c r="GR27" s="53">
        <f t="shared" si="75"/>
        <v>0</v>
      </c>
      <c r="GS27" s="53">
        <f t="shared" si="75"/>
        <v>0</v>
      </c>
      <c r="GT27" s="53">
        <f t="shared" si="75"/>
        <v>0</v>
      </c>
      <c r="GU27" s="53">
        <f t="shared" si="75"/>
        <v>0</v>
      </c>
      <c r="GV27" s="53">
        <f t="shared" si="75"/>
        <v>0</v>
      </c>
      <c r="GW27" s="53">
        <f t="shared" si="75"/>
        <v>0</v>
      </c>
      <c r="GX27" s="53">
        <f t="shared" si="75"/>
        <v>0</v>
      </c>
    </row>
    <row r="28" spans="1:206" s="95" customFormat="1" ht="12.75" x14ac:dyDescent="0.2">
      <c r="A28" s="22">
        <f>VLOOKUP(B28,'Libro Giornale'!$E$237:$F$436,2,FALSE)</f>
        <v>122</v>
      </c>
      <c r="B28" s="547" t="s">
        <v>508</v>
      </c>
      <c r="C28" s="152">
        <v>22</v>
      </c>
      <c r="D28" s="468">
        <v>44613</v>
      </c>
      <c r="E28" s="448" t="s">
        <v>729</v>
      </c>
      <c r="F28" s="52">
        <v>4</v>
      </c>
      <c r="G28" s="52"/>
      <c r="H28" s="92"/>
      <c r="I28" s="92">
        <f t="shared" si="39"/>
        <v>-4</v>
      </c>
      <c r="J28" s="52"/>
      <c r="K28" s="52"/>
      <c r="L28" s="52"/>
      <c r="M28" s="53">
        <f t="shared" si="32"/>
        <v>0</v>
      </c>
      <c r="N28" s="53">
        <f t="shared" si="0"/>
        <v>0</v>
      </c>
      <c r="O28" s="53">
        <f t="shared" si="0"/>
        <v>0</v>
      </c>
      <c r="P28" s="53">
        <f t="shared" si="0"/>
        <v>0</v>
      </c>
      <c r="Q28" s="53">
        <f t="shared" si="0"/>
        <v>0</v>
      </c>
      <c r="R28" s="53">
        <f t="shared" si="0"/>
        <v>0</v>
      </c>
      <c r="S28" s="53">
        <f t="shared" si="0"/>
        <v>0</v>
      </c>
      <c r="T28" s="53">
        <f t="shared" si="0"/>
        <v>0</v>
      </c>
      <c r="U28" s="53">
        <f t="shared" si="0"/>
        <v>0</v>
      </c>
      <c r="V28" s="53">
        <f t="shared" si="0"/>
        <v>0</v>
      </c>
      <c r="W28" s="53">
        <f t="shared" si="0"/>
        <v>0</v>
      </c>
      <c r="X28" s="53">
        <f t="shared" si="0"/>
        <v>0</v>
      </c>
      <c r="Y28" s="53">
        <f t="shared" si="0"/>
        <v>0</v>
      </c>
      <c r="Z28" s="53">
        <f t="shared" si="0"/>
        <v>0</v>
      </c>
      <c r="AA28" s="53">
        <f t="shared" si="0"/>
        <v>0</v>
      </c>
      <c r="AB28" s="53">
        <f t="shared" si="0"/>
        <v>0</v>
      </c>
      <c r="AC28" s="53">
        <f t="shared" si="1"/>
        <v>0</v>
      </c>
      <c r="AD28" s="53">
        <f t="shared" si="1"/>
        <v>0</v>
      </c>
      <c r="AE28" s="53">
        <f t="shared" si="1"/>
        <v>0</v>
      </c>
      <c r="AF28" s="53">
        <f t="shared" si="1"/>
        <v>0</v>
      </c>
      <c r="AG28" s="53">
        <f t="shared" si="1"/>
        <v>0</v>
      </c>
      <c r="AH28" s="53">
        <f t="shared" si="1"/>
        <v>0</v>
      </c>
      <c r="AI28" s="53">
        <f t="shared" si="1"/>
        <v>0</v>
      </c>
      <c r="AJ28" s="53">
        <f t="shared" si="1"/>
        <v>0</v>
      </c>
      <c r="AK28" s="53">
        <f t="shared" si="1"/>
        <v>0</v>
      </c>
      <c r="AL28" s="53">
        <f t="shared" si="1"/>
        <v>0</v>
      </c>
      <c r="AM28" s="53">
        <f t="shared" si="1"/>
        <v>0</v>
      </c>
      <c r="AN28" s="53">
        <f t="shared" si="1"/>
        <v>0</v>
      </c>
      <c r="AO28" s="53">
        <f t="shared" si="1"/>
        <v>0</v>
      </c>
      <c r="AP28" s="53">
        <f t="shared" si="1"/>
        <v>0</v>
      </c>
      <c r="AQ28" s="53">
        <f t="shared" si="1"/>
        <v>0</v>
      </c>
      <c r="AR28" s="53">
        <f t="shared" si="1"/>
        <v>0</v>
      </c>
      <c r="AS28" s="53">
        <f t="shared" si="2"/>
        <v>0</v>
      </c>
      <c r="AT28" s="53">
        <f t="shared" si="2"/>
        <v>0</v>
      </c>
      <c r="AU28" s="53">
        <f t="shared" si="2"/>
        <v>0</v>
      </c>
      <c r="AV28" s="53">
        <f t="shared" si="2"/>
        <v>0</v>
      </c>
      <c r="AW28" s="53">
        <f t="shared" si="2"/>
        <v>0</v>
      </c>
      <c r="AX28" s="53">
        <f t="shared" si="2"/>
        <v>0</v>
      </c>
      <c r="AY28" s="53">
        <f t="shared" si="2"/>
        <v>0</v>
      </c>
      <c r="AZ28" s="53">
        <f t="shared" si="2"/>
        <v>0</v>
      </c>
      <c r="BA28" s="53">
        <f t="shared" si="2"/>
        <v>0</v>
      </c>
      <c r="BB28" s="53">
        <f t="shared" si="2"/>
        <v>0</v>
      </c>
      <c r="BC28" s="53">
        <f t="shared" si="2"/>
        <v>0</v>
      </c>
      <c r="BD28" s="53">
        <f t="shared" si="2"/>
        <v>0</v>
      </c>
      <c r="BE28" s="53">
        <f t="shared" si="2"/>
        <v>0</v>
      </c>
      <c r="BF28" s="53">
        <f t="shared" si="2"/>
        <v>0</v>
      </c>
      <c r="BG28" s="53">
        <f t="shared" si="2"/>
        <v>0</v>
      </c>
      <c r="BH28" s="53">
        <f t="shared" si="2"/>
        <v>0</v>
      </c>
      <c r="BI28" s="53">
        <f t="shared" si="3"/>
        <v>0</v>
      </c>
      <c r="BJ28" s="53">
        <f t="shared" si="4"/>
        <v>0</v>
      </c>
      <c r="BK28" s="53">
        <f t="shared" si="4"/>
        <v>0</v>
      </c>
      <c r="BL28" s="53">
        <f t="shared" si="4"/>
        <v>0</v>
      </c>
      <c r="BM28" s="53">
        <f t="shared" si="4"/>
        <v>0</v>
      </c>
      <c r="BN28" s="53">
        <f t="shared" si="4"/>
        <v>0</v>
      </c>
      <c r="BO28" s="53">
        <f t="shared" si="4"/>
        <v>0</v>
      </c>
      <c r="BP28" s="53">
        <f t="shared" si="4"/>
        <v>0</v>
      </c>
      <c r="BQ28" s="53">
        <f t="shared" si="4"/>
        <v>0</v>
      </c>
      <c r="BR28" s="53">
        <f t="shared" si="4"/>
        <v>0</v>
      </c>
      <c r="BS28" s="53">
        <f t="shared" si="4"/>
        <v>0</v>
      </c>
      <c r="BT28" s="53">
        <f t="shared" si="4"/>
        <v>0</v>
      </c>
      <c r="BU28" s="53">
        <f t="shared" si="5"/>
        <v>0</v>
      </c>
      <c r="BV28" s="53">
        <f t="shared" si="4"/>
        <v>0</v>
      </c>
      <c r="BW28" s="53">
        <f t="shared" si="4"/>
        <v>0</v>
      </c>
      <c r="BX28" s="53">
        <f t="shared" si="4"/>
        <v>0</v>
      </c>
      <c r="BY28" s="53">
        <f t="shared" si="4"/>
        <v>0</v>
      </c>
      <c r="BZ28" s="53">
        <f t="shared" si="6"/>
        <v>0</v>
      </c>
      <c r="CA28" s="53">
        <f t="shared" si="6"/>
        <v>0</v>
      </c>
      <c r="CB28" s="53">
        <f t="shared" si="6"/>
        <v>0</v>
      </c>
      <c r="CC28" s="53">
        <f t="shared" si="6"/>
        <v>0</v>
      </c>
      <c r="CD28" s="53">
        <f t="shared" si="6"/>
        <v>0</v>
      </c>
      <c r="CE28" s="53">
        <f t="shared" si="6"/>
        <v>0</v>
      </c>
      <c r="CF28" s="53">
        <f t="shared" si="6"/>
        <v>0</v>
      </c>
      <c r="CG28" s="53">
        <f t="shared" si="6"/>
        <v>0</v>
      </c>
      <c r="CH28" s="53">
        <f t="shared" si="6"/>
        <v>0</v>
      </c>
      <c r="CI28" s="53">
        <f t="shared" si="6"/>
        <v>0</v>
      </c>
      <c r="CJ28" s="53">
        <f t="shared" si="6"/>
        <v>0</v>
      </c>
      <c r="CK28" s="53">
        <f t="shared" ref="BZ28:CO224" si="76">IF(CK$4=$A28,-SUM($H28:$K28), 0)</f>
        <v>0</v>
      </c>
      <c r="CL28" s="53">
        <f t="shared" si="76"/>
        <v>0</v>
      </c>
      <c r="CM28" s="53">
        <f t="shared" si="76"/>
        <v>0</v>
      </c>
      <c r="CN28" s="53">
        <f t="shared" si="7"/>
        <v>0</v>
      </c>
      <c r="CO28" s="53">
        <f t="shared" si="76"/>
        <v>0</v>
      </c>
      <c r="CP28" s="53">
        <f t="shared" si="8"/>
        <v>0</v>
      </c>
      <c r="CQ28" s="53">
        <f t="shared" si="8"/>
        <v>0</v>
      </c>
      <c r="CR28" s="53">
        <f t="shared" si="8"/>
        <v>0</v>
      </c>
      <c r="CS28" s="53">
        <f t="shared" si="8"/>
        <v>0</v>
      </c>
      <c r="CT28" s="53">
        <f t="shared" si="8"/>
        <v>0</v>
      </c>
      <c r="CU28" s="53">
        <f t="shared" si="8"/>
        <v>0</v>
      </c>
      <c r="CV28" s="53">
        <f t="shared" si="9"/>
        <v>0</v>
      </c>
      <c r="CW28" s="53">
        <f t="shared" si="9"/>
        <v>0</v>
      </c>
      <c r="CX28" s="53">
        <f t="shared" si="9"/>
        <v>0</v>
      </c>
      <c r="CY28" s="53">
        <f t="shared" si="9"/>
        <v>0</v>
      </c>
      <c r="CZ28" s="53">
        <f t="shared" si="9"/>
        <v>0</v>
      </c>
      <c r="DA28" s="53">
        <f t="shared" si="9"/>
        <v>0</v>
      </c>
      <c r="DB28" s="53">
        <f t="shared" si="9"/>
        <v>0</v>
      </c>
      <c r="DC28" s="53">
        <f t="shared" si="9"/>
        <v>0</v>
      </c>
      <c r="DD28" s="53">
        <f t="shared" si="9"/>
        <v>0</v>
      </c>
      <c r="DE28" s="53">
        <f t="shared" si="9"/>
        <v>0</v>
      </c>
      <c r="DF28" s="53">
        <f t="shared" si="9"/>
        <v>0</v>
      </c>
      <c r="DG28" s="53">
        <f t="shared" si="9"/>
        <v>0</v>
      </c>
      <c r="DH28" s="53">
        <f t="shared" si="9"/>
        <v>0</v>
      </c>
      <c r="DI28" s="53">
        <f t="shared" si="9"/>
        <v>0</v>
      </c>
      <c r="DJ28" s="53">
        <f t="shared" si="9"/>
        <v>0</v>
      </c>
      <c r="DK28" s="53">
        <f t="shared" si="9"/>
        <v>0</v>
      </c>
      <c r="DL28" s="53">
        <f t="shared" si="9"/>
        <v>0</v>
      </c>
      <c r="DM28" s="53">
        <f t="shared" si="10"/>
        <v>0</v>
      </c>
      <c r="DN28" s="53">
        <f t="shared" si="10"/>
        <v>0</v>
      </c>
      <c r="DO28" s="53">
        <f t="shared" si="10"/>
        <v>0</v>
      </c>
      <c r="DP28" s="53">
        <f t="shared" si="10"/>
        <v>0</v>
      </c>
      <c r="DQ28" s="53">
        <f t="shared" si="10"/>
        <v>0</v>
      </c>
      <c r="DR28" s="53">
        <f t="shared" si="10"/>
        <v>0</v>
      </c>
      <c r="DS28" s="53">
        <f t="shared" si="10"/>
        <v>0</v>
      </c>
      <c r="DT28" s="53">
        <f t="shared" si="10"/>
        <v>0</v>
      </c>
      <c r="DU28" s="53">
        <f t="shared" si="10"/>
        <v>0</v>
      </c>
      <c r="DV28" s="53">
        <f t="shared" si="10"/>
        <v>0</v>
      </c>
      <c r="DW28" s="53">
        <f t="shared" si="10"/>
        <v>0</v>
      </c>
      <c r="DX28" s="53">
        <f t="shared" si="10"/>
        <v>0</v>
      </c>
      <c r="DY28" s="53">
        <f t="shared" si="10"/>
        <v>4</v>
      </c>
      <c r="DZ28" s="53">
        <f t="shared" si="10"/>
        <v>0</v>
      </c>
      <c r="EA28" s="53">
        <f t="shared" si="10"/>
        <v>0</v>
      </c>
      <c r="EB28" s="53">
        <f t="shared" si="11"/>
        <v>0</v>
      </c>
      <c r="EC28" s="53">
        <f t="shared" si="11"/>
        <v>0</v>
      </c>
      <c r="ED28" s="53">
        <f t="shared" si="11"/>
        <v>0</v>
      </c>
      <c r="EE28" s="53">
        <f t="shared" si="11"/>
        <v>0</v>
      </c>
      <c r="EF28" s="53">
        <f t="shared" si="11"/>
        <v>0</v>
      </c>
      <c r="EG28" s="53">
        <f t="shared" si="11"/>
        <v>0</v>
      </c>
      <c r="EH28" s="53">
        <f t="shared" si="11"/>
        <v>0</v>
      </c>
      <c r="EI28" s="53">
        <f t="shared" si="11"/>
        <v>0</v>
      </c>
      <c r="EJ28" s="53">
        <f t="shared" si="11"/>
        <v>0</v>
      </c>
      <c r="EK28" s="53">
        <f t="shared" si="11"/>
        <v>0</v>
      </c>
      <c r="EL28" s="53">
        <f t="shared" si="11"/>
        <v>0</v>
      </c>
      <c r="EM28" s="53">
        <f t="shared" si="11"/>
        <v>0</v>
      </c>
      <c r="EN28" s="53">
        <f t="shared" si="11"/>
        <v>0</v>
      </c>
      <c r="EO28" s="53">
        <f t="shared" si="11"/>
        <v>0</v>
      </c>
      <c r="EP28" s="53">
        <f t="shared" si="11"/>
        <v>0</v>
      </c>
      <c r="EQ28" s="53">
        <f t="shared" si="11"/>
        <v>0</v>
      </c>
      <c r="ER28" s="53">
        <f t="shared" si="12"/>
        <v>0</v>
      </c>
      <c r="ES28" s="53">
        <f t="shared" si="12"/>
        <v>0</v>
      </c>
      <c r="ET28" s="53">
        <f t="shared" si="12"/>
        <v>0</v>
      </c>
      <c r="EU28" s="53">
        <f t="shared" si="12"/>
        <v>0</v>
      </c>
      <c r="EV28" s="53">
        <f t="shared" si="12"/>
        <v>0</v>
      </c>
      <c r="EW28" s="53">
        <f t="shared" si="12"/>
        <v>0</v>
      </c>
      <c r="EX28" s="53">
        <f t="shared" si="12"/>
        <v>0</v>
      </c>
      <c r="EY28" s="53">
        <f t="shared" si="12"/>
        <v>0</v>
      </c>
      <c r="EZ28" s="53">
        <f t="shared" si="13"/>
        <v>0</v>
      </c>
      <c r="FA28" s="53">
        <f t="shared" si="13"/>
        <v>0</v>
      </c>
      <c r="FB28" s="53">
        <f t="shared" si="13"/>
        <v>0</v>
      </c>
      <c r="FC28" s="53">
        <f t="shared" si="13"/>
        <v>0</v>
      </c>
      <c r="FD28" s="53">
        <f t="shared" si="13"/>
        <v>0</v>
      </c>
      <c r="FE28" s="53">
        <f t="shared" si="13"/>
        <v>0</v>
      </c>
      <c r="FF28" s="53">
        <f t="shared" si="13"/>
        <v>0</v>
      </c>
      <c r="FG28" s="53">
        <f t="shared" si="13"/>
        <v>0</v>
      </c>
      <c r="FH28" s="53">
        <f t="shared" si="13"/>
        <v>0</v>
      </c>
      <c r="FI28" s="53">
        <f t="shared" si="13"/>
        <v>0</v>
      </c>
      <c r="FJ28" s="53">
        <f t="shared" si="13"/>
        <v>0</v>
      </c>
      <c r="FK28" s="53">
        <f t="shared" si="13"/>
        <v>0</v>
      </c>
      <c r="FL28" s="53">
        <f t="shared" si="13"/>
        <v>0</v>
      </c>
      <c r="FM28" s="53">
        <f t="shared" si="13"/>
        <v>0</v>
      </c>
      <c r="FN28" s="53">
        <f t="shared" si="13"/>
        <v>0</v>
      </c>
      <c r="FO28" s="53">
        <f t="shared" si="14"/>
        <v>0</v>
      </c>
      <c r="FP28" s="53">
        <f t="shared" si="14"/>
        <v>0</v>
      </c>
      <c r="FQ28" s="53">
        <f t="shared" si="15"/>
        <v>0</v>
      </c>
      <c r="FR28" s="53">
        <f t="shared" si="14"/>
        <v>0</v>
      </c>
      <c r="FS28" s="53">
        <f t="shared" si="14"/>
        <v>0</v>
      </c>
      <c r="FT28" s="53">
        <f t="shared" si="14"/>
        <v>0</v>
      </c>
      <c r="FU28" s="53">
        <f t="shared" si="14"/>
        <v>0</v>
      </c>
      <c r="FV28" s="53">
        <f t="shared" si="14"/>
        <v>0</v>
      </c>
      <c r="FW28" s="53">
        <f t="shared" si="14"/>
        <v>0</v>
      </c>
      <c r="FX28" s="53">
        <f t="shared" si="16"/>
        <v>0</v>
      </c>
      <c r="FY28" s="53">
        <f t="shared" si="16"/>
        <v>0</v>
      </c>
      <c r="FZ28" s="53">
        <f t="shared" si="16"/>
        <v>0</v>
      </c>
      <c r="GA28" s="53">
        <f t="shared" si="16"/>
        <v>0</v>
      </c>
      <c r="GB28" s="53">
        <f t="shared" si="16"/>
        <v>0</v>
      </c>
      <c r="GC28" s="53">
        <f t="shared" si="16"/>
        <v>0</v>
      </c>
      <c r="GD28" s="53">
        <f t="shared" si="16"/>
        <v>0</v>
      </c>
      <c r="GE28" s="53">
        <f t="shared" si="16"/>
        <v>0</v>
      </c>
      <c r="GF28" s="53">
        <f t="shared" si="16"/>
        <v>0</v>
      </c>
      <c r="GG28" s="53">
        <f t="shared" si="16"/>
        <v>0</v>
      </c>
      <c r="GH28" s="53">
        <f t="shared" si="16"/>
        <v>0</v>
      </c>
      <c r="GI28" s="53">
        <f t="shared" si="16"/>
        <v>0</v>
      </c>
      <c r="GJ28" s="53">
        <f t="shared" si="16"/>
        <v>0</v>
      </c>
      <c r="GK28" s="53">
        <f t="shared" si="16"/>
        <v>0</v>
      </c>
      <c r="GL28" s="53">
        <f t="shared" si="16"/>
        <v>0</v>
      </c>
      <c r="GM28" s="53">
        <f t="shared" si="16"/>
        <v>0</v>
      </c>
      <c r="GN28" s="53">
        <f t="shared" si="17"/>
        <v>0</v>
      </c>
      <c r="GO28" s="53">
        <f t="shared" si="17"/>
        <v>0</v>
      </c>
      <c r="GP28" s="53">
        <f t="shared" si="17"/>
        <v>0</v>
      </c>
      <c r="GQ28" s="53">
        <f t="shared" si="17"/>
        <v>0</v>
      </c>
      <c r="GR28" s="53">
        <f t="shared" si="17"/>
        <v>0</v>
      </c>
      <c r="GS28" s="53">
        <f t="shared" si="17"/>
        <v>0</v>
      </c>
      <c r="GT28" s="53">
        <f t="shared" si="17"/>
        <v>0</v>
      </c>
      <c r="GU28" s="53">
        <f t="shared" si="17"/>
        <v>0</v>
      </c>
      <c r="GV28" s="53">
        <f t="shared" si="17"/>
        <v>0</v>
      </c>
      <c r="GW28" s="53">
        <f t="shared" si="17"/>
        <v>0</v>
      </c>
      <c r="GX28" s="53">
        <f t="shared" si="18"/>
        <v>0</v>
      </c>
    </row>
    <row r="29" spans="1:206" s="95" customFormat="1" ht="12.75" x14ac:dyDescent="0.2">
      <c r="A29" s="22">
        <f>VLOOKUP(B29,'Libro Giornale'!$E$237:$F$436,2,FALSE)</f>
        <v>78</v>
      </c>
      <c r="B29" s="547" t="s">
        <v>467</v>
      </c>
      <c r="C29" s="152">
        <v>23</v>
      </c>
      <c r="D29" s="468">
        <v>44616</v>
      </c>
      <c r="E29" s="540" t="s">
        <v>735</v>
      </c>
      <c r="F29" s="538">
        <v>710</v>
      </c>
      <c r="G29" s="52"/>
      <c r="H29" s="92"/>
      <c r="I29" s="92">
        <f t="shared" si="39"/>
        <v>-710</v>
      </c>
      <c r="J29" s="52"/>
      <c r="K29" s="52"/>
      <c r="L29" s="52"/>
      <c r="M29" s="53">
        <f t="shared" si="32"/>
        <v>0</v>
      </c>
      <c r="N29" s="53">
        <f t="shared" si="0"/>
        <v>0</v>
      </c>
      <c r="O29" s="53">
        <f t="shared" si="0"/>
        <v>0</v>
      </c>
      <c r="P29" s="53">
        <f t="shared" si="0"/>
        <v>0</v>
      </c>
      <c r="Q29" s="53">
        <f t="shared" si="0"/>
        <v>0</v>
      </c>
      <c r="R29" s="53">
        <f t="shared" si="0"/>
        <v>0</v>
      </c>
      <c r="S29" s="53">
        <f t="shared" si="0"/>
        <v>0</v>
      </c>
      <c r="T29" s="53">
        <f t="shared" si="0"/>
        <v>0</v>
      </c>
      <c r="U29" s="53">
        <f t="shared" si="0"/>
        <v>0</v>
      </c>
      <c r="V29" s="53">
        <f t="shared" si="0"/>
        <v>0</v>
      </c>
      <c r="W29" s="53">
        <f t="shared" si="0"/>
        <v>0</v>
      </c>
      <c r="X29" s="53">
        <f t="shared" si="0"/>
        <v>0</v>
      </c>
      <c r="Y29" s="53">
        <f t="shared" si="0"/>
        <v>0</v>
      </c>
      <c r="Z29" s="53">
        <f t="shared" si="0"/>
        <v>0</v>
      </c>
      <c r="AA29" s="53">
        <f t="shared" si="0"/>
        <v>0</v>
      </c>
      <c r="AB29" s="53">
        <f t="shared" si="0"/>
        <v>0</v>
      </c>
      <c r="AC29" s="53">
        <f t="shared" si="1"/>
        <v>0</v>
      </c>
      <c r="AD29" s="53">
        <f t="shared" si="1"/>
        <v>0</v>
      </c>
      <c r="AE29" s="53">
        <f t="shared" si="1"/>
        <v>0</v>
      </c>
      <c r="AF29" s="53">
        <f t="shared" si="1"/>
        <v>0</v>
      </c>
      <c r="AG29" s="53">
        <f t="shared" si="1"/>
        <v>0</v>
      </c>
      <c r="AH29" s="53">
        <f t="shared" si="1"/>
        <v>0</v>
      </c>
      <c r="AI29" s="53">
        <f t="shared" si="1"/>
        <v>0</v>
      </c>
      <c r="AJ29" s="53">
        <f t="shared" si="1"/>
        <v>0</v>
      </c>
      <c r="AK29" s="53">
        <f t="shared" si="1"/>
        <v>0</v>
      </c>
      <c r="AL29" s="53">
        <f t="shared" si="1"/>
        <v>0</v>
      </c>
      <c r="AM29" s="53">
        <f t="shared" si="1"/>
        <v>0</v>
      </c>
      <c r="AN29" s="53">
        <f t="shared" si="1"/>
        <v>0</v>
      </c>
      <c r="AO29" s="53">
        <f t="shared" si="1"/>
        <v>0</v>
      </c>
      <c r="AP29" s="53">
        <f t="shared" si="1"/>
        <v>0</v>
      </c>
      <c r="AQ29" s="53">
        <f t="shared" si="1"/>
        <v>0</v>
      </c>
      <c r="AR29" s="53">
        <f t="shared" si="1"/>
        <v>0</v>
      </c>
      <c r="AS29" s="53">
        <f t="shared" si="2"/>
        <v>0</v>
      </c>
      <c r="AT29" s="53">
        <f t="shared" si="2"/>
        <v>0</v>
      </c>
      <c r="AU29" s="53">
        <f t="shared" si="2"/>
        <v>0</v>
      </c>
      <c r="AV29" s="53">
        <f t="shared" si="2"/>
        <v>0</v>
      </c>
      <c r="AW29" s="53">
        <f t="shared" si="2"/>
        <v>0</v>
      </c>
      <c r="AX29" s="53">
        <f t="shared" si="2"/>
        <v>0</v>
      </c>
      <c r="AY29" s="53">
        <f t="shared" si="2"/>
        <v>0</v>
      </c>
      <c r="AZ29" s="53">
        <f t="shared" si="2"/>
        <v>0</v>
      </c>
      <c r="BA29" s="53">
        <f t="shared" si="2"/>
        <v>0</v>
      </c>
      <c r="BB29" s="53">
        <f t="shared" si="2"/>
        <v>0</v>
      </c>
      <c r="BC29" s="53">
        <f t="shared" si="2"/>
        <v>0</v>
      </c>
      <c r="BD29" s="53">
        <f t="shared" si="2"/>
        <v>0</v>
      </c>
      <c r="BE29" s="53">
        <f t="shared" si="2"/>
        <v>0</v>
      </c>
      <c r="BF29" s="53">
        <f t="shared" si="2"/>
        <v>0</v>
      </c>
      <c r="BG29" s="53">
        <f t="shared" si="2"/>
        <v>0</v>
      </c>
      <c r="BH29" s="53">
        <f t="shared" si="2"/>
        <v>0</v>
      </c>
      <c r="BI29" s="53">
        <f t="shared" si="3"/>
        <v>0</v>
      </c>
      <c r="BJ29" s="53">
        <f t="shared" si="4"/>
        <v>0</v>
      </c>
      <c r="BK29" s="53">
        <f t="shared" si="4"/>
        <v>0</v>
      </c>
      <c r="BL29" s="53">
        <f t="shared" si="4"/>
        <v>0</v>
      </c>
      <c r="BM29" s="53">
        <f t="shared" si="4"/>
        <v>0</v>
      </c>
      <c r="BN29" s="53">
        <f t="shared" si="4"/>
        <v>0</v>
      </c>
      <c r="BO29" s="53">
        <f t="shared" si="4"/>
        <v>0</v>
      </c>
      <c r="BP29" s="53">
        <f t="shared" si="4"/>
        <v>0</v>
      </c>
      <c r="BQ29" s="53">
        <f t="shared" si="4"/>
        <v>0</v>
      </c>
      <c r="BR29" s="53">
        <f t="shared" si="4"/>
        <v>0</v>
      </c>
      <c r="BS29" s="53">
        <f t="shared" si="4"/>
        <v>0</v>
      </c>
      <c r="BT29" s="53">
        <f t="shared" si="4"/>
        <v>0</v>
      </c>
      <c r="BU29" s="53">
        <f t="shared" si="5"/>
        <v>0</v>
      </c>
      <c r="BV29" s="53">
        <f t="shared" si="4"/>
        <v>0</v>
      </c>
      <c r="BW29" s="53">
        <f t="shared" si="4"/>
        <v>0</v>
      </c>
      <c r="BX29" s="53">
        <f t="shared" si="4"/>
        <v>0</v>
      </c>
      <c r="BY29" s="53">
        <f t="shared" si="4"/>
        <v>0</v>
      </c>
      <c r="BZ29" s="53">
        <f t="shared" si="76"/>
        <v>0</v>
      </c>
      <c r="CA29" s="53">
        <f t="shared" si="76"/>
        <v>0</v>
      </c>
      <c r="CB29" s="53">
        <f t="shared" si="76"/>
        <v>0</v>
      </c>
      <c r="CC29" s="53">
        <f t="shared" si="76"/>
        <v>0</v>
      </c>
      <c r="CD29" s="53">
        <f t="shared" si="76"/>
        <v>0</v>
      </c>
      <c r="CE29" s="53">
        <f t="shared" si="76"/>
        <v>0</v>
      </c>
      <c r="CF29" s="53">
        <f t="shared" si="76"/>
        <v>0</v>
      </c>
      <c r="CG29" s="53">
        <f t="shared" si="76"/>
        <v>710</v>
      </c>
      <c r="CH29" s="53">
        <f t="shared" si="76"/>
        <v>0</v>
      </c>
      <c r="CI29" s="53">
        <f t="shared" si="76"/>
        <v>0</v>
      </c>
      <c r="CJ29" s="53">
        <f t="shared" si="76"/>
        <v>0</v>
      </c>
      <c r="CK29" s="53">
        <f t="shared" si="76"/>
        <v>0</v>
      </c>
      <c r="CL29" s="53">
        <f t="shared" si="76"/>
        <v>0</v>
      </c>
      <c r="CM29" s="53">
        <f t="shared" si="76"/>
        <v>0</v>
      </c>
      <c r="CN29" s="53">
        <f t="shared" si="7"/>
        <v>0</v>
      </c>
      <c r="CO29" s="53">
        <f t="shared" si="76"/>
        <v>0</v>
      </c>
      <c r="CP29" s="53">
        <f t="shared" si="8"/>
        <v>0</v>
      </c>
      <c r="CQ29" s="53">
        <f t="shared" si="8"/>
        <v>0</v>
      </c>
      <c r="CR29" s="53">
        <f t="shared" si="8"/>
        <v>0</v>
      </c>
      <c r="CS29" s="53">
        <f t="shared" si="8"/>
        <v>0</v>
      </c>
      <c r="CT29" s="53">
        <f t="shared" si="8"/>
        <v>0</v>
      </c>
      <c r="CU29" s="53">
        <f t="shared" si="8"/>
        <v>0</v>
      </c>
      <c r="CV29" s="53">
        <f t="shared" si="9"/>
        <v>0</v>
      </c>
      <c r="CW29" s="53">
        <f t="shared" si="9"/>
        <v>0</v>
      </c>
      <c r="CX29" s="53">
        <f t="shared" si="9"/>
        <v>0</v>
      </c>
      <c r="CY29" s="53">
        <f t="shared" si="9"/>
        <v>0</v>
      </c>
      <c r="CZ29" s="53">
        <f t="shared" si="9"/>
        <v>0</v>
      </c>
      <c r="DA29" s="53">
        <f t="shared" si="9"/>
        <v>0</v>
      </c>
      <c r="DB29" s="53">
        <f t="shared" si="9"/>
        <v>0</v>
      </c>
      <c r="DC29" s="53">
        <f t="shared" si="9"/>
        <v>0</v>
      </c>
      <c r="DD29" s="53">
        <f t="shared" si="9"/>
        <v>0</v>
      </c>
      <c r="DE29" s="53">
        <f t="shared" si="9"/>
        <v>0</v>
      </c>
      <c r="DF29" s="53">
        <f t="shared" si="9"/>
        <v>0</v>
      </c>
      <c r="DG29" s="53">
        <f t="shared" si="9"/>
        <v>0</v>
      </c>
      <c r="DH29" s="53">
        <f t="shared" si="9"/>
        <v>0</v>
      </c>
      <c r="DI29" s="53">
        <f t="shared" si="9"/>
        <v>0</v>
      </c>
      <c r="DJ29" s="53">
        <f t="shared" si="9"/>
        <v>0</v>
      </c>
      <c r="DK29" s="53">
        <f t="shared" si="9"/>
        <v>0</v>
      </c>
      <c r="DL29" s="53">
        <f t="shared" si="9"/>
        <v>0</v>
      </c>
      <c r="DM29" s="53">
        <f t="shared" si="10"/>
        <v>0</v>
      </c>
      <c r="DN29" s="53">
        <f t="shared" si="10"/>
        <v>0</v>
      </c>
      <c r="DO29" s="53">
        <f t="shared" si="10"/>
        <v>0</v>
      </c>
      <c r="DP29" s="53">
        <f t="shared" si="10"/>
        <v>0</v>
      </c>
      <c r="DQ29" s="53">
        <f t="shared" si="10"/>
        <v>0</v>
      </c>
      <c r="DR29" s="53">
        <f t="shared" si="10"/>
        <v>0</v>
      </c>
      <c r="DS29" s="53">
        <f t="shared" si="10"/>
        <v>0</v>
      </c>
      <c r="DT29" s="53">
        <f t="shared" si="10"/>
        <v>0</v>
      </c>
      <c r="DU29" s="53">
        <f t="shared" si="10"/>
        <v>0</v>
      </c>
      <c r="DV29" s="53">
        <f t="shared" si="10"/>
        <v>0</v>
      </c>
      <c r="DW29" s="53">
        <f t="shared" si="10"/>
        <v>0</v>
      </c>
      <c r="DX29" s="53">
        <f t="shared" si="10"/>
        <v>0</v>
      </c>
      <c r="DY29" s="53">
        <f t="shared" si="10"/>
        <v>0</v>
      </c>
      <c r="DZ29" s="53">
        <f t="shared" si="10"/>
        <v>0</v>
      </c>
      <c r="EA29" s="53">
        <f t="shared" si="10"/>
        <v>0</v>
      </c>
      <c r="EB29" s="53">
        <f t="shared" si="11"/>
        <v>0</v>
      </c>
      <c r="EC29" s="53">
        <f t="shared" si="11"/>
        <v>0</v>
      </c>
      <c r="ED29" s="53">
        <f t="shared" si="11"/>
        <v>0</v>
      </c>
      <c r="EE29" s="53">
        <f t="shared" si="11"/>
        <v>0</v>
      </c>
      <c r="EF29" s="53">
        <f t="shared" si="11"/>
        <v>0</v>
      </c>
      <c r="EG29" s="53">
        <f t="shared" si="11"/>
        <v>0</v>
      </c>
      <c r="EH29" s="53">
        <f t="shared" si="11"/>
        <v>0</v>
      </c>
      <c r="EI29" s="53">
        <f t="shared" si="11"/>
        <v>0</v>
      </c>
      <c r="EJ29" s="53">
        <f t="shared" si="11"/>
        <v>0</v>
      </c>
      <c r="EK29" s="53">
        <f t="shared" si="11"/>
        <v>0</v>
      </c>
      <c r="EL29" s="53">
        <f t="shared" si="11"/>
        <v>0</v>
      </c>
      <c r="EM29" s="53">
        <f t="shared" si="11"/>
        <v>0</v>
      </c>
      <c r="EN29" s="53">
        <f t="shared" si="11"/>
        <v>0</v>
      </c>
      <c r="EO29" s="53">
        <f t="shared" si="11"/>
        <v>0</v>
      </c>
      <c r="EP29" s="53">
        <f t="shared" si="11"/>
        <v>0</v>
      </c>
      <c r="EQ29" s="53">
        <f t="shared" si="11"/>
        <v>0</v>
      </c>
      <c r="ER29" s="53">
        <f t="shared" si="12"/>
        <v>0</v>
      </c>
      <c r="ES29" s="53">
        <f t="shared" si="12"/>
        <v>0</v>
      </c>
      <c r="ET29" s="53">
        <f t="shared" si="12"/>
        <v>0</v>
      </c>
      <c r="EU29" s="53">
        <f t="shared" si="12"/>
        <v>0</v>
      </c>
      <c r="EV29" s="53">
        <f t="shared" si="12"/>
        <v>0</v>
      </c>
      <c r="EW29" s="53">
        <f t="shared" si="12"/>
        <v>0</v>
      </c>
      <c r="EX29" s="53">
        <f t="shared" si="12"/>
        <v>0</v>
      </c>
      <c r="EY29" s="53">
        <f t="shared" si="12"/>
        <v>0</v>
      </c>
      <c r="EZ29" s="53">
        <f t="shared" si="13"/>
        <v>0</v>
      </c>
      <c r="FA29" s="53">
        <f t="shared" si="13"/>
        <v>0</v>
      </c>
      <c r="FB29" s="53">
        <f t="shared" si="13"/>
        <v>0</v>
      </c>
      <c r="FC29" s="53">
        <f t="shared" si="13"/>
        <v>0</v>
      </c>
      <c r="FD29" s="53">
        <f t="shared" si="13"/>
        <v>0</v>
      </c>
      <c r="FE29" s="53">
        <f t="shared" si="13"/>
        <v>0</v>
      </c>
      <c r="FF29" s="53">
        <f t="shared" si="13"/>
        <v>0</v>
      </c>
      <c r="FG29" s="53">
        <f t="shared" si="13"/>
        <v>0</v>
      </c>
      <c r="FH29" s="53">
        <f t="shared" si="13"/>
        <v>0</v>
      </c>
      <c r="FI29" s="53">
        <f t="shared" si="13"/>
        <v>0</v>
      </c>
      <c r="FJ29" s="53">
        <f t="shared" si="13"/>
        <v>0</v>
      </c>
      <c r="FK29" s="53">
        <f t="shared" si="13"/>
        <v>0</v>
      </c>
      <c r="FL29" s="53">
        <f t="shared" si="13"/>
        <v>0</v>
      </c>
      <c r="FM29" s="53">
        <f t="shared" si="13"/>
        <v>0</v>
      </c>
      <c r="FN29" s="53">
        <f t="shared" si="13"/>
        <v>0</v>
      </c>
      <c r="FO29" s="53">
        <f t="shared" si="14"/>
        <v>0</v>
      </c>
      <c r="FP29" s="53">
        <f t="shared" si="14"/>
        <v>0</v>
      </c>
      <c r="FQ29" s="53">
        <f t="shared" si="15"/>
        <v>0</v>
      </c>
      <c r="FR29" s="53">
        <f t="shared" si="14"/>
        <v>0</v>
      </c>
      <c r="FS29" s="53">
        <f t="shared" si="14"/>
        <v>0</v>
      </c>
      <c r="FT29" s="53">
        <f t="shared" si="14"/>
        <v>0</v>
      </c>
      <c r="FU29" s="53">
        <f t="shared" si="14"/>
        <v>0</v>
      </c>
      <c r="FV29" s="53">
        <f t="shared" si="14"/>
        <v>0</v>
      </c>
      <c r="FW29" s="53">
        <f t="shared" si="14"/>
        <v>0</v>
      </c>
      <c r="FX29" s="53">
        <f t="shared" si="16"/>
        <v>0</v>
      </c>
      <c r="FY29" s="53">
        <f t="shared" si="16"/>
        <v>0</v>
      </c>
      <c r="FZ29" s="53">
        <f t="shared" si="16"/>
        <v>0</v>
      </c>
      <c r="GA29" s="53">
        <f t="shared" si="16"/>
        <v>0</v>
      </c>
      <c r="GB29" s="53">
        <f t="shared" si="16"/>
        <v>0</v>
      </c>
      <c r="GC29" s="53">
        <f t="shared" si="16"/>
        <v>0</v>
      </c>
      <c r="GD29" s="53">
        <f t="shared" si="16"/>
        <v>0</v>
      </c>
      <c r="GE29" s="53">
        <f t="shared" si="16"/>
        <v>0</v>
      </c>
      <c r="GF29" s="53">
        <f t="shared" si="16"/>
        <v>0</v>
      </c>
      <c r="GG29" s="53">
        <f t="shared" si="16"/>
        <v>0</v>
      </c>
      <c r="GH29" s="53">
        <f t="shared" si="16"/>
        <v>0</v>
      </c>
      <c r="GI29" s="53">
        <f t="shared" si="16"/>
        <v>0</v>
      </c>
      <c r="GJ29" s="53">
        <f t="shared" si="16"/>
        <v>0</v>
      </c>
      <c r="GK29" s="53">
        <f t="shared" si="16"/>
        <v>0</v>
      </c>
      <c r="GL29" s="53">
        <f t="shared" si="16"/>
        <v>0</v>
      </c>
      <c r="GM29" s="53">
        <f t="shared" si="16"/>
        <v>0</v>
      </c>
      <c r="GN29" s="53">
        <f t="shared" si="17"/>
        <v>0</v>
      </c>
      <c r="GO29" s="53">
        <f t="shared" si="17"/>
        <v>0</v>
      </c>
      <c r="GP29" s="53">
        <f t="shared" si="17"/>
        <v>0</v>
      </c>
      <c r="GQ29" s="53">
        <f t="shared" si="17"/>
        <v>0</v>
      </c>
      <c r="GR29" s="53">
        <f t="shared" si="17"/>
        <v>0</v>
      </c>
      <c r="GS29" s="53">
        <f t="shared" si="17"/>
        <v>0</v>
      </c>
      <c r="GT29" s="53">
        <f t="shared" si="17"/>
        <v>0</v>
      </c>
      <c r="GU29" s="53">
        <f t="shared" si="17"/>
        <v>0</v>
      </c>
      <c r="GV29" s="53">
        <f t="shared" si="17"/>
        <v>0</v>
      </c>
      <c r="GW29" s="53">
        <f t="shared" si="17"/>
        <v>0</v>
      </c>
      <c r="GX29" s="53">
        <f t="shared" si="18"/>
        <v>0</v>
      </c>
    </row>
    <row r="30" spans="1:206" s="95" customFormat="1" ht="12.75" x14ac:dyDescent="0.2">
      <c r="A30" s="22">
        <f>VLOOKUP(B30,'Libro Giornale'!$E$237:$F$436,2,FALSE)</f>
        <v>122</v>
      </c>
      <c r="B30" s="547" t="s">
        <v>508</v>
      </c>
      <c r="C30" s="152">
        <v>24</v>
      </c>
      <c r="D30" s="468">
        <v>44616</v>
      </c>
      <c r="E30" s="448" t="s">
        <v>732</v>
      </c>
      <c r="F30" s="539">
        <v>1.5</v>
      </c>
      <c r="G30" s="52">
        <f>SUM(F29:F30)</f>
        <v>711.5</v>
      </c>
      <c r="H30" s="92"/>
      <c r="I30" s="92">
        <f t="shared" si="39"/>
        <v>-1.5</v>
      </c>
      <c r="J30" s="52"/>
      <c r="K30" s="52"/>
      <c r="L30" s="52"/>
      <c r="M30" s="53">
        <f t="shared" si="32"/>
        <v>0</v>
      </c>
      <c r="N30" s="53">
        <f t="shared" si="0"/>
        <v>0</v>
      </c>
      <c r="O30" s="53">
        <f t="shared" si="0"/>
        <v>0</v>
      </c>
      <c r="P30" s="53">
        <f t="shared" si="0"/>
        <v>0</v>
      </c>
      <c r="Q30" s="53">
        <f t="shared" si="0"/>
        <v>0</v>
      </c>
      <c r="R30" s="53">
        <f t="shared" si="0"/>
        <v>0</v>
      </c>
      <c r="S30" s="53">
        <f t="shared" si="0"/>
        <v>0</v>
      </c>
      <c r="T30" s="53">
        <f t="shared" si="0"/>
        <v>0</v>
      </c>
      <c r="U30" s="53">
        <f t="shared" si="0"/>
        <v>0</v>
      </c>
      <c r="V30" s="53">
        <f t="shared" si="0"/>
        <v>0</v>
      </c>
      <c r="W30" s="53">
        <f t="shared" si="0"/>
        <v>0</v>
      </c>
      <c r="X30" s="53">
        <f t="shared" si="0"/>
        <v>0</v>
      </c>
      <c r="Y30" s="53">
        <f t="shared" si="0"/>
        <v>0</v>
      </c>
      <c r="Z30" s="53">
        <f t="shared" si="0"/>
        <v>0</v>
      </c>
      <c r="AA30" s="53">
        <f t="shared" si="0"/>
        <v>0</v>
      </c>
      <c r="AB30" s="53">
        <f t="shared" si="0"/>
        <v>0</v>
      </c>
      <c r="AC30" s="53">
        <f t="shared" si="1"/>
        <v>0</v>
      </c>
      <c r="AD30" s="53">
        <f t="shared" si="1"/>
        <v>0</v>
      </c>
      <c r="AE30" s="53">
        <f t="shared" si="1"/>
        <v>0</v>
      </c>
      <c r="AF30" s="53">
        <f t="shared" si="1"/>
        <v>0</v>
      </c>
      <c r="AG30" s="53">
        <f t="shared" si="1"/>
        <v>0</v>
      </c>
      <c r="AH30" s="53">
        <f t="shared" si="1"/>
        <v>0</v>
      </c>
      <c r="AI30" s="53">
        <f t="shared" si="1"/>
        <v>0</v>
      </c>
      <c r="AJ30" s="53">
        <f t="shared" si="1"/>
        <v>0</v>
      </c>
      <c r="AK30" s="53">
        <f t="shared" si="1"/>
        <v>0</v>
      </c>
      <c r="AL30" s="53">
        <f t="shared" si="1"/>
        <v>0</v>
      </c>
      <c r="AM30" s="53">
        <f t="shared" si="1"/>
        <v>0</v>
      </c>
      <c r="AN30" s="53">
        <f t="shared" si="1"/>
        <v>0</v>
      </c>
      <c r="AO30" s="53">
        <f t="shared" si="1"/>
        <v>0</v>
      </c>
      <c r="AP30" s="53">
        <f t="shared" si="1"/>
        <v>0</v>
      </c>
      <c r="AQ30" s="53">
        <f t="shared" si="1"/>
        <v>0</v>
      </c>
      <c r="AR30" s="53">
        <f t="shared" si="1"/>
        <v>0</v>
      </c>
      <c r="AS30" s="53">
        <f t="shared" si="2"/>
        <v>0</v>
      </c>
      <c r="AT30" s="53">
        <f t="shared" si="2"/>
        <v>0</v>
      </c>
      <c r="AU30" s="53">
        <f t="shared" si="2"/>
        <v>0</v>
      </c>
      <c r="AV30" s="53">
        <f t="shared" si="2"/>
        <v>0</v>
      </c>
      <c r="AW30" s="53">
        <f t="shared" si="2"/>
        <v>0</v>
      </c>
      <c r="AX30" s="53">
        <f t="shared" si="2"/>
        <v>0</v>
      </c>
      <c r="AY30" s="53">
        <f t="shared" si="2"/>
        <v>0</v>
      </c>
      <c r="AZ30" s="53">
        <f t="shared" si="2"/>
        <v>0</v>
      </c>
      <c r="BA30" s="53">
        <f t="shared" si="2"/>
        <v>0</v>
      </c>
      <c r="BB30" s="53">
        <f t="shared" si="2"/>
        <v>0</v>
      </c>
      <c r="BC30" s="53">
        <f t="shared" si="2"/>
        <v>0</v>
      </c>
      <c r="BD30" s="53">
        <f t="shared" si="2"/>
        <v>0</v>
      </c>
      <c r="BE30" s="53">
        <f t="shared" si="2"/>
        <v>0</v>
      </c>
      <c r="BF30" s="53">
        <f t="shared" si="2"/>
        <v>0</v>
      </c>
      <c r="BG30" s="53">
        <f t="shared" si="2"/>
        <v>0</v>
      </c>
      <c r="BH30" s="53">
        <f t="shared" si="2"/>
        <v>0</v>
      </c>
      <c r="BI30" s="53">
        <f t="shared" si="3"/>
        <v>0</v>
      </c>
      <c r="BJ30" s="53">
        <f t="shared" si="4"/>
        <v>0</v>
      </c>
      <c r="BK30" s="53">
        <f t="shared" si="4"/>
        <v>0</v>
      </c>
      <c r="BL30" s="53">
        <f t="shared" si="4"/>
        <v>0</v>
      </c>
      <c r="BM30" s="53">
        <f t="shared" si="4"/>
        <v>0</v>
      </c>
      <c r="BN30" s="53">
        <f t="shared" si="4"/>
        <v>0</v>
      </c>
      <c r="BO30" s="53">
        <f t="shared" si="4"/>
        <v>0</v>
      </c>
      <c r="BP30" s="53">
        <f t="shared" si="4"/>
        <v>0</v>
      </c>
      <c r="BQ30" s="53">
        <f t="shared" si="4"/>
        <v>0</v>
      </c>
      <c r="BR30" s="53">
        <f t="shared" si="4"/>
        <v>0</v>
      </c>
      <c r="BS30" s="53">
        <f t="shared" si="4"/>
        <v>0</v>
      </c>
      <c r="BT30" s="53">
        <f t="shared" si="4"/>
        <v>0</v>
      </c>
      <c r="BU30" s="53">
        <f t="shared" si="5"/>
        <v>0</v>
      </c>
      <c r="BV30" s="53">
        <f t="shared" si="4"/>
        <v>0</v>
      </c>
      <c r="BW30" s="53">
        <f t="shared" si="4"/>
        <v>0</v>
      </c>
      <c r="BX30" s="53">
        <f t="shared" si="4"/>
        <v>0</v>
      </c>
      <c r="BY30" s="53">
        <f t="shared" si="4"/>
        <v>0</v>
      </c>
      <c r="BZ30" s="53">
        <f t="shared" si="76"/>
        <v>0</v>
      </c>
      <c r="CA30" s="53">
        <f t="shared" si="76"/>
        <v>0</v>
      </c>
      <c r="CB30" s="53">
        <f t="shared" si="76"/>
        <v>0</v>
      </c>
      <c r="CC30" s="53">
        <f t="shared" si="76"/>
        <v>0</v>
      </c>
      <c r="CD30" s="53">
        <f t="shared" si="76"/>
        <v>0</v>
      </c>
      <c r="CE30" s="53">
        <f t="shared" si="76"/>
        <v>0</v>
      </c>
      <c r="CF30" s="53">
        <f t="shared" si="76"/>
        <v>0</v>
      </c>
      <c r="CG30" s="53">
        <f t="shared" si="76"/>
        <v>0</v>
      </c>
      <c r="CH30" s="53">
        <f t="shared" si="76"/>
        <v>0</v>
      </c>
      <c r="CI30" s="53">
        <f t="shared" si="76"/>
        <v>0</v>
      </c>
      <c r="CJ30" s="53">
        <f t="shared" si="76"/>
        <v>0</v>
      </c>
      <c r="CK30" s="53">
        <f t="shared" si="76"/>
        <v>0</v>
      </c>
      <c r="CL30" s="53">
        <f t="shared" si="76"/>
        <v>0</v>
      </c>
      <c r="CM30" s="53">
        <f t="shared" si="76"/>
        <v>0</v>
      </c>
      <c r="CN30" s="53">
        <f t="shared" si="7"/>
        <v>0</v>
      </c>
      <c r="CO30" s="53">
        <f t="shared" si="76"/>
        <v>0</v>
      </c>
      <c r="CP30" s="53">
        <f t="shared" si="8"/>
        <v>0</v>
      </c>
      <c r="CQ30" s="53">
        <f t="shared" si="8"/>
        <v>0</v>
      </c>
      <c r="CR30" s="53">
        <f t="shared" si="8"/>
        <v>0</v>
      </c>
      <c r="CS30" s="53">
        <f t="shared" si="8"/>
        <v>0</v>
      </c>
      <c r="CT30" s="53">
        <f t="shared" si="8"/>
        <v>0</v>
      </c>
      <c r="CU30" s="53">
        <f t="shared" si="8"/>
        <v>0</v>
      </c>
      <c r="CV30" s="53">
        <f t="shared" si="9"/>
        <v>0</v>
      </c>
      <c r="CW30" s="53">
        <f t="shared" si="9"/>
        <v>0</v>
      </c>
      <c r="CX30" s="53">
        <f t="shared" si="9"/>
        <v>0</v>
      </c>
      <c r="CY30" s="53">
        <f t="shared" si="9"/>
        <v>0</v>
      </c>
      <c r="CZ30" s="53">
        <f t="shared" si="9"/>
        <v>0</v>
      </c>
      <c r="DA30" s="53">
        <f t="shared" si="9"/>
        <v>0</v>
      </c>
      <c r="DB30" s="53">
        <f t="shared" si="9"/>
        <v>0</v>
      </c>
      <c r="DC30" s="53">
        <f t="shared" si="9"/>
        <v>0</v>
      </c>
      <c r="DD30" s="53">
        <f t="shared" si="9"/>
        <v>0</v>
      </c>
      <c r="DE30" s="53">
        <f t="shared" si="9"/>
        <v>0</v>
      </c>
      <c r="DF30" s="53">
        <f t="shared" si="9"/>
        <v>0</v>
      </c>
      <c r="DG30" s="53">
        <f t="shared" si="9"/>
        <v>0</v>
      </c>
      <c r="DH30" s="53">
        <f t="shared" si="9"/>
        <v>0</v>
      </c>
      <c r="DI30" s="53">
        <f t="shared" si="9"/>
        <v>0</v>
      </c>
      <c r="DJ30" s="53">
        <f t="shared" si="9"/>
        <v>0</v>
      </c>
      <c r="DK30" s="53">
        <f t="shared" si="9"/>
        <v>0</v>
      </c>
      <c r="DL30" s="53">
        <f t="shared" si="9"/>
        <v>0</v>
      </c>
      <c r="DM30" s="53">
        <f t="shared" si="10"/>
        <v>0</v>
      </c>
      <c r="DN30" s="53">
        <f t="shared" si="10"/>
        <v>0</v>
      </c>
      <c r="DO30" s="53">
        <f t="shared" si="10"/>
        <v>0</v>
      </c>
      <c r="DP30" s="53">
        <f t="shared" si="10"/>
        <v>0</v>
      </c>
      <c r="DQ30" s="53">
        <f t="shared" si="10"/>
        <v>0</v>
      </c>
      <c r="DR30" s="53">
        <f t="shared" si="10"/>
        <v>0</v>
      </c>
      <c r="DS30" s="53">
        <f t="shared" si="10"/>
        <v>0</v>
      </c>
      <c r="DT30" s="53">
        <f t="shared" si="10"/>
        <v>0</v>
      </c>
      <c r="DU30" s="53">
        <f t="shared" si="10"/>
        <v>0</v>
      </c>
      <c r="DV30" s="53">
        <f t="shared" si="10"/>
        <v>0</v>
      </c>
      <c r="DW30" s="53">
        <f t="shared" si="10"/>
        <v>0</v>
      </c>
      <c r="DX30" s="53">
        <f t="shared" si="10"/>
        <v>0</v>
      </c>
      <c r="DY30" s="53">
        <f t="shared" si="10"/>
        <v>1.5</v>
      </c>
      <c r="DZ30" s="53">
        <f t="shared" si="10"/>
        <v>0</v>
      </c>
      <c r="EA30" s="53">
        <f t="shared" si="10"/>
        <v>0</v>
      </c>
      <c r="EB30" s="53">
        <f t="shared" si="11"/>
        <v>0</v>
      </c>
      <c r="EC30" s="53">
        <f t="shared" si="11"/>
        <v>0</v>
      </c>
      <c r="ED30" s="53">
        <f t="shared" si="11"/>
        <v>0</v>
      </c>
      <c r="EE30" s="53">
        <f t="shared" si="11"/>
        <v>0</v>
      </c>
      <c r="EF30" s="53">
        <f t="shared" si="11"/>
        <v>0</v>
      </c>
      <c r="EG30" s="53">
        <f t="shared" si="11"/>
        <v>0</v>
      </c>
      <c r="EH30" s="53">
        <f t="shared" si="11"/>
        <v>0</v>
      </c>
      <c r="EI30" s="53">
        <f t="shared" si="11"/>
        <v>0</v>
      </c>
      <c r="EJ30" s="53">
        <f t="shared" si="11"/>
        <v>0</v>
      </c>
      <c r="EK30" s="53">
        <f t="shared" si="11"/>
        <v>0</v>
      </c>
      <c r="EL30" s="53">
        <f t="shared" si="11"/>
        <v>0</v>
      </c>
      <c r="EM30" s="53">
        <f t="shared" si="11"/>
        <v>0</v>
      </c>
      <c r="EN30" s="53">
        <f t="shared" si="11"/>
        <v>0</v>
      </c>
      <c r="EO30" s="53">
        <f t="shared" si="11"/>
        <v>0</v>
      </c>
      <c r="EP30" s="53">
        <f t="shared" si="11"/>
        <v>0</v>
      </c>
      <c r="EQ30" s="53">
        <f t="shared" si="11"/>
        <v>0</v>
      </c>
      <c r="ER30" s="53">
        <f t="shared" si="12"/>
        <v>0</v>
      </c>
      <c r="ES30" s="53">
        <f t="shared" si="12"/>
        <v>0</v>
      </c>
      <c r="ET30" s="53">
        <f t="shared" si="12"/>
        <v>0</v>
      </c>
      <c r="EU30" s="53">
        <f t="shared" si="12"/>
        <v>0</v>
      </c>
      <c r="EV30" s="53">
        <f t="shared" si="12"/>
        <v>0</v>
      </c>
      <c r="EW30" s="53">
        <f t="shared" si="12"/>
        <v>0</v>
      </c>
      <c r="EX30" s="53">
        <f t="shared" si="12"/>
        <v>0</v>
      </c>
      <c r="EY30" s="53">
        <f t="shared" si="12"/>
        <v>0</v>
      </c>
      <c r="EZ30" s="53">
        <f t="shared" si="13"/>
        <v>0</v>
      </c>
      <c r="FA30" s="53">
        <f t="shared" si="13"/>
        <v>0</v>
      </c>
      <c r="FB30" s="53">
        <f t="shared" si="13"/>
        <v>0</v>
      </c>
      <c r="FC30" s="53">
        <f t="shared" si="13"/>
        <v>0</v>
      </c>
      <c r="FD30" s="53">
        <f t="shared" si="13"/>
        <v>0</v>
      </c>
      <c r="FE30" s="53">
        <f t="shared" si="13"/>
        <v>0</v>
      </c>
      <c r="FF30" s="53">
        <f t="shared" si="13"/>
        <v>0</v>
      </c>
      <c r="FG30" s="53">
        <f t="shared" si="13"/>
        <v>0</v>
      </c>
      <c r="FH30" s="53">
        <f t="shared" si="13"/>
        <v>0</v>
      </c>
      <c r="FI30" s="53">
        <f t="shared" si="13"/>
        <v>0</v>
      </c>
      <c r="FJ30" s="53">
        <f t="shared" si="13"/>
        <v>0</v>
      </c>
      <c r="FK30" s="53">
        <f t="shared" si="13"/>
        <v>0</v>
      </c>
      <c r="FL30" s="53">
        <f t="shared" si="13"/>
        <v>0</v>
      </c>
      <c r="FM30" s="53">
        <f t="shared" si="13"/>
        <v>0</v>
      </c>
      <c r="FN30" s="53">
        <f t="shared" si="13"/>
        <v>0</v>
      </c>
      <c r="FO30" s="53">
        <f t="shared" si="14"/>
        <v>0</v>
      </c>
      <c r="FP30" s="53">
        <f t="shared" si="14"/>
        <v>0</v>
      </c>
      <c r="FQ30" s="53">
        <f t="shared" si="15"/>
        <v>0</v>
      </c>
      <c r="FR30" s="53">
        <f t="shared" si="14"/>
        <v>0</v>
      </c>
      <c r="FS30" s="53">
        <f t="shared" si="14"/>
        <v>0</v>
      </c>
      <c r="FT30" s="53">
        <f t="shared" si="14"/>
        <v>0</v>
      </c>
      <c r="FU30" s="53">
        <f t="shared" si="14"/>
        <v>0</v>
      </c>
      <c r="FV30" s="53">
        <f t="shared" si="14"/>
        <v>0</v>
      </c>
      <c r="FW30" s="53">
        <f t="shared" si="14"/>
        <v>0</v>
      </c>
      <c r="FX30" s="53">
        <f t="shared" si="16"/>
        <v>0</v>
      </c>
      <c r="FY30" s="53">
        <f t="shared" si="16"/>
        <v>0</v>
      </c>
      <c r="FZ30" s="53">
        <f t="shared" si="16"/>
        <v>0</v>
      </c>
      <c r="GA30" s="53">
        <f t="shared" si="16"/>
        <v>0</v>
      </c>
      <c r="GB30" s="53">
        <f t="shared" si="16"/>
        <v>0</v>
      </c>
      <c r="GC30" s="53">
        <f t="shared" si="16"/>
        <v>0</v>
      </c>
      <c r="GD30" s="53">
        <f t="shared" si="16"/>
        <v>0</v>
      </c>
      <c r="GE30" s="53">
        <f t="shared" si="16"/>
        <v>0</v>
      </c>
      <c r="GF30" s="53">
        <f t="shared" si="16"/>
        <v>0</v>
      </c>
      <c r="GG30" s="53">
        <f t="shared" si="16"/>
        <v>0</v>
      </c>
      <c r="GH30" s="53">
        <f t="shared" si="16"/>
        <v>0</v>
      </c>
      <c r="GI30" s="53">
        <f t="shared" si="16"/>
        <v>0</v>
      </c>
      <c r="GJ30" s="53">
        <f t="shared" si="16"/>
        <v>0</v>
      </c>
      <c r="GK30" s="53">
        <f t="shared" si="16"/>
        <v>0</v>
      </c>
      <c r="GL30" s="53">
        <f t="shared" si="16"/>
        <v>0</v>
      </c>
      <c r="GM30" s="53">
        <f t="shared" si="16"/>
        <v>0</v>
      </c>
      <c r="GN30" s="53">
        <f t="shared" si="17"/>
        <v>0</v>
      </c>
      <c r="GO30" s="53">
        <f t="shared" si="17"/>
        <v>0</v>
      </c>
      <c r="GP30" s="53">
        <f t="shared" si="17"/>
        <v>0</v>
      </c>
      <c r="GQ30" s="53">
        <f t="shared" si="17"/>
        <v>0</v>
      </c>
      <c r="GR30" s="53">
        <f t="shared" si="17"/>
        <v>0</v>
      </c>
      <c r="GS30" s="53">
        <f t="shared" si="17"/>
        <v>0</v>
      </c>
      <c r="GT30" s="53">
        <f t="shared" si="17"/>
        <v>0</v>
      </c>
      <c r="GU30" s="53">
        <f t="shared" si="17"/>
        <v>0</v>
      </c>
      <c r="GV30" s="53">
        <f t="shared" si="17"/>
        <v>0</v>
      </c>
      <c r="GW30" s="53">
        <f t="shared" si="17"/>
        <v>0</v>
      </c>
      <c r="GX30" s="53">
        <f t="shared" si="18"/>
        <v>0</v>
      </c>
    </row>
    <row r="31" spans="1:206" s="95" customFormat="1" ht="12.75" x14ac:dyDescent="0.2">
      <c r="A31" s="22">
        <f>VLOOKUP(B31,'Libro Giornale'!$E$237:$F$436,2,FALSE)</f>
        <v>122</v>
      </c>
      <c r="B31" s="547" t="s">
        <v>508</v>
      </c>
      <c r="C31" s="152">
        <v>25</v>
      </c>
      <c r="D31" s="468">
        <v>44621</v>
      </c>
      <c r="E31" s="448" t="s">
        <v>747</v>
      </c>
      <c r="F31" s="52">
        <v>12.73</v>
      </c>
      <c r="G31" s="52"/>
      <c r="H31" s="92"/>
      <c r="I31" s="92"/>
      <c r="J31" s="52">
        <f t="shared" ref="J31" si="77">-F31</f>
        <v>-12.73</v>
      </c>
      <c r="K31" s="52"/>
      <c r="L31" s="52"/>
      <c r="M31" s="53">
        <f t="shared" ref="M31:AR31" si="78">IF(M$4=$A31,-SUM($H31:$K31), 0)</f>
        <v>0</v>
      </c>
      <c r="N31" s="53">
        <f t="shared" si="78"/>
        <v>0</v>
      </c>
      <c r="O31" s="53">
        <f t="shared" si="78"/>
        <v>0</v>
      </c>
      <c r="P31" s="53">
        <f t="shared" si="78"/>
        <v>0</v>
      </c>
      <c r="Q31" s="53">
        <f t="shared" si="78"/>
        <v>0</v>
      </c>
      <c r="R31" s="53">
        <f t="shared" si="78"/>
        <v>0</v>
      </c>
      <c r="S31" s="53">
        <f t="shared" si="78"/>
        <v>0</v>
      </c>
      <c r="T31" s="53">
        <f t="shared" si="78"/>
        <v>0</v>
      </c>
      <c r="U31" s="53">
        <f t="shared" si="78"/>
        <v>0</v>
      </c>
      <c r="V31" s="53">
        <f t="shared" si="78"/>
        <v>0</v>
      </c>
      <c r="W31" s="53">
        <f t="shared" si="78"/>
        <v>0</v>
      </c>
      <c r="X31" s="53">
        <f t="shared" si="78"/>
        <v>0</v>
      </c>
      <c r="Y31" s="53">
        <f t="shared" si="78"/>
        <v>0</v>
      </c>
      <c r="Z31" s="53">
        <f t="shared" si="78"/>
        <v>0</v>
      </c>
      <c r="AA31" s="53">
        <f t="shared" si="78"/>
        <v>0</v>
      </c>
      <c r="AB31" s="53">
        <f t="shared" si="78"/>
        <v>0</v>
      </c>
      <c r="AC31" s="53">
        <f t="shared" si="78"/>
        <v>0</v>
      </c>
      <c r="AD31" s="53">
        <f t="shared" si="78"/>
        <v>0</v>
      </c>
      <c r="AE31" s="53">
        <f t="shared" si="78"/>
        <v>0</v>
      </c>
      <c r="AF31" s="53">
        <f t="shared" si="78"/>
        <v>0</v>
      </c>
      <c r="AG31" s="53">
        <f t="shared" si="78"/>
        <v>0</v>
      </c>
      <c r="AH31" s="53">
        <f t="shared" si="78"/>
        <v>0</v>
      </c>
      <c r="AI31" s="53">
        <f t="shared" si="78"/>
        <v>0</v>
      </c>
      <c r="AJ31" s="53">
        <f t="shared" si="78"/>
        <v>0</v>
      </c>
      <c r="AK31" s="53">
        <f t="shared" si="78"/>
        <v>0</v>
      </c>
      <c r="AL31" s="53">
        <f t="shared" si="78"/>
        <v>0</v>
      </c>
      <c r="AM31" s="53">
        <f t="shared" si="78"/>
        <v>0</v>
      </c>
      <c r="AN31" s="53">
        <f t="shared" si="78"/>
        <v>0</v>
      </c>
      <c r="AO31" s="53">
        <f t="shared" si="78"/>
        <v>0</v>
      </c>
      <c r="AP31" s="53">
        <f t="shared" si="78"/>
        <v>0</v>
      </c>
      <c r="AQ31" s="53">
        <f t="shared" si="78"/>
        <v>0</v>
      </c>
      <c r="AR31" s="53">
        <f t="shared" si="78"/>
        <v>0</v>
      </c>
      <c r="AS31" s="53">
        <f t="shared" ref="AS31:BX31" si="79">IF(AS$4=$A31,-SUM($H31:$K31), 0)</f>
        <v>0</v>
      </c>
      <c r="AT31" s="53">
        <f t="shared" si="79"/>
        <v>0</v>
      </c>
      <c r="AU31" s="53">
        <f t="shared" si="79"/>
        <v>0</v>
      </c>
      <c r="AV31" s="53">
        <f t="shared" si="79"/>
        <v>0</v>
      </c>
      <c r="AW31" s="53">
        <f t="shared" si="79"/>
        <v>0</v>
      </c>
      <c r="AX31" s="53">
        <f t="shared" si="79"/>
        <v>0</v>
      </c>
      <c r="AY31" s="53">
        <f t="shared" si="79"/>
        <v>0</v>
      </c>
      <c r="AZ31" s="53">
        <f t="shared" si="79"/>
        <v>0</v>
      </c>
      <c r="BA31" s="53">
        <f t="shared" si="79"/>
        <v>0</v>
      </c>
      <c r="BB31" s="53">
        <f t="shared" si="79"/>
        <v>0</v>
      </c>
      <c r="BC31" s="53">
        <f t="shared" si="79"/>
        <v>0</v>
      </c>
      <c r="BD31" s="53">
        <f t="shared" si="79"/>
        <v>0</v>
      </c>
      <c r="BE31" s="53">
        <f t="shared" si="79"/>
        <v>0</v>
      </c>
      <c r="BF31" s="53">
        <f t="shared" si="79"/>
        <v>0</v>
      </c>
      <c r="BG31" s="53">
        <f t="shared" si="79"/>
        <v>0</v>
      </c>
      <c r="BH31" s="53">
        <f t="shared" si="79"/>
        <v>0</v>
      </c>
      <c r="BI31" s="53">
        <f t="shared" si="79"/>
        <v>0</v>
      </c>
      <c r="BJ31" s="53">
        <f t="shared" si="79"/>
        <v>0</v>
      </c>
      <c r="BK31" s="53">
        <f t="shared" si="79"/>
        <v>0</v>
      </c>
      <c r="BL31" s="53">
        <f t="shared" si="79"/>
        <v>0</v>
      </c>
      <c r="BM31" s="53">
        <f t="shared" si="79"/>
        <v>0</v>
      </c>
      <c r="BN31" s="53">
        <f t="shared" si="79"/>
        <v>0</v>
      </c>
      <c r="BO31" s="53">
        <f t="shared" si="79"/>
        <v>0</v>
      </c>
      <c r="BP31" s="53">
        <f t="shared" si="79"/>
        <v>0</v>
      </c>
      <c r="BQ31" s="53">
        <f t="shared" si="79"/>
        <v>0</v>
      </c>
      <c r="BR31" s="53">
        <f t="shared" si="79"/>
        <v>0</v>
      </c>
      <c r="BS31" s="53">
        <f t="shared" si="79"/>
        <v>0</v>
      </c>
      <c r="BT31" s="53">
        <f t="shared" si="79"/>
        <v>0</v>
      </c>
      <c r="BU31" s="53">
        <f t="shared" si="79"/>
        <v>0</v>
      </c>
      <c r="BV31" s="53">
        <f t="shared" si="79"/>
        <v>0</v>
      </c>
      <c r="BW31" s="53">
        <f t="shared" si="79"/>
        <v>0</v>
      </c>
      <c r="BX31" s="53">
        <f t="shared" si="79"/>
        <v>0</v>
      </c>
      <c r="BY31" s="53">
        <f t="shared" ref="BY31:DD31" si="80">IF(BY$4=$A31,-SUM($H31:$K31), 0)</f>
        <v>0</v>
      </c>
      <c r="BZ31" s="53">
        <f t="shared" si="80"/>
        <v>0</v>
      </c>
      <c r="CA31" s="53">
        <f t="shared" si="80"/>
        <v>0</v>
      </c>
      <c r="CB31" s="53">
        <f t="shared" si="80"/>
        <v>0</v>
      </c>
      <c r="CC31" s="53">
        <f t="shared" si="80"/>
        <v>0</v>
      </c>
      <c r="CD31" s="53">
        <f t="shared" si="80"/>
        <v>0</v>
      </c>
      <c r="CE31" s="53">
        <f t="shared" si="80"/>
        <v>0</v>
      </c>
      <c r="CF31" s="53">
        <f t="shared" si="80"/>
        <v>0</v>
      </c>
      <c r="CG31" s="53">
        <f t="shared" si="80"/>
        <v>0</v>
      </c>
      <c r="CH31" s="53">
        <f t="shared" si="80"/>
        <v>0</v>
      </c>
      <c r="CI31" s="53">
        <f t="shared" si="80"/>
        <v>0</v>
      </c>
      <c r="CJ31" s="53">
        <f t="shared" si="80"/>
        <v>0</v>
      </c>
      <c r="CK31" s="53">
        <f t="shared" si="80"/>
        <v>0</v>
      </c>
      <c r="CL31" s="53">
        <f t="shared" si="80"/>
        <v>0</v>
      </c>
      <c r="CM31" s="53">
        <f t="shared" si="80"/>
        <v>0</v>
      </c>
      <c r="CN31" s="53">
        <f t="shared" si="80"/>
        <v>0</v>
      </c>
      <c r="CO31" s="53">
        <f t="shared" si="80"/>
        <v>0</v>
      </c>
      <c r="CP31" s="53">
        <f t="shared" si="80"/>
        <v>0</v>
      </c>
      <c r="CQ31" s="53">
        <f t="shared" si="80"/>
        <v>0</v>
      </c>
      <c r="CR31" s="53">
        <f t="shared" si="80"/>
        <v>0</v>
      </c>
      <c r="CS31" s="53">
        <f t="shared" si="80"/>
        <v>0</v>
      </c>
      <c r="CT31" s="53">
        <f t="shared" si="80"/>
        <v>0</v>
      </c>
      <c r="CU31" s="53">
        <f t="shared" si="80"/>
        <v>0</v>
      </c>
      <c r="CV31" s="53">
        <f t="shared" si="80"/>
        <v>0</v>
      </c>
      <c r="CW31" s="53">
        <f t="shared" si="80"/>
        <v>0</v>
      </c>
      <c r="CX31" s="53">
        <f t="shared" si="80"/>
        <v>0</v>
      </c>
      <c r="CY31" s="53">
        <f t="shared" si="80"/>
        <v>0</v>
      </c>
      <c r="CZ31" s="53">
        <f t="shared" si="80"/>
        <v>0</v>
      </c>
      <c r="DA31" s="53">
        <f t="shared" si="80"/>
        <v>0</v>
      </c>
      <c r="DB31" s="53">
        <f t="shared" si="80"/>
        <v>0</v>
      </c>
      <c r="DC31" s="53">
        <f t="shared" si="80"/>
        <v>0</v>
      </c>
      <c r="DD31" s="53">
        <f t="shared" si="80"/>
        <v>0</v>
      </c>
      <c r="DE31" s="53">
        <f t="shared" ref="DE31:EJ31" si="81">IF(DE$4=$A31,-SUM($H31:$K31), 0)</f>
        <v>0</v>
      </c>
      <c r="DF31" s="53">
        <f t="shared" si="81"/>
        <v>0</v>
      </c>
      <c r="DG31" s="53">
        <f t="shared" si="81"/>
        <v>0</v>
      </c>
      <c r="DH31" s="53">
        <f t="shared" si="81"/>
        <v>0</v>
      </c>
      <c r="DI31" s="53">
        <f t="shared" si="81"/>
        <v>0</v>
      </c>
      <c r="DJ31" s="53">
        <f t="shared" si="81"/>
        <v>0</v>
      </c>
      <c r="DK31" s="53">
        <f t="shared" si="81"/>
        <v>0</v>
      </c>
      <c r="DL31" s="53">
        <f t="shared" si="81"/>
        <v>0</v>
      </c>
      <c r="DM31" s="53">
        <f t="shared" si="81"/>
        <v>0</v>
      </c>
      <c r="DN31" s="53">
        <f t="shared" si="81"/>
        <v>0</v>
      </c>
      <c r="DO31" s="53">
        <f t="shared" si="81"/>
        <v>0</v>
      </c>
      <c r="DP31" s="53">
        <f t="shared" si="81"/>
        <v>0</v>
      </c>
      <c r="DQ31" s="53">
        <f t="shared" si="81"/>
        <v>0</v>
      </c>
      <c r="DR31" s="53">
        <f t="shared" si="81"/>
        <v>0</v>
      </c>
      <c r="DS31" s="53">
        <f t="shared" si="81"/>
        <v>0</v>
      </c>
      <c r="DT31" s="53">
        <f t="shared" si="81"/>
        <v>0</v>
      </c>
      <c r="DU31" s="53">
        <f t="shared" si="81"/>
        <v>0</v>
      </c>
      <c r="DV31" s="53">
        <f t="shared" si="81"/>
        <v>0</v>
      </c>
      <c r="DW31" s="53">
        <f t="shared" si="81"/>
        <v>0</v>
      </c>
      <c r="DX31" s="53">
        <f t="shared" si="81"/>
        <v>0</v>
      </c>
      <c r="DY31" s="53">
        <f t="shared" si="81"/>
        <v>12.73</v>
      </c>
      <c r="DZ31" s="53">
        <f t="shared" si="81"/>
        <v>0</v>
      </c>
      <c r="EA31" s="53">
        <f t="shared" si="81"/>
        <v>0</v>
      </c>
      <c r="EB31" s="53">
        <f t="shared" si="81"/>
        <v>0</v>
      </c>
      <c r="EC31" s="53">
        <f t="shared" si="81"/>
        <v>0</v>
      </c>
      <c r="ED31" s="53">
        <f t="shared" si="81"/>
        <v>0</v>
      </c>
      <c r="EE31" s="53">
        <f t="shared" si="81"/>
        <v>0</v>
      </c>
      <c r="EF31" s="53">
        <f t="shared" si="81"/>
        <v>0</v>
      </c>
      <c r="EG31" s="53">
        <f t="shared" si="81"/>
        <v>0</v>
      </c>
      <c r="EH31" s="53">
        <f t="shared" si="81"/>
        <v>0</v>
      </c>
      <c r="EI31" s="53">
        <f t="shared" si="81"/>
        <v>0</v>
      </c>
      <c r="EJ31" s="53">
        <f t="shared" si="81"/>
        <v>0</v>
      </c>
      <c r="EK31" s="53">
        <f t="shared" ref="EK31:FP31" si="82">IF(EK$4=$A31,-SUM($H31:$K31), 0)</f>
        <v>0</v>
      </c>
      <c r="EL31" s="53">
        <f t="shared" si="82"/>
        <v>0</v>
      </c>
      <c r="EM31" s="53">
        <f t="shared" si="82"/>
        <v>0</v>
      </c>
      <c r="EN31" s="53">
        <f t="shared" si="82"/>
        <v>0</v>
      </c>
      <c r="EO31" s="53">
        <f t="shared" si="82"/>
        <v>0</v>
      </c>
      <c r="EP31" s="53">
        <f t="shared" si="82"/>
        <v>0</v>
      </c>
      <c r="EQ31" s="53">
        <f t="shared" si="82"/>
        <v>0</v>
      </c>
      <c r="ER31" s="53">
        <f t="shared" si="82"/>
        <v>0</v>
      </c>
      <c r="ES31" s="53">
        <f t="shared" si="82"/>
        <v>0</v>
      </c>
      <c r="ET31" s="53">
        <f t="shared" si="82"/>
        <v>0</v>
      </c>
      <c r="EU31" s="53">
        <f t="shared" si="82"/>
        <v>0</v>
      </c>
      <c r="EV31" s="53">
        <f t="shared" si="82"/>
        <v>0</v>
      </c>
      <c r="EW31" s="53">
        <f t="shared" si="82"/>
        <v>0</v>
      </c>
      <c r="EX31" s="53">
        <f t="shared" si="82"/>
        <v>0</v>
      </c>
      <c r="EY31" s="53">
        <f t="shared" si="82"/>
        <v>0</v>
      </c>
      <c r="EZ31" s="53">
        <f t="shared" si="82"/>
        <v>0</v>
      </c>
      <c r="FA31" s="53">
        <f t="shared" si="82"/>
        <v>0</v>
      </c>
      <c r="FB31" s="53">
        <f t="shared" si="82"/>
        <v>0</v>
      </c>
      <c r="FC31" s="53">
        <f t="shared" si="82"/>
        <v>0</v>
      </c>
      <c r="FD31" s="53">
        <f t="shared" si="82"/>
        <v>0</v>
      </c>
      <c r="FE31" s="53">
        <f t="shared" si="82"/>
        <v>0</v>
      </c>
      <c r="FF31" s="53">
        <f t="shared" si="82"/>
        <v>0</v>
      </c>
      <c r="FG31" s="53">
        <f t="shared" si="82"/>
        <v>0</v>
      </c>
      <c r="FH31" s="53">
        <f t="shared" si="82"/>
        <v>0</v>
      </c>
      <c r="FI31" s="53">
        <f t="shared" si="82"/>
        <v>0</v>
      </c>
      <c r="FJ31" s="53">
        <f t="shared" si="82"/>
        <v>0</v>
      </c>
      <c r="FK31" s="53">
        <f t="shared" si="82"/>
        <v>0</v>
      </c>
      <c r="FL31" s="53">
        <f t="shared" si="82"/>
        <v>0</v>
      </c>
      <c r="FM31" s="53">
        <f t="shared" si="82"/>
        <v>0</v>
      </c>
      <c r="FN31" s="53">
        <f t="shared" si="82"/>
        <v>0</v>
      </c>
      <c r="FO31" s="53">
        <f t="shared" si="82"/>
        <v>0</v>
      </c>
      <c r="FP31" s="53">
        <f t="shared" si="82"/>
        <v>0</v>
      </c>
      <c r="FQ31" s="53">
        <f t="shared" si="15"/>
        <v>0</v>
      </c>
      <c r="FR31" s="53">
        <f t="shared" ref="FR31:GX31" si="83">IF(FR$4=$A31,-SUM($H31:$K31), 0)</f>
        <v>0</v>
      </c>
      <c r="FS31" s="53">
        <f t="shared" si="83"/>
        <v>0</v>
      </c>
      <c r="FT31" s="53">
        <f t="shared" si="83"/>
        <v>0</v>
      </c>
      <c r="FU31" s="53">
        <f t="shared" si="83"/>
        <v>0</v>
      </c>
      <c r="FV31" s="53">
        <f t="shared" si="83"/>
        <v>0</v>
      </c>
      <c r="FW31" s="53">
        <f t="shared" si="83"/>
        <v>0</v>
      </c>
      <c r="FX31" s="53">
        <f t="shared" si="83"/>
        <v>0</v>
      </c>
      <c r="FY31" s="53">
        <f t="shared" si="83"/>
        <v>0</v>
      </c>
      <c r="FZ31" s="53">
        <f t="shared" si="83"/>
        <v>0</v>
      </c>
      <c r="GA31" s="53">
        <f t="shared" si="83"/>
        <v>0</v>
      </c>
      <c r="GB31" s="53">
        <f t="shared" si="83"/>
        <v>0</v>
      </c>
      <c r="GC31" s="53">
        <f t="shared" si="83"/>
        <v>0</v>
      </c>
      <c r="GD31" s="53">
        <f t="shared" si="83"/>
        <v>0</v>
      </c>
      <c r="GE31" s="53">
        <f t="shared" si="83"/>
        <v>0</v>
      </c>
      <c r="GF31" s="53">
        <f t="shared" si="83"/>
        <v>0</v>
      </c>
      <c r="GG31" s="53">
        <f t="shared" si="83"/>
        <v>0</v>
      </c>
      <c r="GH31" s="53">
        <f t="shared" si="83"/>
        <v>0</v>
      </c>
      <c r="GI31" s="53">
        <f t="shared" si="83"/>
        <v>0</v>
      </c>
      <c r="GJ31" s="53">
        <f t="shared" si="83"/>
        <v>0</v>
      </c>
      <c r="GK31" s="53">
        <f t="shared" si="83"/>
        <v>0</v>
      </c>
      <c r="GL31" s="53">
        <f t="shared" si="83"/>
        <v>0</v>
      </c>
      <c r="GM31" s="53">
        <f t="shared" si="83"/>
        <v>0</v>
      </c>
      <c r="GN31" s="53">
        <f t="shared" si="83"/>
        <v>0</v>
      </c>
      <c r="GO31" s="53">
        <f t="shared" si="83"/>
        <v>0</v>
      </c>
      <c r="GP31" s="53">
        <f t="shared" si="83"/>
        <v>0</v>
      </c>
      <c r="GQ31" s="53">
        <f t="shared" si="83"/>
        <v>0</v>
      </c>
      <c r="GR31" s="53">
        <f t="shared" si="83"/>
        <v>0</v>
      </c>
      <c r="GS31" s="53">
        <f t="shared" si="83"/>
        <v>0</v>
      </c>
      <c r="GT31" s="53">
        <f t="shared" si="83"/>
        <v>0</v>
      </c>
      <c r="GU31" s="53">
        <f t="shared" si="83"/>
        <v>0</v>
      </c>
      <c r="GV31" s="53">
        <f t="shared" si="83"/>
        <v>0</v>
      </c>
      <c r="GW31" s="53">
        <f t="shared" si="83"/>
        <v>0</v>
      </c>
      <c r="GX31" s="53">
        <f t="shared" si="83"/>
        <v>0</v>
      </c>
    </row>
    <row r="32" spans="1:206" s="95" customFormat="1" ht="12.75" x14ac:dyDescent="0.2">
      <c r="A32" s="22">
        <f>VLOOKUP(B32,'Libro Giornale'!$E$237:$F$436,2,FALSE)</f>
        <v>83</v>
      </c>
      <c r="B32" s="547" t="s">
        <v>472</v>
      </c>
      <c r="C32" s="152">
        <v>26</v>
      </c>
      <c r="D32" s="468">
        <v>44621</v>
      </c>
      <c r="E32" s="540" t="s">
        <v>736</v>
      </c>
      <c r="F32" s="52">
        <v>15.49</v>
      </c>
      <c r="G32" s="52"/>
      <c r="H32" s="92"/>
      <c r="I32" s="92">
        <f t="shared" si="39"/>
        <v>-15.49</v>
      </c>
      <c r="J32" s="52"/>
      <c r="K32" s="52"/>
      <c r="L32" s="52"/>
      <c r="M32" s="53">
        <f t="shared" si="32"/>
        <v>0</v>
      </c>
      <c r="N32" s="53">
        <f t="shared" si="0"/>
        <v>0</v>
      </c>
      <c r="O32" s="53">
        <f t="shared" si="0"/>
        <v>0</v>
      </c>
      <c r="P32" s="53">
        <f t="shared" si="0"/>
        <v>0</v>
      </c>
      <c r="Q32" s="53">
        <f t="shared" si="0"/>
        <v>0</v>
      </c>
      <c r="R32" s="53">
        <f t="shared" si="0"/>
        <v>0</v>
      </c>
      <c r="S32" s="53">
        <f t="shared" si="0"/>
        <v>0</v>
      </c>
      <c r="T32" s="53">
        <f t="shared" si="0"/>
        <v>0</v>
      </c>
      <c r="U32" s="53">
        <f t="shared" si="0"/>
        <v>0</v>
      </c>
      <c r="V32" s="53">
        <f t="shared" si="0"/>
        <v>0</v>
      </c>
      <c r="W32" s="53">
        <f t="shared" si="0"/>
        <v>0</v>
      </c>
      <c r="X32" s="53">
        <f t="shared" si="0"/>
        <v>0</v>
      </c>
      <c r="Y32" s="53">
        <f t="shared" si="0"/>
        <v>0</v>
      </c>
      <c r="Z32" s="53">
        <f t="shared" si="0"/>
        <v>0</v>
      </c>
      <c r="AA32" s="53">
        <f t="shared" si="0"/>
        <v>0</v>
      </c>
      <c r="AB32" s="53">
        <f t="shared" si="0"/>
        <v>0</v>
      </c>
      <c r="AC32" s="53">
        <f t="shared" si="1"/>
        <v>0</v>
      </c>
      <c r="AD32" s="53">
        <f t="shared" si="1"/>
        <v>0</v>
      </c>
      <c r="AE32" s="53">
        <f t="shared" si="1"/>
        <v>0</v>
      </c>
      <c r="AF32" s="53">
        <f t="shared" si="1"/>
        <v>0</v>
      </c>
      <c r="AG32" s="53">
        <f t="shared" si="1"/>
        <v>0</v>
      </c>
      <c r="AH32" s="53">
        <f t="shared" si="1"/>
        <v>0</v>
      </c>
      <c r="AI32" s="53">
        <f t="shared" si="1"/>
        <v>0</v>
      </c>
      <c r="AJ32" s="53">
        <f t="shared" si="1"/>
        <v>0</v>
      </c>
      <c r="AK32" s="53">
        <f t="shared" si="1"/>
        <v>0</v>
      </c>
      <c r="AL32" s="53">
        <f t="shared" si="1"/>
        <v>0</v>
      </c>
      <c r="AM32" s="53">
        <f t="shared" si="1"/>
        <v>0</v>
      </c>
      <c r="AN32" s="53">
        <f t="shared" si="1"/>
        <v>0</v>
      </c>
      <c r="AO32" s="53">
        <f t="shared" si="1"/>
        <v>0</v>
      </c>
      <c r="AP32" s="53">
        <f t="shared" si="1"/>
        <v>0</v>
      </c>
      <c r="AQ32" s="53">
        <f t="shared" si="1"/>
        <v>0</v>
      </c>
      <c r="AR32" s="53">
        <f t="shared" ref="AC32:AR52" si="84">IF(AR$4=$A32,-SUM($H32:$K32), 0)</f>
        <v>0</v>
      </c>
      <c r="AS32" s="53">
        <f t="shared" si="2"/>
        <v>0</v>
      </c>
      <c r="AT32" s="53">
        <f t="shared" si="2"/>
        <v>0</v>
      </c>
      <c r="AU32" s="53">
        <f t="shared" si="2"/>
        <v>0</v>
      </c>
      <c r="AV32" s="53">
        <f t="shared" si="2"/>
        <v>0</v>
      </c>
      <c r="AW32" s="53">
        <f t="shared" si="2"/>
        <v>0</v>
      </c>
      <c r="AX32" s="53">
        <f t="shared" si="2"/>
        <v>0</v>
      </c>
      <c r="AY32" s="53">
        <f t="shared" si="2"/>
        <v>0</v>
      </c>
      <c r="AZ32" s="53">
        <f t="shared" si="2"/>
        <v>0</v>
      </c>
      <c r="BA32" s="53">
        <f t="shared" si="2"/>
        <v>0</v>
      </c>
      <c r="BB32" s="53">
        <f t="shared" si="2"/>
        <v>0</v>
      </c>
      <c r="BC32" s="53">
        <f t="shared" si="2"/>
        <v>0</v>
      </c>
      <c r="BD32" s="53">
        <f t="shared" si="2"/>
        <v>0</v>
      </c>
      <c r="BE32" s="53">
        <f t="shared" si="2"/>
        <v>0</v>
      </c>
      <c r="BF32" s="53">
        <f t="shared" si="2"/>
        <v>0</v>
      </c>
      <c r="BG32" s="53">
        <f t="shared" si="2"/>
        <v>0</v>
      </c>
      <c r="BH32" s="53">
        <f t="shared" ref="AS32:BH52" si="85">IF(BH$4=$A32,-SUM($H32:$K32), 0)</f>
        <v>0</v>
      </c>
      <c r="BI32" s="53">
        <f t="shared" si="3"/>
        <v>0</v>
      </c>
      <c r="BJ32" s="53">
        <f t="shared" si="4"/>
        <v>0</v>
      </c>
      <c r="BK32" s="53">
        <f t="shared" si="4"/>
        <v>0</v>
      </c>
      <c r="BL32" s="53">
        <f t="shared" si="4"/>
        <v>0</v>
      </c>
      <c r="BM32" s="53">
        <f t="shared" si="4"/>
        <v>0</v>
      </c>
      <c r="BN32" s="53">
        <f t="shared" si="4"/>
        <v>0</v>
      </c>
      <c r="BO32" s="53">
        <f t="shared" si="4"/>
        <v>0</v>
      </c>
      <c r="BP32" s="53">
        <f t="shared" si="4"/>
        <v>0</v>
      </c>
      <c r="BQ32" s="53">
        <f t="shared" si="4"/>
        <v>0</v>
      </c>
      <c r="BR32" s="53">
        <f t="shared" si="4"/>
        <v>0</v>
      </c>
      <c r="BS32" s="53">
        <f t="shared" si="4"/>
        <v>0</v>
      </c>
      <c r="BT32" s="53">
        <f t="shared" si="4"/>
        <v>0</v>
      </c>
      <c r="BU32" s="53">
        <f t="shared" si="5"/>
        <v>0</v>
      </c>
      <c r="BV32" s="53">
        <f t="shared" si="4"/>
        <v>0</v>
      </c>
      <c r="BW32" s="53">
        <f t="shared" si="4"/>
        <v>0</v>
      </c>
      <c r="BX32" s="53">
        <f t="shared" si="4"/>
        <v>0</v>
      </c>
      <c r="BY32" s="53">
        <f t="shared" si="4"/>
        <v>0</v>
      </c>
      <c r="BZ32" s="53">
        <f t="shared" si="76"/>
        <v>0</v>
      </c>
      <c r="CA32" s="53">
        <f t="shared" si="76"/>
        <v>0</v>
      </c>
      <c r="CB32" s="53">
        <f t="shared" si="76"/>
        <v>0</v>
      </c>
      <c r="CC32" s="53">
        <f t="shared" si="76"/>
        <v>0</v>
      </c>
      <c r="CD32" s="53">
        <f t="shared" si="76"/>
        <v>0</v>
      </c>
      <c r="CE32" s="53">
        <f t="shared" si="76"/>
        <v>0</v>
      </c>
      <c r="CF32" s="53">
        <f t="shared" si="76"/>
        <v>0</v>
      </c>
      <c r="CG32" s="53">
        <f t="shared" si="76"/>
        <v>0</v>
      </c>
      <c r="CH32" s="53">
        <f t="shared" si="76"/>
        <v>0</v>
      </c>
      <c r="CI32" s="53">
        <f t="shared" si="76"/>
        <v>0</v>
      </c>
      <c r="CJ32" s="53">
        <f t="shared" si="76"/>
        <v>0</v>
      </c>
      <c r="CK32" s="53">
        <f t="shared" si="76"/>
        <v>0</v>
      </c>
      <c r="CL32" s="53">
        <f t="shared" si="76"/>
        <v>15.49</v>
      </c>
      <c r="CM32" s="53">
        <f t="shared" si="76"/>
        <v>0</v>
      </c>
      <c r="CN32" s="53">
        <f t="shared" si="7"/>
        <v>0</v>
      </c>
      <c r="CO32" s="53">
        <f t="shared" si="76"/>
        <v>0</v>
      </c>
      <c r="CP32" s="53">
        <f t="shared" si="8"/>
        <v>0</v>
      </c>
      <c r="CQ32" s="53">
        <f t="shared" si="8"/>
        <v>0</v>
      </c>
      <c r="CR32" s="53">
        <f t="shared" si="8"/>
        <v>0</v>
      </c>
      <c r="CS32" s="53">
        <f t="shared" si="8"/>
        <v>0</v>
      </c>
      <c r="CT32" s="53">
        <f t="shared" si="8"/>
        <v>0</v>
      </c>
      <c r="CU32" s="53">
        <f t="shared" si="8"/>
        <v>0</v>
      </c>
      <c r="CV32" s="53">
        <f t="shared" si="9"/>
        <v>0</v>
      </c>
      <c r="CW32" s="53">
        <f t="shared" si="9"/>
        <v>0</v>
      </c>
      <c r="CX32" s="53">
        <f t="shared" si="9"/>
        <v>0</v>
      </c>
      <c r="CY32" s="53">
        <f t="shared" si="9"/>
        <v>0</v>
      </c>
      <c r="CZ32" s="53">
        <f t="shared" si="9"/>
        <v>0</v>
      </c>
      <c r="DA32" s="53">
        <f t="shared" si="9"/>
        <v>0</v>
      </c>
      <c r="DB32" s="53">
        <f t="shared" si="9"/>
        <v>0</v>
      </c>
      <c r="DC32" s="53">
        <f t="shared" si="9"/>
        <v>0</v>
      </c>
      <c r="DD32" s="53">
        <f t="shared" si="9"/>
        <v>0</v>
      </c>
      <c r="DE32" s="53">
        <f t="shared" si="9"/>
        <v>0</v>
      </c>
      <c r="DF32" s="53">
        <f t="shared" si="9"/>
        <v>0</v>
      </c>
      <c r="DG32" s="53">
        <f t="shared" si="9"/>
        <v>0</v>
      </c>
      <c r="DH32" s="53">
        <f t="shared" si="9"/>
        <v>0</v>
      </c>
      <c r="DI32" s="53">
        <f t="shared" si="9"/>
        <v>0</v>
      </c>
      <c r="DJ32" s="53">
        <f t="shared" si="9"/>
        <v>0</v>
      </c>
      <c r="DK32" s="53">
        <f t="shared" si="9"/>
        <v>0</v>
      </c>
      <c r="DL32" s="53">
        <f t="shared" si="9"/>
        <v>0</v>
      </c>
      <c r="DM32" s="53">
        <f t="shared" si="10"/>
        <v>0</v>
      </c>
      <c r="DN32" s="53">
        <f t="shared" si="10"/>
        <v>0</v>
      </c>
      <c r="DO32" s="53">
        <f t="shared" si="10"/>
        <v>0</v>
      </c>
      <c r="DP32" s="53">
        <f t="shared" si="10"/>
        <v>0</v>
      </c>
      <c r="DQ32" s="53">
        <f t="shared" si="10"/>
        <v>0</v>
      </c>
      <c r="DR32" s="53">
        <f t="shared" si="10"/>
        <v>0</v>
      </c>
      <c r="DS32" s="53">
        <f t="shared" si="10"/>
        <v>0</v>
      </c>
      <c r="DT32" s="53">
        <f t="shared" si="10"/>
        <v>0</v>
      </c>
      <c r="DU32" s="53">
        <f t="shared" si="10"/>
        <v>0</v>
      </c>
      <c r="DV32" s="53">
        <f t="shared" si="10"/>
        <v>0</v>
      </c>
      <c r="DW32" s="53">
        <f t="shared" si="10"/>
        <v>0</v>
      </c>
      <c r="DX32" s="53">
        <f t="shared" si="10"/>
        <v>0</v>
      </c>
      <c r="DY32" s="53">
        <f t="shared" si="10"/>
        <v>0</v>
      </c>
      <c r="DZ32" s="53">
        <f t="shared" si="10"/>
        <v>0</v>
      </c>
      <c r="EA32" s="53">
        <f t="shared" si="10"/>
        <v>0</v>
      </c>
      <c r="EB32" s="53">
        <f t="shared" si="11"/>
        <v>0</v>
      </c>
      <c r="EC32" s="53">
        <f t="shared" si="11"/>
        <v>0</v>
      </c>
      <c r="ED32" s="53">
        <f t="shared" si="11"/>
        <v>0</v>
      </c>
      <c r="EE32" s="53">
        <f t="shared" si="11"/>
        <v>0</v>
      </c>
      <c r="EF32" s="53">
        <f t="shared" si="11"/>
        <v>0</v>
      </c>
      <c r="EG32" s="53">
        <f t="shared" si="11"/>
        <v>0</v>
      </c>
      <c r="EH32" s="53">
        <f t="shared" si="11"/>
        <v>0</v>
      </c>
      <c r="EI32" s="53">
        <f t="shared" si="11"/>
        <v>0</v>
      </c>
      <c r="EJ32" s="53">
        <f t="shared" si="11"/>
        <v>0</v>
      </c>
      <c r="EK32" s="53">
        <f t="shared" si="11"/>
        <v>0</v>
      </c>
      <c r="EL32" s="53">
        <f t="shared" si="11"/>
        <v>0</v>
      </c>
      <c r="EM32" s="53">
        <f t="shared" si="11"/>
        <v>0</v>
      </c>
      <c r="EN32" s="53">
        <f t="shared" si="11"/>
        <v>0</v>
      </c>
      <c r="EO32" s="53">
        <f t="shared" si="11"/>
        <v>0</v>
      </c>
      <c r="EP32" s="53">
        <f t="shared" si="11"/>
        <v>0</v>
      </c>
      <c r="EQ32" s="53">
        <f t="shared" ref="EB32:EQ52" si="86">IF(EQ$4=$A32,-SUM($H32:$K32), 0)</f>
        <v>0</v>
      </c>
      <c r="ER32" s="53">
        <f t="shared" si="12"/>
        <v>0</v>
      </c>
      <c r="ES32" s="53">
        <f t="shared" si="12"/>
        <v>0</v>
      </c>
      <c r="ET32" s="53">
        <f t="shared" si="12"/>
        <v>0</v>
      </c>
      <c r="EU32" s="53">
        <f t="shared" si="12"/>
        <v>0</v>
      </c>
      <c r="EV32" s="53">
        <f t="shared" si="12"/>
        <v>0</v>
      </c>
      <c r="EW32" s="53">
        <f t="shared" si="12"/>
        <v>0</v>
      </c>
      <c r="EX32" s="53">
        <f t="shared" si="12"/>
        <v>0</v>
      </c>
      <c r="EY32" s="53">
        <f t="shared" si="12"/>
        <v>0</v>
      </c>
      <c r="EZ32" s="53">
        <f t="shared" si="13"/>
        <v>0</v>
      </c>
      <c r="FA32" s="53">
        <f t="shared" si="13"/>
        <v>0</v>
      </c>
      <c r="FB32" s="53">
        <f t="shared" si="13"/>
        <v>0</v>
      </c>
      <c r="FC32" s="53">
        <f t="shared" si="13"/>
        <v>0</v>
      </c>
      <c r="FD32" s="53">
        <f t="shared" si="13"/>
        <v>0</v>
      </c>
      <c r="FE32" s="53">
        <f t="shared" si="13"/>
        <v>0</v>
      </c>
      <c r="FF32" s="53">
        <f t="shared" si="13"/>
        <v>0</v>
      </c>
      <c r="FG32" s="53">
        <f t="shared" si="13"/>
        <v>0</v>
      </c>
      <c r="FH32" s="53">
        <f t="shared" si="13"/>
        <v>0</v>
      </c>
      <c r="FI32" s="53">
        <f t="shared" si="13"/>
        <v>0</v>
      </c>
      <c r="FJ32" s="53">
        <f t="shared" si="13"/>
        <v>0</v>
      </c>
      <c r="FK32" s="53">
        <f t="shared" si="13"/>
        <v>0</v>
      </c>
      <c r="FL32" s="53">
        <f t="shared" si="13"/>
        <v>0</v>
      </c>
      <c r="FM32" s="53">
        <f t="shared" si="13"/>
        <v>0</v>
      </c>
      <c r="FN32" s="53">
        <f t="shared" si="13"/>
        <v>0</v>
      </c>
      <c r="FO32" s="53">
        <f t="shared" si="14"/>
        <v>0</v>
      </c>
      <c r="FP32" s="53">
        <f t="shared" si="14"/>
        <v>0</v>
      </c>
      <c r="FQ32" s="53">
        <f t="shared" si="15"/>
        <v>0</v>
      </c>
      <c r="FR32" s="53">
        <f t="shared" si="14"/>
        <v>0</v>
      </c>
      <c r="FS32" s="53">
        <f t="shared" si="14"/>
        <v>0</v>
      </c>
      <c r="FT32" s="53">
        <f t="shared" si="14"/>
        <v>0</v>
      </c>
      <c r="FU32" s="53">
        <f t="shared" si="14"/>
        <v>0</v>
      </c>
      <c r="FV32" s="53">
        <f t="shared" si="14"/>
        <v>0</v>
      </c>
      <c r="FW32" s="53">
        <f t="shared" si="14"/>
        <v>0</v>
      </c>
      <c r="FX32" s="53">
        <f t="shared" si="16"/>
        <v>0</v>
      </c>
      <c r="FY32" s="53">
        <f t="shared" si="16"/>
        <v>0</v>
      </c>
      <c r="FZ32" s="53">
        <f t="shared" si="16"/>
        <v>0</v>
      </c>
      <c r="GA32" s="53">
        <f t="shared" si="16"/>
        <v>0</v>
      </c>
      <c r="GB32" s="53">
        <f t="shared" si="16"/>
        <v>0</v>
      </c>
      <c r="GC32" s="53">
        <f t="shared" si="16"/>
        <v>0</v>
      </c>
      <c r="GD32" s="53">
        <f t="shared" si="16"/>
        <v>0</v>
      </c>
      <c r="GE32" s="53">
        <f t="shared" si="16"/>
        <v>0</v>
      </c>
      <c r="GF32" s="53">
        <f t="shared" si="16"/>
        <v>0</v>
      </c>
      <c r="GG32" s="53">
        <f t="shared" si="16"/>
        <v>0</v>
      </c>
      <c r="GH32" s="53">
        <f t="shared" si="16"/>
        <v>0</v>
      </c>
      <c r="GI32" s="53">
        <f t="shared" si="16"/>
        <v>0</v>
      </c>
      <c r="GJ32" s="53">
        <f t="shared" si="16"/>
        <v>0</v>
      </c>
      <c r="GK32" s="53">
        <f t="shared" si="16"/>
        <v>0</v>
      </c>
      <c r="GL32" s="53">
        <f t="shared" si="16"/>
        <v>0</v>
      </c>
      <c r="GM32" s="53">
        <f t="shared" si="16"/>
        <v>0</v>
      </c>
      <c r="GN32" s="53">
        <f t="shared" si="17"/>
        <v>0</v>
      </c>
      <c r="GO32" s="53">
        <f t="shared" si="17"/>
        <v>0</v>
      </c>
      <c r="GP32" s="53">
        <f t="shared" si="17"/>
        <v>0</v>
      </c>
      <c r="GQ32" s="53">
        <f t="shared" si="17"/>
        <v>0</v>
      </c>
      <c r="GR32" s="53">
        <f t="shared" si="17"/>
        <v>0</v>
      </c>
      <c r="GS32" s="53">
        <f t="shared" si="17"/>
        <v>0</v>
      </c>
      <c r="GT32" s="53">
        <f t="shared" si="17"/>
        <v>0</v>
      </c>
      <c r="GU32" s="53">
        <f t="shared" si="17"/>
        <v>0</v>
      </c>
      <c r="GV32" s="53">
        <f t="shared" si="17"/>
        <v>0</v>
      </c>
      <c r="GW32" s="53">
        <f t="shared" si="17"/>
        <v>0</v>
      </c>
      <c r="GX32" s="53">
        <f t="shared" si="18"/>
        <v>0</v>
      </c>
    </row>
    <row r="33" spans="1:206" s="95" customFormat="1" ht="12.75" x14ac:dyDescent="0.2">
      <c r="A33" s="22">
        <f>VLOOKUP(B33,'Libro Giornale'!$E$237:$F$436,2,FALSE)</f>
        <v>122</v>
      </c>
      <c r="B33" s="547" t="s">
        <v>508</v>
      </c>
      <c r="C33" s="152">
        <v>27</v>
      </c>
      <c r="D33" s="468">
        <v>44621</v>
      </c>
      <c r="E33" s="448" t="s">
        <v>737</v>
      </c>
      <c r="F33" s="52">
        <v>3</v>
      </c>
      <c r="G33" s="52"/>
      <c r="H33" s="92"/>
      <c r="I33" s="92">
        <f t="shared" si="39"/>
        <v>-3</v>
      </c>
      <c r="J33" s="52"/>
      <c r="K33" s="52"/>
      <c r="L33" s="52"/>
      <c r="M33" s="53">
        <f t="shared" si="32"/>
        <v>0</v>
      </c>
      <c r="N33" s="53">
        <f t="shared" si="0"/>
        <v>0</v>
      </c>
      <c r="O33" s="53">
        <f t="shared" si="0"/>
        <v>0</v>
      </c>
      <c r="P33" s="53">
        <f t="shared" si="0"/>
        <v>0</v>
      </c>
      <c r="Q33" s="53">
        <f t="shared" si="0"/>
        <v>0</v>
      </c>
      <c r="R33" s="53">
        <f t="shared" si="0"/>
        <v>0</v>
      </c>
      <c r="S33" s="53">
        <f t="shared" si="0"/>
        <v>0</v>
      </c>
      <c r="T33" s="53">
        <f t="shared" si="0"/>
        <v>0</v>
      </c>
      <c r="U33" s="53">
        <f t="shared" si="0"/>
        <v>0</v>
      </c>
      <c r="V33" s="53">
        <f t="shared" si="0"/>
        <v>0</v>
      </c>
      <c r="W33" s="53">
        <f t="shared" si="0"/>
        <v>0</v>
      </c>
      <c r="X33" s="53">
        <f t="shared" si="0"/>
        <v>0</v>
      </c>
      <c r="Y33" s="53">
        <f t="shared" si="0"/>
        <v>0</v>
      </c>
      <c r="Z33" s="53">
        <f t="shared" si="0"/>
        <v>0</v>
      </c>
      <c r="AA33" s="53">
        <f t="shared" si="0"/>
        <v>0</v>
      </c>
      <c r="AB33" s="53">
        <f t="shared" si="0"/>
        <v>0</v>
      </c>
      <c r="AC33" s="53">
        <f t="shared" si="84"/>
        <v>0</v>
      </c>
      <c r="AD33" s="53">
        <f t="shared" si="84"/>
        <v>0</v>
      </c>
      <c r="AE33" s="53">
        <f t="shared" si="84"/>
        <v>0</v>
      </c>
      <c r="AF33" s="53">
        <f t="shared" si="84"/>
        <v>0</v>
      </c>
      <c r="AG33" s="53">
        <f t="shared" si="84"/>
        <v>0</v>
      </c>
      <c r="AH33" s="53">
        <f t="shared" si="84"/>
        <v>0</v>
      </c>
      <c r="AI33" s="53">
        <f t="shared" si="84"/>
        <v>0</v>
      </c>
      <c r="AJ33" s="53">
        <f t="shared" si="84"/>
        <v>0</v>
      </c>
      <c r="AK33" s="53">
        <f t="shared" si="84"/>
        <v>0</v>
      </c>
      <c r="AL33" s="53">
        <f t="shared" si="84"/>
        <v>0</v>
      </c>
      <c r="AM33" s="53">
        <f t="shared" si="84"/>
        <v>0</v>
      </c>
      <c r="AN33" s="53">
        <f t="shared" si="84"/>
        <v>0</v>
      </c>
      <c r="AO33" s="53">
        <f t="shared" si="84"/>
        <v>0</v>
      </c>
      <c r="AP33" s="53">
        <f t="shared" si="84"/>
        <v>0</v>
      </c>
      <c r="AQ33" s="53">
        <f t="shared" si="84"/>
        <v>0</v>
      </c>
      <c r="AR33" s="53">
        <f t="shared" si="84"/>
        <v>0</v>
      </c>
      <c r="AS33" s="53">
        <f t="shared" si="85"/>
        <v>0</v>
      </c>
      <c r="AT33" s="53">
        <f t="shared" si="85"/>
        <v>0</v>
      </c>
      <c r="AU33" s="53">
        <f t="shared" si="85"/>
        <v>0</v>
      </c>
      <c r="AV33" s="53">
        <f t="shared" si="85"/>
        <v>0</v>
      </c>
      <c r="AW33" s="53">
        <f t="shared" si="85"/>
        <v>0</v>
      </c>
      <c r="AX33" s="53">
        <f t="shared" si="85"/>
        <v>0</v>
      </c>
      <c r="AY33" s="53">
        <f t="shared" si="85"/>
        <v>0</v>
      </c>
      <c r="AZ33" s="53">
        <f t="shared" si="85"/>
        <v>0</v>
      </c>
      <c r="BA33" s="53">
        <f t="shared" si="85"/>
        <v>0</v>
      </c>
      <c r="BB33" s="53">
        <f t="shared" si="85"/>
        <v>0</v>
      </c>
      <c r="BC33" s="53">
        <f t="shared" si="85"/>
        <v>0</v>
      </c>
      <c r="BD33" s="53">
        <f t="shared" si="85"/>
        <v>0</v>
      </c>
      <c r="BE33" s="53">
        <f t="shared" si="85"/>
        <v>0</v>
      </c>
      <c r="BF33" s="53">
        <f t="shared" si="85"/>
        <v>0</v>
      </c>
      <c r="BG33" s="53">
        <f t="shared" si="85"/>
        <v>0</v>
      </c>
      <c r="BH33" s="53">
        <f t="shared" si="85"/>
        <v>0</v>
      </c>
      <c r="BI33" s="53">
        <f t="shared" si="3"/>
        <v>0</v>
      </c>
      <c r="BJ33" s="53">
        <f t="shared" si="4"/>
        <v>0</v>
      </c>
      <c r="BK33" s="53">
        <f t="shared" si="4"/>
        <v>0</v>
      </c>
      <c r="BL33" s="53">
        <f t="shared" si="4"/>
        <v>0</v>
      </c>
      <c r="BM33" s="53">
        <f t="shared" si="4"/>
        <v>0</v>
      </c>
      <c r="BN33" s="53">
        <f t="shared" si="4"/>
        <v>0</v>
      </c>
      <c r="BO33" s="53">
        <f t="shared" si="4"/>
        <v>0</v>
      </c>
      <c r="BP33" s="53">
        <f t="shared" si="4"/>
        <v>0</v>
      </c>
      <c r="BQ33" s="53">
        <f t="shared" si="4"/>
        <v>0</v>
      </c>
      <c r="BR33" s="53">
        <f t="shared" si="4"/>
        <v>0</v>
      </c>
      <c r="BS33" s="53">
        <f t="shared" si="4"/>
        <v>0</v>
      </c>
      <c r="BT33" s="53">
        <f t="shared" si="4"/>
        <v>0</v>
      </c>
      <c r="BU33" s="53">
        <f t="shared" si="5"/>
        <v>0</v>
      </c>
      <c r="BV33" s="53">
        <f t="shared" si="4"/>
        <v>0</v>
      </c>
      <c r="BW33" s="53">
        <f t="shared" si="4"/>
        <v>0</v>
      </c>
      <c r="BX33" s="53">
        <f t="shared" si="4"/>
        <v>0</v>
      </c>
      <c r="BY33" s="53">
        <f t="shared" si="4"/>
        <v>0</v>
      </c>
      <c r="BZ33" s="53">
        <f t="shared" si="76"/>
        <v>0</v>
      </c>
      <c r="CA33" s="53">
        <f t="shared" si="76"/>
        <v>0</v>
      </c>
      <c r="CB33" s="53">
        <f t="shared" si="76"/>
        <v>0</v>
      </c>
      <c r="CC33" s="53">
        <f t="shared" si="76"/>
        <v>0</v>
      </c>
      <c r="CD33" s="53">
        <f t="shared" si="76"/>
        <v>0</v>
      </c>
      <c r="CE33" s="53">
        <f t="shared" si="76"/>
        <v>0</v>
      </c>
      <c r="CF33" s="53">
        <f t="shared" si="76"/>
        <v>0</v>
      </c>
      <c r="CG33" s="53">
        <f t="shared" si="76"/>
        <v>0</v>
      </c>
      <c r="CH33" s="53">
        <f t="shared" si="76"/>
        <v>0</v>
      </c>
      <c r="CI33" s="53">
        <f t="shared" si="76"/>
        <v>0</v>
      </c>
      <c r="CJ33" s="53">
        <f t="shared" si="76"/>
        <v>0</v>
      </c>
      <c r="CK33" s="53">
        <f t="shared" si="76"/>
        <v>0</v>
      </c>
      <c r="CL33" s="53">
        <f t="shared" si="76"/>
        <v>0</v>
      </c>
      <c r="CM33" s="53">
        <f t="shared" si="76"/>
        <v>0</v>
      </c>
      <c r="CN33" s="53">
        <f t="shared" si="7"/>
        <v>0</v>
      </c>
      <c r="CO33" s="53">
        <f t="shared" si="76"/>
        <v>0</v>
      </c>
      <c r="CP33" s="53">
        <f t="shared" si="8"/>
        <v>0</v>
      </c>
      <c r="CQ33" s="53">
        <f t="shared" si="8"/>
        <v>0</v>
      </c>
      <c r="CR33" s="53">
        <f t="shared" si="8"/>
        <v>0</v>
      </c>
      <c r="CS33" s="53">
        <f t="shared" si="8"/>
        <v>0</v>
      </c>
      <c r="CT33" s="53">
        <f t="shared" si="8"/>
        <v>0</v>
      </c>
      <c r="CU33" s="53">
        <f t="shared" si="8"/>
        <v>0</v>
      </c>
      <c r="CV33" s="53">
        <f t="shared" si="8"/>
        <v>0</v>
      </c>
      <c r="CW33" s="53">
        <f t="shared" si="8"/>
        <v>0</v>
      </c>
      <c r="CX33" s="53">
        <f t="shared" si="8"/>
        <v>0</v>
      </c>
      <c r="CY33" s="53">
        <f t="shared" si="8"/>
        <v>0</v>
      </c>
      <c r="CZ33" s="53">
        <f t="shared" si="8"/>
        <v>0</v>
      </c>
      <c r="DA33" s="53">
        <f t="shared" si="8"/>
        <v>0</v>
      </c>
      <c r="DB33" s="53">
        <f t="shared" si="8"/>
        <v>0</v>
      </c>
      <c r="DC33" s="53">
        <f t="shared" si="8"/>
        <v>0</v>
      </c>
      <c r="DD33" s="53">
        <f t="shared" si="8"/>
        <v>0</v>
      </c>
      <c r="DE33" s="53">
        <f t="shared" si="8"/>
        <v>0</v>
      </c>
      <c r="DF33" s="53">
        <f t="shared" ref="DF33:DL59" si="87">IF(DF$4=$A33,-SUM($H33:$K33), 0)</f>
        <v>0</v>
      </c>
      <c r="DG33" s="53">
        <f t="shared" si="87"/>
        <v>0</v>
      </c>
      <c r="DH33" s="53">
        <f t="shared" si="87"/>
        <v>0</v>
      </c>
      <c r="DI33" s="53">
        <f t="shared" si="87"/>
        <v>0</v>
      </c>
      <c r="DJ33" s="53">
        <f t="shared" si="87"/>
        <v>0</v>
      </c>
      <c r="DK33" s="53">
        <f t="shared" si="87"/>
        <v>0</v>
      </c>
      <c r="DL33" s="53">
        <f t="shared" si="87"/>
        <v>0</v>
      </c>
      <c r="DM33" s="53">
        <f t="shared" si="10"/>
        <v>0</v>
      </c>
      <c r="DN33" s="53">
        <f t="shared" si="10"/>
        <v>0</v>
      </c>
      <c r="DO33" s="53">
        <f t="shared" si="10"/>
        <v>0</v>
      </c>
      <c r="DP33" s="53">
        <f t="shared" si="10"/>
        <v>0</v>
      </c>
      <c r="DQ33" s="53">
        <f t="shared" si="10"/>
        <v>0</v>
      </c>
      <c r="DR33" s="53">
        <f t="shared" si="10"/>
        <v>0</v>
      </c>
      <c r="DS33" s="53">
        <f t="shared" si="10"/>
        <v>0</v>
      </c>
      <c r="DT33" s="53">
        <f t="shared" si="10"/>
        <v>0</v>
      </c>
      <c r="DU33" s="53">
        <f t="shared" si="10"/>
        <v>0</v>
      </c>
      <c r="DV33" s="53">
        <f t="shared" si="10"/>
        <v>0</v>
      </c>
      <c r="DW33" s="53">
        <f t="shared" si="10"/>
        <v>0</v>
      </c>
      <c r="DX33" s="53">
        <f t="shared" si="10"/>
        <v>0</v>
      </c>
      <c r="DY33" s="53">
        <f t="shared" si="10"/>
        <v>3</v>
      </c>
      <c r="DZ33" s="53">
        <f t="shared" si="10"/>
        <v>0</v>
      </c>
      <c r="EA33" s="53">
        <f t="shared" si="10"/>
        <v>0</v>
      </c>
      <c r="EB33" s="53">
        <f t="shared" si="86"/>
        <v>0</v>
      </c>
      <c r="EC33" s="53">
        <f t="shared" si="86"/>
        <v>0</v>
      </c>
      <c r="ED33" s="53">
        <f t="shared" si="86"/>
        <v>0</v>
      </c>
      <c r="EE33" s="53">
        <f t="shared" si="86"/>
        <v>0</v>
      </c>
      <c r="EF33" s="53">
        <f t="shared" si="86"/>
        <v>0</v>
      </c>
      <c r="EG33" s="53">
        <f t="shared" si="86"/>
        <v>0</v>
      </c>
      <c r="EH33" s="53">
        <f t="shared" si="86"/>
        <v>0</v>
      </c>
      <c r="EI33" s="53">
        <f t="shared" si="86"/>
        <v>0</v>
      </c>
      <c r="EJ33" s="53">
        <f t="shared" si="86"/>
        <v>0</v>
      </c>
      <c r="EK33" s="53">
        <f t="shared" si="86"/>
        <v>0</v>
      </c>
      <c r="EL33" s="53">
        <f t="shared" si="86"/>
        <v>0</v>
      </c>
      <c r="EM33" s="53">
        <f t="shared" si="86"/>
        <v>0</v>
      </c>
      <c r="EN33" s="53">
        <f t="shared" si="86"/>
        <v>0</v>
      </c>
      <c r="EO33" s="53">
        <f t="shared" si="86"/>
        <v>0</v>
      </c>
      <c r="EP33" s="53">
        <f t="shared" si="86"/>
        <v>0</v>
      </c>
      <c r="EQ33" s="53">
        <f t="shared" si="86"/>
        <v>0</v>
      </c>
      <c r="ER33" s="53">
        <f t="shared" si="12"/>
        <v>0</v>
      </c>
      <c r="ES33" s="53">
        <f t="shared" si="12"/>
        <v>0</v>
      </c>
      <c r="ET33" s="53">
        <f t="shared" si="12"/>
        <v>0</v>
      </c>
      <c r="EU33" s="53">
        <f t="shared" si="12"/>
        <v>0</v>
      </c>
      <c r="EV33" s="53">
        <f t="shared" si="12"/>
        <v>0</v>
      </c>
      <c r="EW33" s="53">
        <f t="shared" si="12"/>
        <v>0</v>
      </c>
      <c r="EX33" s="53">
        <f t="shared" si="12"/>
        <v>0</v>
      </c>
      <c r="EY33" s="53">
        <f t="shared" si="12"/>
        <v>0</v>
      </c>
      <c r="EZ33" s="53">
        <f t="shared" si="13"/>
        <v>0</v>
      </c>
      <c r="FA33" s="53">
        <f t="shared" si="13"/>
        <v>0</v>
      </c>
      <c r="FB33" s="53">
        <f t="shared" si="13"/>
        <v>0</v>
      </c>
      <c r="FC33" s="53">
        <f t="shared" si="13"/>
        <v>0</v>
      </c>
      <c r="FD33" s="53">
        <f t="shared" si="13"/>
        <v>0</v>
      </c>
      <c r="FE33" s="53">
        <f t="shared" si="13"/>
        <v>0</v>
      </c>
      <c r="FF33" s="53">
        <f t="shared" si="13"/>
        <v>0</v>
      </c>
      <c r="FG33" s="53">
        <f t="shared" si="13"/>
        <v>0</v>
      </c>
      <c r="FH33" s="53">
        <f t="shared" si="13"/>
        <v>0</v>
      </c>
      <c r="FI33" s="53">
        <f t="shared" si="13"/>
        <v>0</v>
      </c>
      <c r="FJ33" s="53">
        <f t="shared" si="13"/>
        <v>0</v>
      </c>
      <c r="FK33" s="53">
        <f t="shared" si="13"/>
        <v>0</v>
      </c>
      <c r="FL33" s="53">
        <f t="shared" si="13"/>
        <v>0</v>
      </c>
      <c r="FM33" s="53">
        <f t="shared" si="13"/>
        <v>0</v>
      </c>
      <c r="FN33" s="53">
        <f t="shared" si="13"/>
        <v>0</v>
      </c>
      <c r="FO33" s="53">
        <f t="shared" si="14"/>
        <v>0</v>
      </c>
      <c r="FP33" s="53">
        <f t="shared" si="14"/>
        <v>0</v>
      </c>
      <c r="FQ33" s="53">
        <f t="shared" si="15"/>
        <v>0</v>
      </c>
      <c r="FR33" s="53">
        <f t="shared" si="14"/>
        <v>0</v>
      </c>
      <c r="FS33" s="53">
        <f t="shared" si="14"/>
        <v>0</v>
      </c>
      <c r="FT33" s="53">
        <f t="shared" si="14"/>
        <v>0</v>
      </c>
      <c r="FU33" s="53">
        <f t="shared" si="14"/>
        <v>0</v>
      </c>
      <c r="FV33" s="53">
        <f t="shared" si="14"/>
        <v>0</v>
      </c>
      <c r="FW33" s="53">
        <f t="shared" si="14"/>
        <v>0</v>
      </c>
      <c r="FX33" s="53">
        <f t="shared" si="14"/>
        <v>0</v>
      </c>
      <c r="FY33" s="53">
        <f t="shared" si="14"/>
        <v>0</v>
      </c>
      <c r="FZ33" s="53">
        <f t="shared" si="14"/>
        <v>0</v>
      </c>
      <c r="GA33" s="53">
        <f t="shared" si="14"/>
        <v>0</v>
      </c>
      <c r="GB33" s="53">
        <f t="shared" si="14"/>
        <v>0</v>
      </c>
      <c r="GC33" s="53">
        <f t="shared" si="14"/>
        <v>0</v>
      </c>
      <c r="GD33" s="53">
        <f t="shared" si="14"/>
        <v>0</v>
      </c>
      <c r="GE33" s="53">
        <f t="shared" ref="FX33:GM52" si="88">IF(GE$4=$A33,-SUM($H33:$K33), 0)</f>
        <v>0</v>
      </c>
      <c r="GF33" s="53">
        <f t="shared" si="88"/>
        <v>0</v>
      </c>
      <c r="GG33" s="53">
        <f t="shared" si="88"/>
        <v>0</v>
      </c>
      <c r="GH33" s="53">
        <f t="shared" si="88"/>
        <v>0</v>
      </c>
      <c r="GI33" s="53">
        <f t="shared" si="88"/>
        <v>0</v>
      </c>
      <c r="GJ33" s="53">
        <f t="shared" si="88"/>
        <v>0</v>
      </c>
      <c r="GK33" s="53">
        <f t="shared" si="88"/>
        <v>0</v>
      </c>
      <c r="GL33" s="53">
        <f t="shared" si="88"/>
        <v>0</v>
      </c>
      <c r="GM33" s="53">
        <f t="shared" si="88"/>
        <v>0</v>
      </c>
      <c r="GN33" s="53">
        <f t="shared" si="17"/>
        <v>0</v>
      </c>
      <c r="GO33" s="53">
        <f t="shared" si="17"/>
        <v>0</v>
      </c>
      <c r="GP33" s="53">
        <f t="shared" si="17"/>
        <v>0</v>
      </c>
      <c r="GQ33" s="53">
        <f t="shared" si="17"/>
        <v>0</v>
      </c>
      <c r="GR33" s="53">
        <f t="shared" si="17"/>
        <v>0</v>
      </c>
      <c r="GS33" s="53">
        <f t="shared" si="17"/>
        <v>0</v>
      </c>
      <c r="GT33" s="53">
        <f t="shared" si="17"/>
        <v>0</v>
      </c>
      <c r="GU33" s="53">
        <f t="shared" si="17"/>
        <v>0</v>
      </c>
      <c r="GV33" s="53">
        <f t="shared" si="17"/>
        <v>0</v>
      </c>
      <c r="GW33" s="53">
        <f t="shared" si="17"/>
        <v>0</v>
      </c>
      <c r="GX33" s="53">
        <f t="shared" si="18"/>
        <v>0</v>
      </c>
    </row>
    <row r="34" spans="1:206" s="95" customFormat="1" ht="12.75" x14ac:dyDescent="0.2">
      <c r="A34" s="22">
        <f>VLOOKUP(B34,'Libro Giornale'!$E$237:$F$436,2,FALSE)</f>
        <v>83</v>
      </c>
      <c r="B34" s="547" t="s">
        <v>472</v>
      </c>
      <c r="C34" s="152">
        <v>28</v>
      </c>
      <c r="D34" s="468">
        <v>44622</v>
      </c>
      <c r="E34" s="540" t="s">
        <v>749</v>
      </c>
      <c r="F34" s="538">
        <v>15.49</v>
      </c>
      <c r="G34" s="52"/>
      <c r="H34" s="92"/>
      <c r="I34" s="92"/>
      <c r="J34" s="52">
        <f t="shared" ref="J34:J35" si="89">-F34</f>
        <v>-15.49</v>
      </c>
      <c r="K34" s="52"/>
      <c r="L34" s="52"/>
      <c r="M34" s="53">
        <f t="shared" ref="M34:V35" si="90">IF(M$4=$A34,-SUM($H34:$K34), 0)</f>
        <v>0</v>
      </c>
      <c r="N34" s="53">
        <f t="shared" si="90"/>
        <v>0</v>
      </c>
      <c r="O34" s="53">
        <f t="shared" si="90"/>
        <v>0</v>
      </c>
      <c r="P34" s="53">
        <f t="shared" si="90"/>
        <v>0</v>
      </c>
      <c r="Q34" s="53">
        <f t="shared" si="90"/>
        <v>0</v>
      </c>
      <c r="R34" s="53">
        <f t="shared" si="90"/>
        <v>0</v>
      </c>
      <c r="S34" s="53">
        <f t="shared" si="90"/>
        <v>0</v>
      </c>
      <c r="T34" s="53">
        <f t="shared" si="90"/>
        <v>0</v>
      </c>
      <c r="U34" s="53">
        <f t="shared" si="90"/>
        <v>0</v>
      </c>
      <c r="V34" s="53">
        <f t="shared" si="90"/>
        <v>0</v>
      </c>
      <c r="W34" s="53">
        <f t="shared" si="0"/>
        <v>0</v>
      </c>
      <c r="X34" s="53">
        <f t="shared" si="0"/>
        <v>0</v>
      </c>
      <c r="Y34" s="53">
        <f t="shared" si="0"/>
        <v>0</v>
      </c>
      <c r="Z34" s="53">
        <f t="shared" si="0"/>
        <v>0</v>
      </c>
      <c r="AA34" s="53">
        <f t="shared" si="0"/>
        <v>0</v>
      </c>
      <c r="AB34" s="53">
        <f t="shared" si="0"/>
        <v>0</v>
      </c>
      <c r="AC34" s="53">
        <f t="shared" ref="AC34:AL35" si="91">IF(AC$4=$A34,-SUM($H34:$K34), 0)</f>
        <v>0</v>
      </c>
      <c r="AD34" s="53">
        <f t="shared" si="91"/>
        <v>0</v>
      </c>
      <c r="AE34" s="53">
        <f t="shared" si="91"/>
        <v>0</v>
      </c>
      <c r="AF34" s="53">
        <f t="shared" si="91"/>
        <v>0</v>
      </c>
      <c r="AG34" s="53">
        <f t="shared" si="91"/>
        <v>0</v>
      </c>
      <c r="AH34" s="53">
        <f t="shared" si="91"/>
        <v>0</v>
      </c>
      <c r="AI34" s="53">
        <f t="shared" si="91"/>
        <v>0</v>
      </c>
      <c r="AJ34" s="53">
        <f t="shared" si="91"/>
        <v>0</v>
      </c>
      <c r="AK34" s="53">
        <f t="shared" si="91"/>
        <v>0</v>
      </c>
      <c r="AL34" s="53">
        <f t="shared" si="91"/>
        <v>0</v>
      </c>
      <c r="AM34" s="53">
        <f t="shared" ref="AM34:AV35" si="92">IF(AM$4=$A34,-SUM($H34:$K34), 0)</f>
        <v>0</v>
      </c>
      <c r="AN34" s="53">
        <f t="shared" si="92"/>
        <v>0</v>
      </c>
      <c r="AO34" s="53">
        <f t="shared" si="92"/>
        <v>0</v>
      </c>
      <c r="AP34" s="53">
        <f t="shared" si="92"/>
        <v>0</v>
      </c>
      <c r="AQ34" s="53">
        <f t="shared" si="92"/>
        <v>0</v>
      </c>
      <c r="AR34" s="53">
        <f t="shared" si="92"/>
        <v>0</v>
      </c>
      <c r="AS34" s="53">
        <f t="shared" si="92"/>
        <v>0</v>
      </c>
      <c r="AT34" s="53">
        <f t="shared" si="92"/>
        <v>0</v>
      </c>
      <c r="AU34" s="53">
        <f t="shared" si="92"/>
        <v>0</v>
      </c>
      <c r="AV34" s="53">
        <f t="shared" si="92"/>
        <v>0</v>
      </c>
      <c r="AW34" s="53">
        <f t="shared" ref="AW34:BF35" si="93">IF(AW$4=$A34,-SUM($H34:$K34), 0)</f>
        <v>0</v>
      </c>
      <c r="AX34" s="53">
        <f t="shared" si="93"/>
        <v>0</v>
      </c>
      <c r="AY34" s="53">
        <f t="shared" si="93"/>
        <v>0</v>
      </c>
      <c r="AZ34" s="53">
        <f t="shared" si="93"/>
        <v>0</v>
      </c>
      <c r="BA34" s="53">
        <f t="shared" si="93"/>
        <v>0</v>
      </c>
      <c r="BB34" s="53">
        <f t="shared" si="93"/>
        <v>0</v>
      </c>
      <c r="BC34" s="53">
        <f t="shared" si="93"/>
        <v>0</v>
      </c>
      <c r="BD34" s="53">
        <f t="shared" si="93"/>
        <v>0</v>
      </c>
      <c r="BE34" s="53">
        <f t="shared" si="93"/>
        <v>0</v>
      </c>
      <c r="BF34" s="53">
        <f t="shared" si="93"/>
        <v>0</v>
      </c>
      <c r="BG34" s="53">
        <f t="shared" ref="BG34:BP35" si="94">IF(BG$4=$A34,-SUM($H34:$K34), 0)</f>
        <v>0</v>
      </c>
      <c r="BH34" s="53">
        <f t="shared" si="94"/>
        <v>0</v>
      </c>
      <c r="BI34" s="53">
        <f t="shared" si="94"/>
        <v>0</v>
      </c>
      <c r="BJ34" s="53">
        <f t="shared" si="94"/>
        <v>0</v>
      </c>
      <c r="BK34" s="53">
        <f t="shared" si="94"/>
        <v>0</v>
      </c>
      <c r="BL34" s="53">
        <f t="shared" si="94"/>
        <v>0</v>
      </c>
      <c r="BM34" s="53">
        <f t="shared" si="94"/>
        <v>0</v>
      </c>
      <c r="BN34" s="53">
        <f t="shared" si="94"/>
        <v>0</v>
      </c>
      <c r="BO34" s="53">
        <f t="shared" si="94"/>
        <v>0</v>
      </c>
      <c r="BP34" s="53">
        <f t="shared" si="94"/>
        <v>0</v>
      </c>
      <c r="BQ34" s="53">
        <f t="shared" ref="BQ34:BZ35" si="95">IF(BQ$4=$A34,-SUM($H34:$K34), 0)</f>
        <v>0</v>
      </c>
      <c r="BR34" s="53">
        <f t="shared" si="95"/>
        <v>0</v>
      </c>
      <c r="BS34" s="53">
        <f t="shared" si="95"/>
        <v>0</v>
      </c>
      <c r="BT34" s="53">
        <f t="shared" si="95"/>
        <v>0</v>
      </c>
      <c r="BU34" s="53">
        <f t="shared" si="95"/>
        <v>0</v>
      </c>
      <c r="BV34" s="53">
        <f t="shared" si="95"/>
        <v>0</v>
      </c>
      <c r="BW34" s="53">
        <f t="shared" si="95"/>
        <v>0</v>
      </c>
      <c r="BX34" s="53">
        <f t="shared" si="95"/>
        <v>0</v>
      </c>
      <c r="BY34" s="53">
        <f t="shared" si="95"/>
        <v>0</v>
      </c>
      <c r="BZ34" s="53">
        <f t="shared" si="95"/>
        <v>0</v>
      </c>
      <c r="CA34" s="53">
        <f t="shared" ref="CA34:CJ35" si="96">IF(CA$4=$A34,-SUM($H34:$K34), 0)</f>
        <v>0</v>
      </c>
      <c r="CB34" s="53">
        <f t="shared" si="96"/>
        <v>0</v>
      </c>
      <c r="CC34" s="53">
        <f t="shared" si="96"/>
        <v>0</v>
      </c>
      <c r="CD34" s="53">
        <f t="shared" si="96"/>
        <v>0</v>
      </c>
      <c r="CE34" s="53">
        <f t="shared" si="96"/>
        <v>0</v>
      </c>
      <c r="CF34" s="53">
        <f t="shared" si="96"/>
        <v>0</v>
      </c>
      <c r="CG34" s="53">
        <f t="shared" si="96"/>
        <v>0</v>
      </c>
      <c r="CH34" s="53">
        <f t="shared" si="96"/>
        <v>0</v>
      </c>
      <c r="CI34" s="53">
        <f t="shared" si="96"/>
        <v>0</v>
      </c>
      <c r="CJ34" s="53">
        <f t="shared" si="96"/>
        <v>0</v>
      </c>
      <c r="CK34" s="53">
        <f t="shared" ref="CK34:CT35" si="97">IF(CK$4=$A34,-SUM($H34:$K34), 0)</f>
        <v>0</v>
      </c>
      <c r="CL34" s="53">
        <f t="shared" si="97"/>
        <v>15.49</v>
      </c>
      <c r="CM34" s="53">
        <f t="shared" si="97"/>
        <v>0</v>
      </c>
      <c r="CN34" s="53">
        <f t="shared" si="97"/>
        <v>0</v>
      </c>
      <c r="CO34" s="53">
        <f t="shared" si="97"/>
        <v>0</v>
      </c>
      <c r="CP34" s="53">
        <f t="shared" si="97"/>
        <v>0</v>
      </c>
      <c r="CQ34" s="53">
        <f t="shared" si="97"/>
        <v>0</v>
      </c>
      <c r="CR34" s="53">
        <f t="shared" si="97"/>
        <v>0</v>
      </c>
      <c r="CS34" s="53">
        <f t="shared" si="97"/>
        <v>0</v>
      </c>
      <c r="CT34" s="53">
        <f t="shared" si="97"/>
        <v>0</v>
      </c>
      <c r="CU34" s="53">
        <f t="shared" ref="CU34:DD35" si="98">IF(CU$4=$A34,-SUM($H34:$K34), 0)</f>
        <v>0</v>
      </c>
      <c r="CV34" s="53">
        <f t="shared" si="98"/>
        <v>0</v>
      </c>
      <c r="CW34" s="53">
        <f t="shared" si="98"/>
        <v>0</v>
      </c>
      <c r="CX34" s="53">
        <f t="shared" si="98"/>
        <v>0</v>
      </c>
      <c r="CY34" s="53">
        <f t="shared" si="98"/>
        <v>0</v>
      </c>
      <c r="CZ34" s="53">
        <f t="shared" si="98"/>
        <v>0</v>
      </c>
      <c r="DA34" s="53">
        <f t="shared" si="98"/>
        <v>0</v>
      </c>
      <c r="DB34" s="53">
        <f t="shared" si="98"/>
        <v>0</v>
      </c>
      <c r="DC34" s="53">
        <f t="shared" si="98"/>
        <v>0</v>
      </c>
      <c r="DD34" s="53">
        <f t="shared" si="98"/>
        <v>0</v>
      </c>
      <c r="DE34" s="53">
        <f t="shared" ref="DE34:DN35" si="99">IF(DE$4=$A34,-SUM($H34:$K34), 0)</f>
        <v>0</v>
      </c>
      <c r="DF34" s="53">
        <f t="shared" si="99"/>
        <v>0</v>
      </c>
      <c r="DG34" s="53">
        <f t="shared" si="99"/>
        <v>0</v>
      </c>
      <c r="DH34" s="53">
        <f t="shared" si="99"/>
        <v>0</v>
      </c>
      <c r="DI34" s="53">
        <f t="shared" si="99"/>
        <v>0</v>
      </c>
      <c r="DJ34" s="53">
        <f t="shared" si="99"/>
        <v>0</v>
      </c>
      <c r="DK34" s="53">
        <f t="shared" si="99"/>
        <v>0</v>
      </c>
      <c r="DL34" s="53">
        <f t="shared" si="99"/>
        <v>0</v>
      </c>
      <c r="DM34" s="53">
        <f t="shared" si="99"/>
        <v>0</v>
      </c>
      <c r="DN34" s="53">
        <f t="shared" si="99"/>
        <v>0</v>
      </c>
      <c r="DO34" s="53">
        <f t="shared" ref="DO34:DX35" si="100">IF(DO$4=$A34,-SUM($H34:$K34), 0)</f>
        <v>0</v>
      </c>
      <c r="DP34" s="53">
        <f t="shared" si="100"/>
        <v>0</v>
      </c>
      <c r="DQ34" s="53">
        <f t="shared" si="100"/>
        <v>0</v>
      </c>
      <c r="DR34" s="53">
        <f t="shared" si="100"/>
        <v>0</v>
      </c>
      <c r="DS34" s="53">
        <f t="shared" si="100"/>
        <v>0</v>
      </c>
      <c r="DT34" s="53">
        <f t="shared" si="100"/>
        <v>0</v>
      </c>
      <c r="DU34" s="53">
        <f t="shared" si="100"/>
        <v>0</v>
      </c>
      <c r="DV34" s="53">
        <f t="shared" si="100"/>
        <v>0</v>
      </c>
      <c r="DW34" s="53">
        <f t="shared" si="100"/>
        <v>0</v>
      </c>
      <c r="DX34" s="53">
        <f t="shared" si="100"/>
        <v>0</v>
      </c>
      <c r="DY34" s="53">
        <f t="shared" ref="DY34:EH35" si="101">IF(DY$4=$A34,-SUM($H34:$K34), 0)</f>
        <v>0</v>
      </c>
      <c r="DZ34" s="53">
        <f t="shared" si="101"/>
        <v>0</v>
      </c>
      <c r="EA34" s="53">
        <f t="shared" si="101"/>
        <v>0</v>
      </c>
      <c r="EB34" s="53">
        <f t="shared" si="101"/>
        <v>0</v>
      </c>
      <c r="EC34" s="53">
        <f t="shared" si="101"/>
        <v>0</v>
      </c>
      <c r="ED34" s="53">
        <f t="shared" si="101"/>
        <v>0</v>
      </c>
      <c r="EE34" s="53">
        <f t="shared" si="101"/>
        <v>0</v>
      </c>
      <c r="EF34" s="53">
        <f t="shared" si="101"/>
        <v>0</v>
      </c>
      <c r="EG34" s="53">
        <f t="shared" si="101"/>
        <v>0</v>
      </c>
      <c r="EH34" s="53">
        <f t="shared" si="101"/>
        <v>0</v>
      </c>
      <c r="EI34" s="53">
        <f t="shared" ref="EI34:ER35" si="102">IF(EI$4=$A34,-SUM($H34:$K34), 0)</f>
        <v>0</v>
      </c>
      <c r="EJ34" s="53">
        <f t="shared" si="102"/>
        <v>0</v>
      </c>
      <c r="EK34" s="53">
        <f t="shared" si="102"/>
        <v>0</v>
      </c>
      <c r="EL34" s="53">
        <f t="shared" si="102"/>
        <v>0</v>
      </c>
      <c r="EM34" s="53">
        <f t="shared" si="102"/>
        <v>0</v>
      </c>
      <c r="EN34" s="53">
        <f t="shared" si="102"/>
        <v>0</v>
      </c>
      <c r="EO34" s="53">
        <f t="shared" si="102"/>
        <v>0</v>
      </c>
      <c r="EP34" s="53">
        <f t="shared" si="102"/>
        <v>0</v>
      </c>
      <c r="EQ34" s="53">
        <f t="shared" si="102"/>
        <v>0</v>
      </c>
      <c r="ER34" s="53">
        <f t="shared" si="102"/>
        <v>0</v>
      </c>
      <c r="ES34" s="53">
        <f t="shared" ref="ES34:FB35" si="103">IF(ES$4=$A34,-SUM($H34:$K34), 0)</f>
        <v>0</v>
      </c>
      <c r="ET34" s="53">
        <f t="shared" si="103"/>
        <v>0</v>
      </c>
      <c r="EU34" s="53">
        <f t="shared" si="103"/>
        <v>0</v>
      </c>
      <c r="EV34" s="53">
        <f t="shared" si="103"/>
        <v>0</v>
      </c>
      <c r="EW34" s="53">
        <f t="shared" si="103"/>
        <v>0</v>
      </c>
      <c r="EX34" s="53">
        <f t="shared" si="103"/>
        <v>0</v>
      </c>
      <c r="EY34" s="53">
        <f t="shared" si="103"/>
        <v>0</v>
      </c>
      <c r="EZ34" s="53">
        <f t="shared" si="103"/>
        <v>0</v>
      </c>
      <c r="FA34" s="53">
        <f t="shared" si="103"/>
        <v>0</v>
      </c>
      <c r="FB34" s="53">
        <f t="shared" si="103"/>
        <v>0</v>
      </c>
      <c r="FC34" s="53">
        <f t="shared" ref="FC34:FL35" si="104">IF(FC$4=$A34,-SUM($H34:$K34), 0)</f>
        <v>0</v>
      </c>
      <c r="FD34" s="53">
        <f t="shared" si="104"/>
        <v>0</v>
      </c>
      <c r="FE34" s="53">
        <f t="shared" si="104"/>
        <v>0</v>
      </c>
      <c r="FF34" s="53">
        <f t="shared" si="104"/>
        <v>0</v>
      </c>
      <c r="FG34" s="53">
        <f t="shared" si="104"/>
        <v>0</v>
      </c>
      <c r="FH34" s="53">
        <f t="shared" si="104"/>
        <v>0</v>
      </c>
      <c r="FI34" s="53">
        <f t="shared" si="104"/>
        <v>0</v>
      </c>
      <c r="FJ34" s="53">
        <f t="shared" si="104"/>
        <v>0</v>
      </c>
      <c r="FK34" s="53">
        <f t="shared" si="104"/>
        <v>0</v>
      </c>
      <c r="FL34" s="53">
        <f t="shared" si="104"/>
        <v>0</v>
      </c>
      <c r="FM34" s="53">
        <f t="shared" ref="FM34:FV35" si="105">IF(FM$4=$A34,-SUM($H34:$K34), 0)</f>
        <v>0</v>
      </c>
      <c r="FN34" s="53">
        <f t="shared" si="105"/>
        <v>0</v>
      </c>
      <c r="FO34" s="53">
        <f t="shared" si="105"/>
        <v>0</v>
      </c>
      <c r="FP34" s="53">
        <f t="shared" si="105"/>
        <v>0</v>
      </c>
      <c r="FQ34" s="53">
        <f t="shared" si="105"/>
        <v>0</v>
      </c>
      <c r="FR34" s="53">
        <f t="shared" si="105"/>
        <v>0</v>
      </c>
      <c r="FS34" s="53">
        <f t="shared" si="105"/>
        <v>0</v>
      </c>
      <c r="FT34" s="53">
        <f t="shared" si="105"/>
        <v>0</v>
      </c>
      <c r="FU34" s="53">
        <f t="shared" si="105"/>
        <v>0</v>
      </c>
      <c r="FV34" s="53">
        <f t="shared" si="105"/>
        <v>0</v>
      </c>
      <c r="FW34" s="53">
        <f t="shared" ref="FW34:GF35" si="106">IF(FW$4=$A34,-SUM($H34:$K34), 0)</f>
        <v>0</v>
      </c>
      <c r="FX34" s="53">
        <f t="shared" si="106"/>
        <v>0</v>
      </c>
      <c r="FY34" s="53">
        <f t="shared" si="106"/>
        <v>0</v>
      </c>
      <c r="FZ34" s="53">
        <f t="shared" si="106"/>
        <v>0</v>
      </c>
      <c r="GA34" s="53">
        <f t="shared" si="106"/>
        <v>0</v>
      </c>
      <c r="GB34" s="53">
        <f t="shared" si="106"/>
        <v>0</v>
      </c>
      <c r="GC34" s="53">
        <f t="shared" si="106"/>
        <v>0</v>
      </c>
      <c r="GD34" s="53">
        <f t="shared" si="106"/>
        <v>0</v>
      </c>
      <c r="GE34" s="53">
        <f t="shared" si="106"/>
        <v>0</v>
      </c>
      <c r="GF34" s="53">
        <f t="shared" si="106"/>
        <v>0</v>
      </c>
      <c r="GG34" s="53">
        <f t="shared" ref="GG34:GP35" si="107">IF(GG$4=$A34,-SUM($H34:$K34), 0)</f>
        <v>0</v>
      </c>
      <c r="GH34" s="53">
        <f t="shared" si="107"/>
        <v>0</v>
      </c>
      <c r="GI34" s="53">
        <f t="shared" si="107"/>
        <v>0</v>
      </c>
      <c r="GJ34" s="53">
        <f t="shared" si="107"/>
        <v>0</v>
      </c>
      <c r="GK34" s="53">
        <f t="shared" si="107"/>
        <v>0</v>
      </c>
      <c r="GL34" s="53">
        <f t="shared" si="107"/>
        <v>0</v>
      </c>
      <c r="GM34" s="53">
        <f t="shared" si="107"/>
        <v>0</v>
      </c>
      <c r="GN34" s="53">
        <f t="shared" si="107"/>
        <v>0</v>
      </c>
      <c r="GO34" s="53">
        <f t="shared" si="107"/>
        <v>0</v>
      </c>
      <c r="GP34" s="53">
        <f t="shared" si="107"/>
        <v>0</v>
      </c>
      <c r="GQ34" s="53">
        <f t="shared" ref="GQ34:GX35" si="108">IF(GQ$4=$A34,-SUM($H34:$K34), 0)</f>
        <v>0</v>
      </c>
      <c r="GR34" s="53">
        <f t="shared" si="108"/>
        <v>0</v>
      </c>
      <c r="GS34" s="53">
        <f t="shared" si="108"/>
        <v>0</v>
      </c>
      <c r="GT34" s="53">
        <f t="shared" si="108"/>
        <v>0</v>
      </c>
      <c r="GU34" s="53">
        <f t="shared" si="108"/>
        <v>0</v>
      </c>
      <c r="GV34" s="53">
        <f t="shared" si="108"/>
        <v>0</v>
      </c>
      <c r="GW34" s="53">
        <f t="shared" si="108"/>
        <v>0</v>
      </c>
      <c r="GX34" s="53">
        <f t="shared" si="108"/>
        <v>0</v>
      </c>
    </row>
    <row r="35" spans="1:206" s="95" customFormat="1" ht="12.75" x14ac:dyDescent="0.2">
      <c r="A35" s="22">
        <f>VLOOKUP(B35,'Libro Giornale'!$E$237:$F$436,2,FALSE)</f>
        <v>122</v>
      </c>
      <c r="B35" s="547" t="s">
        <v>508</v>
      </c>
      <c r="C35" s="152">
        <v>29</v>
      </c>
      <c r="D35" s="468">
        <v>44622</v>
      </c>
      <c r="E35" s="540" t="s">
        <v>748</v>
      </c>
      <c r="F35" s="539">
        <v>1.55</v>
      </c>
      <c r="G35" s="52">
        <f>SUM(F34:F35)</f>
        <v>17.04</v>
      </c>
      <c r="H35" s="92"/>
      <c r="I35" s="92"/>
      <c r="J35" s="52">
        <f t="shared" si="89"/>
        <v>-1.55</v>
      </c>
      <c r="K35" s="52"/>
      <c r="L35" s="52"/>
      <c r="M35" s="53">
        <f t="shared" si="90"/>
        <v>0</v>
      </c>
      <c r="N35" s="53">
        <f t="shared" si="90"/>
        <v>0</v>
      </c>
      <c r="O35" s="53">
        <f t="shared" si="90"/>
        <v>0</v>
      </c>
      <c r="P35" s="53">
        <f t="shared" si="90"/>
        <v>0</v>
      </c>
      <c r="Q35" s="53">
        <f t="shared" si="90"/>
        <v>0</v>
      </c>
      <c r="R35" s="53">
        <f t="shared" si="90"/>
        <v>0</v>
      </c>
      <c r="S35" s="53">
        <f t="shared" si="90"/>
        <v>0</v>
      </c>
      <c r="T35" s="53">
        <f t="shared" si="90"/>
        <v>0</v>
      </c>
      <c r="U35" s="53">
        <f t="shared" si="90"/>
        <v>0</v>
      </c>
      <c r="V35" s="53">
        <f t="shared" si="90"/>
        <v>0</v>
      </c>
      <c r="W35" s="53">
        <f t="shared" si="0"/>
        <v>0</v>
      </c>
      <c r="X35" s="53">
        <f t="shared" si="0"/>
        <v>0</v>
      </c>
      <c r="Y35" s="53">
        <f t="shared" si="0"/>
        <v>0</v>
      </c>
      <c r="Z35" s="53">
        <f t="shared" si="0"/>
        <v>0</v>
      </c>
      <c r="AA35" s="53">
        <f t="shared" si="0"/>
        <v>0</v>
      </c>
      <c r="AB35" s="53">
        <f t="shared" si="0"/>
        <v>0</v>
      </c>
      <c r="AC35" s="53">
        <f t="shared" si="91"/>
        <v>0</v>
      </c>
      <c r="AD35" s="53">
        <f t="shared" si="91"/>
        <v>0</v>
      </c>
      <c r="AE35" s="53">
        <f t="shared" si="91"/>
        <v>0</v>
      </c>
      <c r="AF35" s="53">
        <f t="shared" si="91"/>
        <v>0</v>
      </c>
      <c r="AG35" s="53">
        <f t="shared" si="91"/>
        <v>0</v>
      </c>
      <c r="AH35" s="53">
        <f t="shared" si="91"/>
        <v>0</v>
      </c>
      <c r="AI35" s="53">
        <f t="shared" si="91"/>
        <v>0</v>
      </c>
      <c r="AJ35" s="53">
        <f t="shared" si="91"/>
        <v>0</v>
      </c>
      <c r="AK35" s="53">
        <f t="shared" si="91"/>
        <v>0</v>
      </c>
      <c r="AL35" s="53">
        <f t="shared" si="91"/>
        <v>0</v>
      </c>
      <c r="AM35" s="53">
        <f t="shared" si="92"/>
        <v>0</v>
      </c>
      <c r="AN35" s="53">
        <f t="shared" si="92"/>
        <v>0</v>
      </c>
      <c r="AO35" s="53">
        <f t="shared" si="92"/>
        <v>0</v>
      </c>
      <c r="AP35" s="53">
        <f t="shared" si="92"/>
        <v>0</v>
      </c>
      <c r="AQ35" s="53">
        <f t="shared" si="92"/>
        <v>0</v>
      </c>
      <c r="AR35" s="53">
        <f t="shared" si="92"/>
        <v>0</v>
      </c>
      <c r="AS35" s="53">
        <f t="shared" si="92"/>
        <v>0</v>
      </c>
      <c r="AT35" s="53">
        <f t="shared" si="92"/>
        <v>0</v>
      </c>
      <c r="AU35" s="53">
        <f t="shared" si="92"/>
        <v>0</v>
      </c>
      <c r="AV35" s="53">
        <f t="shared" si="92"/>
        <v>0</v>
      </c>
      <c r="AW35" s="53">
        <f t="shared" si="93"/>
        <v>0</v>
      </c>
      <c r="AX35" s="53">
        <f t="shared" si="93"/>
        <v>0</v>
      </c>
      <c r="AY35" s="53">
        <f t="shared" si="93"/>
        <v>0</v>
      </c>
      <c r="AZ35" s="53">
        <f t="shared" si="93"/>
        <v>0</v>
      </c>
      <c r="BA35" s="53">
        <f t="shared" si="93"/>
        <v>0</v>
      </c>
      <c r="BB35" s="53">
        <f t="shared" si="93"/>
        <v>0</v>
      </c>
      <c r="BC35" s="53">
        <f t="shared" si="93"/>
        <v>0</v>
      </c>
      <c r="BD35" s="53">
        <f t="shared" si="93"/>
        <v>0</v>
      </c>
      <c r="BE35" s="53">
        <f t="shared" si="93"/>
        <v>0</v>
      </c>
      <c r="BF35" s="53">
        <f t="shared" si="93"/>
        <v>0</v>
      </c>
      <c r="BG35" s="53">
        <f t="shared" si="94"/>
        <v>0</v>
      </c>
      <c r="BH35" s="53">
        <f t="shared" si="94"/>
        <v>0</v>
      </c>
      <c r="BI35" s="53">
        <f t="shared" si="94"/>
        <v>0</v>
      </c>
      <c r="BJ35" s="53">
        <f t="shared" si="94"/>
        <v>0</v>
      </c>
      <c r="BK35" s="53">
        <f t="shared" si="94"/>
        <v>0</v>
      </c>
      <c r="BL35" s="53">
        <f t="shared" si="94"/>
        <v>0</v>
      </c>
      <c r="BM35" s="53">
        <f t="shared" si="94"/>
        <v>0</v>
      </c>
      <c r="BN35" s="53">
        <f t="shared" si="94"/>
        <v>0</v>
      </c>
      <c r="BO35" s="53">
        <f t="shared" si="94"/>
        <v>0</v>
      </c>
      <c r="BP35" s="53">
        <f t="shared" si="94"/>
        <v>0</v>
      </c>
      <c r="BQ35" s="53">
        <f t="shared" si="95"/>
        <v>0</v>
      </c>
      <c r="BR35" s="53">
        <f t="shared" si="95"/>
        <v>0</v>
      </c>
      <c r="BS35" s="53">
        <f t="shared" si="95"/>
        <v>0</v>
      </c>
      <c r="BT35" s="53">
        <f t="shared" si="95"/>
        <v>0</v>
      </c>
      <c r="BU35" s="53">
        <f t="shared" si="95"/>
        <v>0</v>
      </c>
      <c r="BV35" s="53">
        <f t="shared" si="95"/>
        <v>0</v>
      </c>
      <c r="BW35" s="53">
        <f t="shared" si="95"/>
        <v>0</v>
      </c>
      <c r="BX35" s="53">
        <f t="shared" si="95"/>
        <v>0</v>
      </c>
      <c r="BY35" s="53">
        <f t="shared" si="95"/>
        <v>0</v>
      </c>
      <c r="BZ35" s="53">
        <f t="shared" si="95"/>
        <v>0</v>
      </c>
      <c r="CA35" s="53">
        <f t="shared" si="96"/>
        <v>0</v>
      </c>
      <c r="CB35" s="53">
        <f t="shared" si="96"/>
        <v>0</v>
      </c>
      <c r="CC35" s="53">
        <f t="shared" si="96"/>
        <v>0</v>
      </c>
      <c r="CD35" s="53">
        <f t="shared" si="96"/>
        <v>0</v>
      </c>
      <c r="CE35" s="53">
        <f t="shared" si="96"/>
        <v>0</v>
      </c>
      <c r="CF35" s="53">
        <f t="shared" si="96"/>
        <v>0</v>
      </c>
      <c r="CG35" s="53">
        <f t="shared" si="96"/>
        <v>0</v>
      </c>
      <c r="CH35" s="53">
        <f t="shared" si="96"/>
        <v>0</v>
      </c>
      <c r="CI35" s="53">
        <f t="shared" si="96"/>
        <v>0</v>
      </c>
      <c r="CJ35" s="53">
        <f t="shared" si="96"/>
        <v>0</v>
      </c>
      <c r="CK35" s="53">
        <f t="shared" si="97"/>
        <v>0</v>
      </c>
      <c r="CL35" s="53">
        <f t="shared" si="97"/>
        <v>0</v>
      </c>
      <c r="CM35" s="53">
        <f t="shared" si="97"/>
        <v>0</v>
      </c>
      <c r="CN35" s="53">
        <f t="shared" si="97"/>
        <v>0</v>
      </c>
      <c r="CO35" s="53">
        <f t="shared" si="97"/>
        <v>0</v>
      </c>
      <c r="CP35" s="53">
        <f t="shared" si="97"/>
        <v>0</v>
      </c>
      <c r="CQ35" s="53">
        <f t="shared" si="97"/>
        <v>0</v>
      </c>
      <c r="CR35" s="53">
        <f t="shared" si="97"/>
        <v>0</v>
      </c>
      <c r="CS35" s="53">
        <f t="shared" si="97"/>
        <v>0</v>
      </c>
      <c r="CT35" s="53">
        <f t="shared" si="97"/>
        <v>0</v>
      </c>
      <c r="CU35" s="53">
        <f t="shared" si="98"/>
        <v>0</v>
      </c>
      <c r="CV35" s="53">
        <f t="shared" si="98"/>
        <v>0</v>
      </c>
      <c r="CW35" s="53">
        <f t="shared" si="98"/>
        <v>0</v>
      </c>
      <c r="CX35" s="53">
        <f t="shared" si="98"/>
        <v>0</v>
      </c>
      <c r="CY35" s="53">
        <f t="shared" si="98"/>
        <v>0</v>
      </c>
      <c r="CZ35" s="53">
        <f t="shared" si="98"/>
        <v>0</v>
      </c>
      <c r="DA35" s="53">
        <f t="shared" si="98"/>
        <v>0</v>
      </c>
      <c r="DB35" s="53">
        <f t="shared" si="98"/>
        <v>0</v>
      </c>
      <c r="DC35" s="53">
        <f t="shared" si="98"/>
        <v>0</v>
      </c>
      <c r="DD35" s="53">
        <f t="shared" si="98"/>
        <v>0</v>
      </c>
      <c r="DE35" s="53">
        <f t="shared" si="99"/>
        <v>0</v>
      </c>
      <c r="DF35" s="53">
        <f t="shared" si="99"/>
        <v>0</v>
      </c>
      <c r="DG35" s="53">
        <f t="shared" si="99"/>
        <v>0</v>
      </c>
      <c r="DH35" s="53">
        <f t="shared" si="99"/>
        <v>0</v>
      </c>
      <c r="DI35" s="53">
        <f t="shared" si="99"/>
        <v>0</v>
      </c>
      <c r="DJ35" s="53">
        <f t="shared" si="99"/>
        <v>0</v>
      </c>
      <c r="DK35" s="53">
        <f t="shared" si="99"/>
        <v>0</v>
      </c>
      <c r="DL35" s="53">
        <f t="shared" si="99"/>
        <v>0</v>
      </c>
      <c r="DM35" s="53">
        <f t="shared" si="99"/>
        <v>0</v>
      </c>
      <c r="DN35" s="53">
        <f t="shared" si="99"/>
        <v>0</v>
      </c>
      <c r="DO35" s="53">
        <f t="shared" si="100"/>
        <v>0</v>
      </c>
      <c r="DP35" s="53">
        <f t="shared" si="100"/>
        <v>0</v>
      </c>
      <c r="DQ35" s="53">
        <f t="shared" si="100"/>
        <v>0</v>
      </c>
      <c r="DR35" s="53">
        <f t="shared" si="100"/>
        <v>0</v>
      </c>
      <c r="DS35" s="53">
        <f t="shared" si="100"/>
        <v>0</v>
      </c>
      <c r="DT35" s="53">
        <f t="shared" si="100"/>
        <v>0</v>
      </c>
      <c r="DU35" s="53">
        <f t="shared" si="100"/>
        <v>0</v>
      </c>
      <c r="DV35" s="53">
        <f t="shared" si="100"/>
        <v>0</v>
      </c>
      <c r="DW35" s="53">
        <f t="shared" si="100"/>
        <v>0</v>
      </c>
      <c r="DX35" s="53">
        <f t="shared" si="100"/>
        <v>0</v>
      </c>
      <c r="DY35" s="53">
        <f t="shared" si="101"/>
        <v>1.55</v>
      </c>
      <c r="DZ35" s="53">
        <f t="shared" si="101"/>
        <v>0</v>
      </c>
      <c r="EA35" s="53">
        <f t="shared" si="101"/>
        <v>0</v>
      </c>
      <c r="EB35" s="53">
        <f t="shared" si="101"/>
        <v>0</v>
      </c>
      <c r="EC35" s="53">
        <f t="shared" si="101"/>
        <v>0</v>
      </c>
      <c r="ED35" s="53">
        <f t="shared" si="101"/>
        <v>0</v>
      </c>
      <c r="EE35" s="53">
        <f t="shared" si="101"/>
        <v>0</v>
      </c>
      <c r="EF35" s="53">
        <f t="shared" si="101"/>
        <v>0</v>
      </c>
      <c r="EG35" s="53">
        <f t="shared" si="101"/>
        <v>0</v>
      </c>
      <c r="EH35" s="53">
        <f t="shared" si="101"/>
        <v>0</v>
      </c>
      <c r="EI35" s="53">
        <f t="shared" si="102"/>
        <v>0</v>
      </c>
      <c r="EJ35" s="53">
        <f t="shared" si="102"/>
        <v>0</v>
      </c>
      <c r="EK35" s="53">
        <f t="shared" si="102"/>
        <v>0</v>
      </c>
      <c r="EL35" s="53">
        <f t="shared" si="102"/>
        <v>0</v>
      </c>
      <c r="EM35" s="53">
        <f t="shared" si="102"/>
        <v>0</v>
      </c>
      <c r="EN35" s="53">
        <f t="shared" si="102"/>
        <v>0</v>
      </c>
      <c r="EO35" s="53">
        <f t="shared" si="102"/>
        <v>0</v>
      </c>
      <c r="EP35" s="53">
        <f t="shared" si="102"/>
        <v>0</v>
      </c>
      <c r="EQ35" s="53">
        <f t="shared" si="102"/>
        <v>0</v>
      </c>
      <c r="ER35" s="53">
        <f t="shared" si="102"/>
        <v>0</v>
      </c>
      <c r="ES35" s="53">
        <f t="shared" si="103"/>
        <v>0</v>
      </c>
      <c r="ET35" s="53">
        <f t="shared" si="103"/>
        <v>0</v>
      </c>
      <c r="EU35" s="53">
        <f t="shared" si="103"/>
        <v>0</v>
      </c>
      <c r="EV35" s="53">
        <f t="shared" si="103"/>
        <v>0</v>
      </c>
      <c r="EW35" s="53">
        <f t="shared" si="103"/>
        <v>0</v>
      </c>
      <c r="EX35" s="53">
        <f t="shared" si="103"/>
        <v>0</v>
      </c>
      <c r="EY35" s="53">
        <f t="shared" si="103"/>
        <v>0</v>
      </c>
      <c r="EZ35" s="53">
        <f t="shared" si="103"/>
        <v>0</v>
      </c>
      <c r="FA35" s="53">
        <f t="shared" si="103"/>
        <v>0</v>
      </c>
      <c r="FB35" s="53">
        <f t="shared" si="103"/>
        <v>0</v>
      </c>
      <c r="FC35" s="53">
        <f t="shared" si="104"/>
        <v>0</v>
      </c>
      <c r="FD35" s="53">
        <f t="shared" si="104"/>
        <v>0</v>
      </c>
      <c r="FE35" s="53">
        <f t="shared" si="104"/>
        <v>0</v>
      </c>
      <c r="FF35" s="53">
        <f t="shared" si="104"/>
        <v>0</v>
      </c>
      <c r="FG35" s="53">
        <f t="shared" si="104"/>
        <v>0</v>
      </c>
      <c r="FH35" s="53">
        <f t="shared" si="104"/>
        <v>0</v>
      </c>
      <c r="FI35" s="53">
        <f t="shared" si="104"/>
        <v>0</v>
      </c>
      <c r="FJ35" s="53">
        <f t="shared" si="104"/>
        <v>0</v>
      </c>
      <c r="FK35" s="53">
        <f t="shared" si="104"/>
        <v>0</v>
      </c>
      <c r="FL35" s="53">
        <f t="shared" si="104"/>
        <v>0</v>
      </c>
      <c r="FM35" s="53">
        <f t="shared" si="105"/>
        <v>0</v>
      </c>
      <c r="FN35" s="53">
        <f t="shared" si="105"/>
        <v>0</v>
      </c>
      <c r="FO35" s="53">
        <f t="shared" si="105"/>
        <v>0</v>
      </c>
      <c r="FP35" s="53">
        <f t="shared" si="105"/>
        <v>0</v>
      </c>
      <c r="FQ35" s="53">
        <f t="shared" si="105"/>
        <v>0</v>
      </c>
      <c r="FR35" s="53">
        <f t="shared" si="105"/>
        <v>0</v>
      </c>
      <c r="FS35" s="53">
        <f t="shared" si="105"/>
        <v>0</v>
      </c>
      <c r="FT35" s="53">
        <f t="shared" si="105"/>
        <v>0</v>
      </c>
      <c r="FU35" s="53">
        <f t="shared" si="105"/>
        <v>0</v>
      </c>
      <c r="FV35" s="53">
        <f t="shared" si="105"/>
        <v>0</v>
      </c>
      <c r="FW35" s="53">
        <f t="shared" si="106"/>
        <v>0</v>
      </c>
      <c r="FX35" s="53">
        <f t="shared" si="106"/>
        <v>0</v>
      </c>
      <c r="FY35" s="53">
        <f t="shared" si="106"/>
        <v>0</v>
      </c>
      <c r="FZ35" s="53">
        <f t="shared" si="106"/>
        <v>0</v>
      </c>
      <c r="GA35" s="53">
        <f t="shared" si="106"/>
        <v>0</v>
      </c>
      <c r="GB35" s="53">
        <f t="shared" si="106"/>
        <v>0</v>
      </c>
      <c r="GC35" s="53">
        <f t="shared" si="106"/>
        <v>0</v>
      </c>
      <c r="GD35" s="53">
        <f t="shared" si="106"/>
        <v>0</v>
      </c>
      <c r="GE35" s="53">
        <f t="shared" si="106"/>
        <v>0</v>
      </c>
      <c r="GF35" s="53">
        <f t="shared" si="106"/>
        <v>0</v>
      </c>
      <c r="GG35" s="53">
        <f t="shared" si="107"/>
        <v>0</v>
      </c>
      <c r="GH35" s="53">
        <f t="shared" si="107"/>
        <v>0</v>
      </c>
      <c r="GI35" s="53">
        <f t="shared" si="107"/>
        <v>0</v>
      </c>
      <c r="GJ35" s="53">
        <f t="shared" si="107"/>
        <v>0</v>
      </c>
      <c r="GK35" s="53">
        <f t="shared" si="107"/>
        <v>0</v>
      </c>
      <c r="GL35" s="53">
        <f t="shared" si="107"/>
        <v>0</v>
      </c>
      <c r="GM35" s="53">
        <f t="shared" si="107"/>
        <v>0</v>
      </c>
      <c r="GN35" s="53">
        <f t="shared" si="107"/>
        <v>0</v>
      </c>
      <c r="GO35" s="53">
        <f t="shared" si="107"/>
        <v>0</v>
      </c>
      <c r="GP35" s="53">
        <f t="shared" si="107"/>
        <v>0</v>
      </c>
      <c r="GQ35" s="53">
        <f t="shared" si="108"/>
        <v>0</v>
      </c>
      <c r="GR35" s="53">
        <f t="shared" si="108"/>
        <v>0</v>
      </c>
      <c r="GS35" s="53">
        <f t="shared" si="108"/>
        <v>0</v>
      </c>
      <c r="GT35" s="53">
        <f t="shared" si="108"/>
        <v>0</v>
      </c>
      <c r="GU35" s="53">
        <f t="shared" si="108"/>
        <v>0</v>
      </c>
      <c r="GV35" s="53">
        <f t="shared" si="108"/>
        <v>0</v>
      </c>
      <c r="GW35" s="53">
        <f t="shared" si="108"/>
        <v>0</v>
      </c>
      <c r="GX35" s="53">
        <f t="shared" si="108"/>
        <v>0</v>
      </c>
    </row>
    <row r="36" spans="1:206" s="95" customFormat="1" ht="12.75" x14ac:dyDescent="0.2">
      <c r="A36" s="22">
        <f>VLOOKUP(B36,'Libro Giornale'!$E$237:$F$436,2,FALSE)</f>
        <v>87</v>
      </c>
      <c r="B36" s="547" t="s">
        <v>476</v>
      </c>
      <c r="C36" s="152">
        <v>30</v>
      </c>
      <c r="D36" s="468">
        <v>44629</v>
      </c>
      <c r="E36" s="540" t="s">
        <v>751</v>
      </c>
      <c r="F36" s="538">
        <v>250</v>
      </c>
      <c r="G36" s="52"/>
      <c r="H36" s="92"/>
      <c r="I36" s="92"/>
      <c r="J36" s="52">
        <f t="shared" ref="J36:J40" si="109">-F36</f>
        <v>-250</v>
      </c>
      <c r="K36" s="52"/>
      <c r="L36" s="52"/>
      <c r="M36" s="53">
        <f t="shared" si="32"/>
        <v>0</v>
      </c>
      <c r="N36" s="53">
        <f t="shared" si="32"/>
        <v>0</v>
      </c>
      <c r="O36" s="53">
        <f t="shared" si="32"/>
        <v>0</v>
      </c>
      <c r="P36" s="53">
        <f t="shared" si="32"/>
        <v>0</v>
      </c>
      <c r="Q36" s="53">
        <f t="shared" si="32"/>
        <v>0</v>
      </c>
      <c r="R36" s="53">
        <f t="shared" si="32"/>
        <v>0</v>
      </c>
      <c r="S36" s="53">
        <f t="shared" si="32"/>
        <v>0</v>
      </c>
      <c r="T36" s="53">
        <f t="shared" si="32"/>
        <v>0</v>
      </c>
      <c r="U36" s="53">
        <f t="shared" si="32"/>
        <v>0</v>
      </c>
      <c r="V36" s="53">
        <f t="shared" si="32"/>
        <v>0</v>
      </c>
      <c r="W36" s="53">
        <f t="shared" si="32"/>
        <v>0</v>
      </c>
      <c r="X36" s="53">
        <f t="shared" si="32"/>
        <v>0</v>
      </c>
      <c r="Y36" s="53">
        <f t="shared" si="32"/>
        <v>0</v>
      </c>
      <c r="Z36" s="53">
        <f t="shared" si="32"/>
        <v>0</v>
      </c>
      <c r="AA36" s="53">
        <f t="shared" si="32"/>
        <v>0</v>
      </c>
      <c r="AB36" s="53">
        <f t="shared" si="32"/>
        <v>0</v>
      </c>
      <c r="AC36" s="53">
        <f t="shared" si="84"/>
        <v>0</v>
      </c>
      <c r="AD36" s="53">
        <f t="shared" si="84"/>
        <v>0</v>
      </c>
      <c r="AE36" s="53">
        <f t="shared" si="84"/>
        <v>0</v>
      </c>
      <c r="AF36" s="53">
        <f t="shared" si="84"/>
        <v>0</v>
      </c>
      <c r="AG36" s="53">
        <f t="shared" si="84"/>
        <v>0</v>
      </c>
      <c r="AH36" s="53">
        <f t="shared" si="84"/>
        <v>0</v>
      </c>
      <c r="AI36" s="53">
        <f t="shared" si="84"/>
        <v>0</v>
      </c>
      <c r="AJ36" s="53">
        <f t="shared" si="84"/>
        <v>0</v>
      </c>
      <c r="AK36" s="53">
        <f t="shared" si="84"/>
        <v>0</v>
      </c>
      <c r="AL36" s="53">
        <f t="shared" si="84"/>
        <v>0</v>
      </c>
      <c r="AM36" s="53">
        <f t="shared" si="84"/>
        <v>0</v>
      </c>
      <c r="AN36" s="53">
        <f t="shared" si="84"/>
        <v>0</v>
      </c>
      <c r="AO36" s="53">
        <f t="shared" si="84"/>
        <v>0</v>
      </c>
      <c r="AP36" s="53">
        <f t="shared" si="84"/>
        <v>0</v>
      </c>
      <c r="AQ36" s="53">
        <f t="shared" si="84"/>
        <v>0</v>
      </c>
      <c r="AR36" s="53">
        <f t="shared" si="84"/>
        <v>0</v>
      </c>
      <c r="AS36" s="53">
        <f t="shared" si="85"/>
        <v>0</v>
      </c>
      <c r="AT36" s="53">
        <f t="shared" si="85"/>
        <v>0</v>
      </c>
      <c r="AU36" s="53">
        <f t="shared" si="85"/>
        <v>0</v>
      </c>
      <c r="AV36" s="53">
        <f t="shared" si="85"/>
        <v>0</v>
      </c>
      <c r="AW36" s="53">
        <f t="shared" si="85"/>
        <v>0</v>
      </c>
      <c r="AX36" s="53">
        <f t="shared" si="85"/>
        <v>0</v>
      </c>
      <c r="AY36" s="53">
        <f t="shared" si="85"/>
        <v>0</v>
      </c>
      <c r="AZ36" s="53">
        <f t="shared" si="85"/>
        <v>0</v>
      </c>
      <c r="BA36" s="53">
        <f t="shared" si="85"/>
        <v>0</v>
      </c>
      <c r="BB36" s="53">
        <f t="shared" si="85"/>
        <v>0</v>
      </c>
      <c r="BC36" s="53">
        <f t="shared" si="85"/>
        <v>0</v>
      </c>
      <c r="BD36" s="53">
        <f t="shared" si="85"/>
        <v>0</v>
      </c>
      <c r="BE36" s="53">
        <f t="shared" si="85"/>
        <v>0</v>
      </c>
      <c r="BF36" s="53">
        <f t="shared" si="85"/>
        <v>0</v>
      </c>
      <c r="BG36" s="53">
        <f t="shared" si="85"/>
        <v>0</v>
      </c>
      <c r="BH36" s="53">
        <f t="shared" si="85"/>
        <v>0</v>
      </c>
      <c r="BI36" s="53">
        <f t="shared" si="3"/>
        <v>0</v>
      </c>
      <c r="BJ36" s="53">
        <f t="shared" ref="BJ36:BY59" si="110">IF(BJ$4=$A36,-SUM($H36:$K36), 0)</f>
        <v>0</v>
      </c>
      <c r="BK36" s="53">
        <f t="shared" si="110"/>
        <v>0</v>
      </c>
      <c r="BL36" s="53">
        <f t="shared" si="110"/>
        <v>0</v>
      </c>
      <c r="BM36" s="53">
        <f t="shared" si="110"/>
        <v>0</v>
      </c>
      <c r="BN36" s="53">
        <f t="shared" si="110"/>
        <v>0</v>
      </c>
      <c r="BO36" s="53">
        <f t="shared" si="110"/>
        <v>0</v>
      </c>
      <c r="BP36" s="53">
        <f t="shared" si="110"/>
        <v>0</v>
      </c>
      <c r="BQ36" s="53">
        <f t="shared" si="110"/>
        <v>0</v>
      </c>
      <c r="BR36" s="53">
        <f t="shared" si="110"/>
        <v>0</v>
      </c>
      <c r="BS36" s="53">
        <f t="shared" si="110"/>
        <v>0</v>
      </c>
      <c r="BT36" s="53">
        <f t="shared" si="110"/>
        <v>0</v>
      </c>
      <c r="BU36" s="53">
        <f t="shared" si="5"/>
        <v>0</v>
      </c>
      <c r="BV36" s="53">
        <f t="shared" si="110"/>
        <v>0</v>
      </c>
      <c r="BW36" s="53">
        <f t="shared" si="110"/>
        <v>0</v>
      </c>
      <c r="BX36" s="53">
        <f t="shared" si="110"/>
        <v>0</v>
      </c>
      <c r="BY36" s="53">
        <f t="shared" si="110"/>
        <v>0</v>
      </c>
      <c r="BZ36" s="53">
        <f t="shared" si="76"/>
        <v>0</v>
      </c>
      <c r="CA36" s="53">
        <f t="shared" si="76"/>
        <v>0</v>
      </c>
      <c r="CB36" s="53">
        <f t="shared" si="76"/>
        <v>0</v>
      </c>
      <c r="CC36" s="53">
        <f t="shared" si="76"/>
        <v>0</v>
      </c>
      <c r="CD36" s="53">
        <f t="shared" si="76"/>
        <v>0</v>
      </c>
      <c r="CE36" s="53">
        <f t="shared" si="76"/>
        <v>0</v>
      </c>
      <c r="CF36" s="53">
        <f t="shared" si="76"/>
        <v>0</v>
      </c>
      <c r="CG36" s="53">
        <f t="shared" si="76"/>
        <v>0</v>
      </c>
      <c r="CH36" s="53">
        <f t="shared" si="76"/>
        <v>0</v>
      </c>
      <c r="CI36" s="53">
        <f t="shared" si="76"/>
        <v>0</v>
      </c>
      <c r="CJ36" s="53">
        <f t="shared" si="76"/>
        <v>0</v>
      </c>
      <c r="CK36" s="53">
        <f t="shared" si="76"/>
        <v>0</v>
      </c>
      <c r="CL36" s="53">
        <f t="shared" si="76"/>
        <v>0</v>
      </c>
      <c r="CM36" s="53">
        <f t="shared" si="76"/>
        <v>0</v>
      </c>
      <c r="CN36" s="53">
        <f t="shared" si="7"/>
        <v>0</v>
      </c>
      <c r="CO36" s="53">
        <f t="shared" si="76"/>
        <v>0</v>
      </c>
      <c r="CP36" s="53">
        <f t="shared" ref="CP36:DE37" si="111">IF(CP$4=$A36,-SUM($H36:$K36), 0)</f>
        <v>250</v>
      </c>
      <c r="CQ36" s="53">
        <f t="shared" si="111"/>
        <v>0</v>
      </c>
      <c r="CR36" s="53">
        <f t="shared" si="111"/>
        <v>0</v>
      </c>
      <c r="CS36" s="53">
        <f t="shared" si="111"/>
        <v>0</v>
      </c>
      <c r="CT36" s="53">
        <f t="shared" si="111"/>
        <v>0</v>
      </c>
      <c r="CU36" s="53">
        <f t="shared" si="111"/>
        <v>0</v>
      </c>
      <c r="CV36" s="53">
        <f t="shared" si="111"/>
        <v>0</v>
      </c>
      <c r="CW36" s="53">
        <f t="shared" si="111"/>
        <v>0</v>
      </c>
      <c r="CX36" s="53">
        <f t="shared" si="111"/>
        <v>0</v>
      </c>
      <c r="CY36" s="53">
        <f t="shared" si="111"/>
        <v>0</v>
      </c>
      <c r="CZ36" s="53">
        <f t="shared" si="111"/>
        <v>0</v>
      </c>
      <c r="DA36" s="53">
        <f t="shared" si="111"/>
        <v>0</v>
      </c>
      <c r="DB36" s="53">
        <f t="shared" si="111"/>
        <v>0</v>
      </c>
      <c r="DC36" s="53">
        <f t="shared" si="111"/>
        <v>0</v>
      </c>
      <c r="DD36" s="53">
        <f t="shared" si="111"/>
        <v>0</v>
      </c>
      <c r="DE36" s="53">
        <f t="shared" si="111"/>
        <v>0</v>
      </c>
      <c r="DF36" s="53">
        <f t="shared" si="87"/>
        <v>0</v>
      </c>
      <c r="DG36" s="53">
        <f t="shared" si="87"/>
        <v>0</v>
      </c>
      <c r="DH36" s="53">
        <f t="shared" si="87"/>
        <v>0</v>
      </c>
      <c r="DI36" s="53">
        <f t="shared" si="87"/>
        <v>0</v>
      </c>
      <c r="DJ36" s="53">
        <f t="shared" si="87"/>
        <v>0</v>
      </c>
      <c r="DK36" s="53">
        <f t="shared" si="87"/>
        <v>0</v>
      </c>
      <c r="DL36" s="53">
        <f t="shared" si="87"/>
        <v>0</v>
      </c>
      <c r="DM36" s="53">
        <f t="shared" ref="DM36:EA52" si="112">IF(DM$4=$A36,-SUM($H36:$K36), 0)</f>
        <v>0</v>
      </c>
      <c r="DN36" s="53">
        <f t="shared" si="112"/>
        <v>0</v>
      </c>
      <c r="DO36" s="53">
        <f t="shared" si="112"/>
        <v>0</v>
      </c>
      <c r="DP36" s="53">
        <f t="shared" si="112"/>
        <v>0</v>
      </c>
      <c r="DQ36" s="53">
        <f t="shared" si="112"/>
        <v>0</v>
      </c>
      <c r="DR36" s="53">
        <f t="shared" si="112"/>
        <v>0</v>
      </c>
      <c r="DS36" s="53">
        <f t="shared" si="112"/>
        <v>0</v>
      </c>
      <c r="DT36" s="53">
        <f t="shared" si="112"/>
        <v>0</v>
      </c>
      <c r="DU36" s="53">
        <f t="shared" si="112"/>
        <v>0</v>
      </c>
      <c r="DV36" s="53">
        <f t="shared" si="112"/>
        <v>0</v>
      </c>
      <c r="DW36" s="53">
        <f t="shared" si="112"/>
        <v>0</v>
      </c>
      <c r="DX36" s="53">
        <f t="shared" si="112"/>
        <v>0</v>
      </c>
      <c r="DY36" s="53">
        <f t="shared" si="112"/>
        <v>0</v>
      </c>
      <c r="DZ36" s="53">
        <f t="shared" si="112"/>
        <v>0</v>
      </c>
      <c r="EA36" s="53">
        <f t="shared" si="112"/>
        <v>0</v>
      </c>
      <c r="EB36" s="53">
        <f t="shared" si="86"/>
        <v>0</v>
      </c>
      <c r="EC36" s="53">
        <f t="shared" si="86"/>
        <v>0</v>
      </c>
      <c r="ED36" s="53">
        <f t="shared" si="86"/>
        <v>0</v>
      </c>
      <c r="EE36" s="53">
        <f t="shared" si="86"/>
        <v>0</v>
      </c>
      <c r="EF36" s="53">
        <f t="shared" si="86"/>
        <v>0</v>
      </c>
      <c r="EG36" s="53">
        <f t="shared" si="86"/>
        <v>0</v>
      </c>
      <c r="EH36" s="53">
        <f t="shared" si="86"/>
        <v>0</v>
      </c>
      <c r="EI36" s="53">
        <f t="shared" si="86"/>
        <v>0</v>
      </c>
      <c r="EJ36" s="53">
        <f t="shared" si="86"/>
        <v>0</v>
      </c>
      <c r="EK36" s="53">
        <f t="shared" si="86"/>
        <v>0</v>
      </c>
      <c r="EL36" s="53">
        <f t="shared" si="86"/>
        <v>0</v>
      </c>
      <c r="EM36" s="53">
        <f t="shared" si="86"/>
        <v>0</v>
      </c>
      <c r="EN36" s="53">
        <f t="shared" si="86"/>
        <v>0</v>
      </c>
      <c r="EO36" s="53">
        <f t="shared" si="86"/>
        <v>0</v>
      </c>
      <c r="EP36" s="53">
        <f t="shared" si="86"/>
        <v>0</v>
      </c>
      <c r="EQ36" s="53">
        <f t="shared" si="86"/>
        <v>0</v>
      </c>
      <c r="ER36" s="53">
        <f t="shared" si="12"/>
        <v>0</v>
      </c>
      <c r="ES36" s="53">
        <f t="shared" si="12"/>
        <v>0</v>
      </c>
      <c r="ET36" s="53">
        <f t="shared" si="12"/>
        <v>0</v>
      </c>
      <c r="EU36" s="53">
        <f t="shared" si="12"/>
        <v>0</v>
      </c>
      <c r="EV36" s="53">
        <f t="shared" si="12"/>
        <v>0</v>
      </c>
      <c r="EW36" s="53">
        <f t="shared" si="12"/>
        <v>0</v>
      </c>
      <c r="EX36" s="53">
        <f t="shared" si="12"/>
        <v>0</v>
      </c>
      <c r="EY36" s="53">
        <f t="shared" si="12"/>
        <v>0</v>
      </c>
      <c r="EZ36" s="53">
        <f t="shared" ref="EZ36:FO59" si="113">IF(EZ$4=$A36,-SUM($H36:$K36), 0)</f>
        <v>0</v>
      </c>
      <c r="FA36" s="53">
        <f t="shared" si="113"/>
        <v>0</v>
      </c>
      <c r="FB36" s="53">
        <f t="shared" si="113"/>
        <v>0</v>
      </c>
      <c r="FC36" s="53">
        <f t="shared" si="113"/>
        <v>0</v>
      </c>
      <c r="FD36" s="53">
        <f t="shared" si="113"/>
        <v>0</v>
      </c>
      <c r="FE36" s="53">
        <f t="shared" si="113"/>
        <v>0</v>
      </c>
      <c r="FF36" s="53">
        <f t="shared" si="113"/>
        <v>0</v>
      </c>
      <c r="FG36" s="53">
        <f t="shared" si="113"/>
        <v>0</v>
      </c>
      <c r="FH36" s="53">
        <f t="shared" si="113"/>
        <v>0</v>
      </c>
      <c r="FI36" s="53">
        <f t="shared" si="113"/>
        <v>0</v>
      </c>
      <c r="FJ36" s="53">
        <f t="shared" si="113"/>
        <v>0</v>
      </c>
      <c r="FK36" s="53">
        <f t="shared" si="113"/>
        <v>0</v>
      </c>
      <c r="FL36" s="53">
        <f t="shared" si="113"/>
        <v>0</v>
      </c>
      <c r="FM36" s="53">
        <f t="shared" si="113"/>
        <v>0</v>
      </c>
      <c r="FN36" s="53">
        <f t="shared" si="113"/>
        <v>0</v>
      </c>
      <c r="FO36" s="53">
        <f t="shared" si="14"/>
        <v>0</v>
      </c>
      <c r="FP36" s="53">
        <f t="shared" si="14"/>
        <v>0</v>
      </c>
      <c r="FQ36" s="53">
        <f t="shared" si="15"/>
        <v>0</v>
      </c>
      <c r="FR36" s="53">
        <f t="shared" si="14"/>
        <v>0</v>
      </c>
      <c r="FS36" s="53">
        <f t="shared" si="14"/>
        <v>0</v>
      </c>
      <c r="FT36" s="53">
        <f t="shared" si="14"/>
        <v>0</v>
      </c>
      <c r="FU36" s="53">
        <f t="shared" si="14"/>
        <v>0</v>
      </c>
      <c r="FV36" s="53">
        <f t="shared" si="14"/>
        <v>0</v>
      </c>
      <c r="FW36" s="53">
        <f t="shared" si="14"/>
        <v>0</v>
      </c>
      <c r="FX36" s="53">
        <f t="shared" si="88"/>
        <v>0</v>
      </c>
      <c r="FY36" s="53">
        <f t="shared" si="88"/>
        <v>0</v>
      </c>
      <c r="FZ36" s="53">
        <f t="shared" si="88"/>
        <v>0</v>
      </c>
      <c r="GA36" s="53">
        <f t="shared" si="88"/>
        <v>0</v>
      </c>
      <c r="GB36" s="53">
        <f t="shared" si="88"/>
        <v>0</v>
      </c>
      <c r="GC36" s="53">
        <f t="shared" si="88"/>
        <v>0</v>
      </c>
      <c r="GD36" s="53">
        <f t="shared" si="88"/>
        <v>0</v>
      </c>
      <c r="GE36" s="53">
        <f t="shared" si="88"/>
        <v>0</v>
      </c>
      <c r="GF36" s="53">
        <f t="shared" si="88"/>
        <v>0</v>
      </c>
      <c r="GG36" s="53">
        <f t="shared" si="88"/>
        <v>0</v>
      </c>
      <c r="GH36" s="53">
        <f t="shared" si="88"/>
        <v>0</v>
      </c>
      <c r="GI36" s="53">
        <f t="shared" si="88"/>
        <v>0</v>
      </c>
      <c r="GJ36" s="53">
        <f t="shared" si="88"/>
        <v>0</v>
      </c>
      <c r="GK36" s="53">
        <f t="shared" si="88"/>
        <v>0</v>
      </c>
      <c r="GL36" s="53">
        <f t="shared" si="88"/>
        <v>0</v>
      </c>
      <c r="GM36" s="53">
        <f t="shared" si="88"/>
        <v>0</v>
      </c>
      <c r="GN36" s="53">
        <f t="shared" ref="GN36:GW37" si="114">IF(GN$4=$A36,-SUM($H36:$K36), 0)</f>
        <v>0</v>
      </c>
      <c r="GO36" s="53">
        <f t="shared" si="114"/>
        <v>0</v>
      </c>
      <c r="GP36" s="53">
        <f t="shared" si="114"/>
        <v>0</v>
      </c>
      <c r="GQ36" s="53">
        <f t="shared" si="114"/>
        <v>0</v>
      </c>
      <c r="GR36" s="53">
        <f t="shared" si="114"/>
        <v>0</v>
      </c>
      <c r="GS36" s="53">
        <f t="shared" si="114"/>
        <v>0</v>
      </c>
      <c r="GT36" s="53">
        <f t="shared" si="114"/>
        <v>0</v>
      </c>
      <c r="GU36" s="53">
        <f t="shared" si="114"/>
        <v>0</v>
      </c>
      <c r="GV36" s="53">
        <f t="shared" si="114"/>
        <v>0</v>
      </c>
      <c r="GW36" s="53">
        <f t="shared" si="114"/>
        <v>0</v>
      </c>
      <c r="GX36" s="53">
        <f t="shared" si="18"/>
        <v>0</v>
      </c>
    </row>
    <row r="37" spans="1:206" s="95" customFormat="1" ht="12.75" x14ac:dyDescent="0.2">
      <c r="A37" s="22">
        <f>VLOOKUP(B37,'Libro Giornale'!$E$237:$F$436,2,FALSE)</f>
        <v>122</v>
      </c>
      <c r="B37" s="547" t="s">
        <v>508</v>
      </c>
      <c r="C37" s="152">
        <v>31</v>
      </c>
      <c r="D37" s="468">
        <v>44629</v>
      </c>
      <c r="E37" s="540" t="s">
        <v>750</v>
      </c>
      <c r="F37" s="539">
        <v>0.25</v>
      </c>
      <c r="G37" s="52">
        <f>SUM(F36:F37)</f>
        <v>250.25</v>
      </c>
      <c r="H37" s="92"/>
      <c r="I37" s="92"/>
      <c r="J37" s="52">
        <f t="shared" si="109"/>
        <v>-0.25</v>
      </c>
      <c r="K37" s="52"/>
      <c r="L37" s="52"/>
      <c r="M37" s="53">
        <f t="shared" si="32"/>
        <v>0</v>
      </c>
      <c r="N37" s="53">
        <f t="shared" si="32"/>
        <v>0</v>
      </c>
      <c r="O37" s="53">
        <f t="shared" si="32"/>
        <v>0</v>
      </c>
      <c r="P37" s="53">
        <f t="shared" si="32"/>
        <v>0</v>
      </c>
      <c r="Q37" s="53">
        <f t="shared" si="32"/>
        <v>0</v>
      </c>
      <c r="R37" s="53">
        <f t="shared" si="32"/>
        <v>0</v>
      </c>
      <c r="S37" s="53">
        <f t="shared" si="32"/>
        <v>0</v>
      </c>
      <c r="T37" s="53">
        <f t="shared" si="32"/>
        <v>0</v>
      </c>
      <c r="U37" s="53">
        <f t="shared" si="32"/>
        <v>0</v>
      </c>
      <c r="V37" s="53">
        <f t="shared" si="32"/>
        <v>0</v>
      </c>
      <c r="W37" s="53">
        <f t="shared" si="32"/>
        <v>0</v>
      </c>
      <c r="X37" s="53">
        <f t="shared" si="32"/>
        <v>0</v>
      </c>
      <c r="Y37" s="53">
        <f t="shared" si="32"/>
        <v>0</v>
      </c>
      <c r="Z37" s="53">
        <f t="shared" si="32"/>
        <v>0</v>
      </c>
      <c r="AA37" s="53">
        <f t="shared" si="32"/>
        <v>0</v>
      </c>
      <c r="AB37" s="53">
        <f t="shared" si="32"/>
        <v>0</v>
      </c>
      <c r="AC37" s="53">
        <f t="shared" si="84"/>
        <v>0</v>
      </c>
      <c r="AD37" s="53">
        <f t="shared" si="84"/>
        <v>0</v>
      </c>
      <c r="AE37" s="53">
        <f t="shared" si="84"/>
        <v>0</v>
      </c>
      <c r="AF37" s="53">
        <f t="shared" si="84"/>
        <v>0</v>
      </c>
      <c r="AG37" s="53">
        <f t="shared" si="84"/>
        <v>0</v>
      </c>
      <c r="AH37" s="53">
        <f t="shared" si="84"/>
        <v>0</v>
      </c>
      <c r="AI37" s="53">
        <f t="shared" si="84"/>
        <v>0</v>
      </c>
      <c r="AJ37" s="53">
        <f t="shared" si="84"/>
        <v>0</v>
      </c>
      <c r="AK37" s="53">
        <f t="shared" si="84"/>
        <v>0</v>
      </c>
      <c r="AL37" s="53">
        <f t="shared" si="84"/>
        <v>0</v>
      </c>
      <c r="AM37" s="53">
        <f t="shared" si="84"/>
        <v>0</v>
      </c>
      <c r="AN37" s="53">
        <f t="shared" si="84"/>
        <v>0</v>
      </c>
      <c r="AO37" s="53">
        <f t="shared" si="84"/>
        <v>0</v>
      </c>
      <c r="AP37" s="53">
        <f t="shared" si="84"/>
        <v>0</v>
      </c>
      <c r="AQ37" s="53">
        <f t="shared" si="84"/>
        <v>0</v>
      </c>
      <c r="AR37" s="53">
        <f t="shared" si="84"/>
        <v>0</v>
      </c>
      <c r="AS37" s="53">
        <f t="shared" si="85"/>
        <v>0</v>
      </c>
      <c r="AT37" s="53">
        <f t="shared" si="85"/>
        <v>0</v>
      </c>
      <c r="AU37" s="53">
        <f t="shared" si="85"/>
        <v>0</v>
      </c>
      <c r="AV37" s="53">
        <f t="shared" si="85"/>
        <v>0</v>
      </c>
      <c r="AW37" s="53">
        <f t="shared" si="85"/>
        <v>0</v>
      </c>
      <c r="AX37" s="53">
        <f t="shared" si="85"/>
        <v>0</v>
      </c>
      <c r="AY37" s="53">
        <f t="shared" si="85"/>
        <v>0</v>
      </c>
      <c r="AZ37" s="53">
        <f t="shared" si="85"/>
        <v>0</v>
      </c>
      <c r="BA37" s="53">
        <f t="shared" si="85"/>
        <v>0</v>
      </c>
      <c r="BB37" s="53">
        <f t="shared" si="85"/>
        <v>0</v>
      </c>
      <c r="BC37" s="53">
        <f t="shared" si="85"/>
        <v>0</v>
      </c>
      <c r="BD37" s="53">
        <f t="shared" si="85"/>
        <v>0</v>
      </c>
      <c r="BE37" s="53">
        <f t="shared" si="85"/>
        <v>0</v>
      </c>
      <c r="BF37" s="53">
        <f t="shared" si="85"/>
        <v>0</v>
      </c>
      <c r="BG37" s="53">
        <f t="shared" si="85"/>
        <v>0</v>
      </c>
      <c r="BH37" s="53">
        <f t="shared" si="85"/>
        <v>0</v>
      </c>
      <c r="BI37" s="53">
        <f t="shared" si="3"/>
        <v>0</v>
      </c>
      <c r="BJ37" s="53">
        <f t="shared" si="110"/>
        <v>0</v>
      </c>
      <c r="BK37" s="53">
        <f t="shared" si="110"/>
        <v>0</v>
      </c>
      <c r="BL37" s="53">
        <f t="shared" si="110"/>
        <v>0</v>
      </c>
      <c r="BM37" s="53">
        <f t="shared" si="110"/>
        <v>0</v>
      </c>
      <c r="BN37" s="53">
        <f t="shared" si="110"/>
        <v>0</v>
      </c>
      <c r="BO37" s="53">
        <f t="shared" si="110"/>
        <v>0</v>
      </c>
      <c r="BP37" s="53">
        <f t="shared" si="110"/>
        <v>0</v>
      </c>
      <c r="BQ37" s="53">
        <f t="shared" si="110"/>
        <v>0</v>
      </c>
      <c r="BR37" s="53">
        <f t="shared" si="110"/>
        <v>0</v>
      </c>
      <c r="BS37" s="53">
        <f t="shared" si="110"/>
        <v>0</v>
      </c>
      <c r="BT37" s="53">
        <f t="shared" si="110"/>
        <v>0</v>
      </c>
      <c r="BU37" s="53">
        <f t="shared" si="5"/>
        <v>0</v>
      </c>
      <c r="BV37" s="53">
        <f t="shared" si="110"/>
        <v>0</v>
      </c>
      <c r="BW37" s="53">
        <f t="shared" si="110"/>
        <v>0</v>
      </c>
      <c r="BX37" s="53">
        <f t="shared" si="110"/>
        <v>0</v>
      </c>
      <c r="BY37" s="53">
        <f t="shared" si="110"/>
        <v>0</v>
      </c>
      <c r="BZ37" s="53">
        <f t="shared" si="76"/>
        <v>0</v>
      </c>
      <c r="CA37" s="53">
        <f t="shared" si="76"/>
        <v>0</v>
      </c>
      <c r="CB37" s="53">
        <f t="shared" si="76"/>
        <v>0</v>
      </c>
      <c r="CC37" s="53">
        <f t="shared" si="76"/>
        <v>0</v>
      </c>
      <c r="CD37" s="53">
        <f t="shared" si="76"/>
        <v>0</v>
      </c>
      <c r="CE37" s="53">
        <f t="shared" si="76"/>
        <v>0</v>
      </c>
      <c r="CF37" s="53">
        <f t="shared" si="76"/>
        <v>0</v>
      </c>
      <c r="CG37" s="53">
        <f t="shared" si="76"/>
        <v>0</v>
      </c>
      <c r="CH37" s="53">
        <f t="shared" si="76"/>
        <v>0</v>
      </c>
      <c r="CI37" s="53">
        <f t="shared" si="76"/>
        <v>0</v>
      </c>
      <c r="CJ37" s="53">
        <f t="shared" si="76"/>
        <v>0</v>
      </c>
      <c r="CK37" s="53">
        <f t="shared" si="76"/>
        <v>0</v>
      </c>
      <c r="CL37" s="53">
        <f t="shared" si="76"/>
        <v>0</v>
      </c>
      <c r="CM37" s="53">
        <f t="shared" si="76"/>
        <v>0</v>
      </c>
      <c r="CN37" s="53">
        <f t="shared" si="7"/>
        <v>0</v>
      </c>
      <c r="CO37" s="53">
        <f t="shared" si="76"/>
        <v>0</v>
      </c>
      <c r="CP37" s="53">
        <f t="shared" si="111"/>
        <v>0</v>
      </c>
      <c r="CQ37" s="53">
        <f t="shared" si="111"/>
        <v>0</v>
      </c>
      <c r="CR37" s="53">
        <f t="shared" si="111"/>
        <v>0</v>
      </c>
      <c r="CS37" s="53">
        <f t="shared" si="111"/>
        <v>0</v>
      </c>
      <c r="CT37" s="53">
        <f t="shared" si="111"/>
        <v>0</v>
      </c>
      <c r="CU37" s="53">
        <f t="shared" si="111"/>
        <v>0</v>
      </c>
      <c r="CV37" s="53">
        <f t="shared" si="111"/>
        <v>0</v>
      </c>
      <c r="CW37" s="53">
        <f t="shared" si="111"/>
        <v>0</v>
      </c>
      <c r="CX37" s="53">
        <f t="shared" si="111"/>
        <v>0</v>
      </c>
      <c r="CY37" s="53">
        <f t="shared" si="111"/>
        <v>0</v>
      </c>
      <c r="CZ37" s="53">
        <f t="shared" si="111"/>
        <v>0</v>
      </c>
      <c r="DA37" s="53">
        <f t="shared" si="111"/>
        <v>0</v>
      </c>
      <c r="DB37" s="53">
        <f t="shared" si="111"/>
        <v>0</v>
      </c>
      <c r="DC37" s="53">
        <f t="shared" si="111"/>
        <v>0</v>
      </c>
      <c r="DD37" s="53">
        <f t="shared" si="111"/>
        <v>0</v>
      </c>
      <c r="DE37" s="53">
        <f t="shared" si="111"/>
        <v>0</v>
      </c>
      <c r="DF37" s="53">
        <f t="shared" si="87"/>
        <v>0</v>
      </c>
      <c r="DG37" s="53">
        <f t="shared" si="87"/>
        <v>0</v>
      </c>
      <c r="DH37" s="53">
        <f t="shared" si="87"/>
        <v>0</v>
      </c>
      <c r="DI37" s="53">
        <f t="shared" si="87"/>
        <v>0</v>
      </c>
      <c r="DJ37" s="53">
        <f t="shared" si="87"/>
        <v>0</v>
      </c>
      <c r="DK37" s="53">
        <f t="shared" si="87"/>
        <v>0</v>
      </c>
      <c r="DL37" s="53">
        <f t="shared" si="87"/>
        <v>0</v>
      </c>
      <c r="DM37" s="53">
        <f t="shared" si="112"/>
        <v>0</v>
      </c>
      <c r="DN37" s="53">
        <f t="shared" si="112"/>
        <v>0</v>
      </c>
      <c r="DO37" s="53">
        <f t="shared" si="112"/>
        <v>0</v>
      </c>
      <c r="DP37" s="53">
        <f t="shared" si="112"/>
        <v>0</v>
      </c>
      <c r="DQ37" s="53">
        <f t="shared" si="112"/>
        <v>0</v>
      </c>
      <c r="DR37" s="53">
        <f t="shared" si="112"/>
        <v>0</v>
      </c>
      <c r="DS37" s="53">
        <f t="shared" si="112"/>
        <v>0</v>
      </c>
      <c r="DT37" s="53">
        <f t="shared" si="112"/>
        <v>0</v>
      </c>
      <c r="DU37" s="53">
        <f t="shared" si="112"/>
        <v>0</v>
      </c>
      <c r="DV37" s="53">
        <f t="shared" si="112"/>
        <v>0</v>
      </c>
      <c r="DW37" s="53">
        <f t="shared" si="112"/>
        <v>0</v>
      </c>
      <c r="DX37" s="53">
        <f t="shared" si="112"/>
        <v>0</v>
      </c>
      <c r="DY37" s="53">
        <f t="shared" si="112"/>
        <v>0.25</v>
      </c>
      <c r="DZ37" s="53">
        <f t="shared" si="112"/>
        <v>0</v>
      </c>
      <c r="EA37" s="53">
        <f t="shared" si="112"/>
        <v>0</v>
      </c>
      <c r="EB37" s="53">
        <f t="shared" si="86"/>
        <v>0</v>
      </c>
      <c r="EC37" s="53">
        <f t="shared" si="86"/>
        <v>0</v>
      </c>
      <c r="ED37" s="53">
        <f t="shared" si="86"/>
        <v>0</v>
      </c>
      <c r="EE37" s="53">
        <f t="shared" si="86"/>
        <v>0</v>
      </c>
      <c r="EF37" s="53">
        <f t="shared" si="86"/>
        <v>0</v>
      </c>
      <c r="EG37" s="53">
        <f t="shared" si="86"/>
        <v>0</v>
      </c>
      <c r="EH37" s="53">
        <f t="shared" si="86"/>
        <v>0</v>
      </c>
      <c r="EI37" s="53">
        <f t="shared" si="86"/>
        <v>0</v>
      </c>
      <c r="EJ37" s="53">
        <f t="shared" si="86"/>
        <v>0</v>
      </c>
      <c r="EK37" s="53">
        <f t="shared" si="86"/>
        <v>0</v>
      </c>
      <c r="EL37" s="53">
        <f t="shared" si="86"/>
        <v>0</v>
      </c>
      <c r="EM37" s="53">
        <f t="shared" si="86"/>
        <v>0</v>
      </c>
      <c r="EN37" s="53">
        <f t="shared" si="86"/>
        <v>0</v>
      </c>
      <c r="EO37" s="53">
        <f t="shared" si="86"/>
        <v>0</v>
      </c>
      <c r="EP37" s="53">
        <f t="shared" si="86"/>
        <v>0</v>
      </c>
      <c r="EQ37" s="53">
        <f t="shared" si="86"/>
        <v>0</v>
      </c>
      <c r="ER37" s="53">
        <f t="shared" si="12"/>
        <v>0</v>
      </c>
      <c r="ES37" s="53">
        <f t="shared" si="12"/>
        <v>0</v>
      </c>
      <c r="ET37" s="53">
        <f t="shared" si="12"/>
        <v>0</v>
      </c>
      <c r="EU37" s="53">
        <f t="shared" si="12"/>
        <v>0</v>
      </c>
      <c r="EV37" s="53">
        <f t="shared" si="12"/>
        <v>0</v>
      </c>
      <c r="EW37" s="53">
        <f t="shared" si="12"/>
        <v>0</v>
      </c>
      <c r="EX37" s="53">
        <f t="shared" si="12"/>
        <v>0</v>
      </c>
      <c r="EY37" s="53">
        <f t="shared" si="12"/>
        <v>0</v>
      </c>
      <c r="EZ37" s="53">
        <f t="shared" si="113"/>
        <v>0</v>
      </c>
      <c r="FA37" s="53">
        <f t="shared" si="113"/>
        <v>0</v>
      </c>
      <c r="FB37" s="53">
        <f t="shared" si="113"/>
        <v>0</v>
      </c>
      <c r="FC37" s="53">
        <f t="shared" si="113"/>
        <v>0</v>
      </c>
      <c r="FD37" s="53">
        <f t="shared" si="113"/>
        <v>0</v>
      </c>
      <c r="FE37" s="53">
        <f t="shared" si="113"/>
        <v>0</v>
      </c>
      <c r="FF37" s="53">
        <f t="shared" si="113"/>
        <v>0</v>
      </c>
      <c r="FG37" s="53">
        <f t="shared" si="113"/>
        <v>0</v>
      </c>
      <c r="FH37" s="53">
        <f t="shared" si="113"/>
        <v>0</v>
      </c>
      <c r="FI37" s="53">
        <f t="shared" si="113"/>
        <v>0</v>
      </c>
      <c r="FJ37" s="53">
        <f t="shared" si="113"/>
        <v>0</v>
      </c>
      <c r="FK37" s="53">
        <f t="shared" si="113"/>
        <v>0</v>
      </c>
      <c r="FL37" s="53">
        <f t="shared" si="113"/>
        <v>0</v>
      </c>
      <c r="FM37" s="53">
        <f t="shared" si="113"/>
        <v>0</v>
      </c>
      <c r="FN37" s="53">
        <f t="shared" si="113"/>
        <v>0</v>
      </c>
      <c r="FO37" s="53">
        <f t="shared" si="14"/>
        <v>0</v>
      </c>
      <c r="FP37" s="53">
        <f t="shared" si="14"/>
        <v>0</v>
      </c>
      <c r="FQ37" s="53">
        <f t="shared" si="15"/>
        <v>0</v>
      </c>
      <c r="FR37" s="53">
        <f t="shared" si="14"/>
        <v>0</v>
      </c>
      <c r="FS37" s="53">
        <f t="shared" si="14"/>
        <v>0</v>
      </c>
      <c r="FT37" s="53">
        <f t="shared" si="14"/>
        <v>0</v>
      </c>
      <c r="FU37" s="53">
        <f t="shared" si="14"/>
        <v>0</v>
      </c>
      <c r="FV37" s="53">
        <f t="shared" si="14"/>
        <v>0</v>
      </c>
      <c r="FW37" s="53">
        <f t="shared" si="14"/>
        <v>0</v>
      </c>
      <c r="FX37" s="53">
        <f t="shared" si="88"/>
        <v>0</v>
      </c>
      <c r="FY37" s="53">
        <f t="shared" si="88"/>
        <v>0</v>
      </c>
      <c r="FZ37" s="53">
        <f t="shared" si="88"/>
        <v>0</v>
      </c>
      <c r="GA37" s="53">
        <f t="shared" si="88"/>
        <v>0</v>
      </c>
      <c r="GB37" s="53">
        <f t="shared" si="88"/>
        <v>0</v>
      </c>
      <c r="GC37" s="53">
        <f t="shared" si="88"/>
        <v>0</v>
      </c>
      <c r="GD37" s="53">
        <f t="shared" si="88"/>
        <v>0</v>
      </c>
      <c r="GE37" s="53">
        <f t="shared" si="88"/>
        <v>0</v>
      </c>
      <c r="GF37" s="53">
        <f t="shared" si="88"/>
        <v>0</v>
      </c>
      <c r="GG37" s="53">
        <f t="shared" si="88"/>
        <v>0</v>
      </c>
      <c r="GH37" s="53">
        <f t="shared" si="88"/>
        <v>0</v>
      </c>
      <c r="GI37" s="53">
        <f t="shared" si="88"/>
        <v>0</v>
      </c>
      <c r="GJ37" s="53">
        <f t="shared" si="88"/>
        <v>0</v>
      </c>
      <c r="GK37" s="53">
        <f t="shared" si="88"/>
        <v>0</v>
      </c>
      <c r="GL37" s="53">
        <f t="shared" si="88"/>
        <v>0</v>
      </c>
      <c r="GM37" s="53">
        <f t="shared" si="88"/>
        <v>0</v>
      </c>
      <c r="GN37" s="53">
        <f t="shared" si="114"/>
        <v>0</v>
      </c>
      <c r="GO37" s="53">
        <f t="shared" si="114"/>
        <v>0</v>
      </c>
      <c r="GP37" s="53">
        <f t="shared" si="114"/>
        <v>0</v>
      </c>
      <c r="GQ37" s="53">
        <f t="shared" si="114"/>
        <v>0</v>
      </c>
      <c r="GR37" s="53">
        <f t="shared" si="114"/>
        <v>0</v>
      </c>
      <c r="GS37" s="53">
        <f t="shared" si="114"/>
        <v>0</v>
      </c>
      <c r="GT37" s="53">
        <f t="shared" si="114"/>
        <v>0</v>
      </c>
      <c r="GU37" s="53">
        <f t="shared" si="114"/>
        <v>0</v>
      </c>
      <c r="GV37" s="53">
        <f t="shared" si="114"/>
        <v>0</v>
      </c>
      <c r="GW37" s="53">
        <f t="shared" si="114"/>
        <v>0</v>
      </c>
      <c r="GX37" s="53">
        <f t="shared" si="18"/>
        <v>0</v>
      </c>
    </row>
    <row r="38" spans="1:206" s="95" customFormat="1" ht="12.75" x14ac:dyDescent="0.2">
      <c r="A38" s="22">
        <f>VLOOKUP(B38,'Libro Giornale'!$E$237:$F$436,2,FALSE)</f>
        <v>83</v>
      </c>
      <c r="B38" s="547" t="s">
        <v>472</v>
      </c>
      <c r="C38" s="152">
        <v>32</v>
      </c>
      <c r="D38" s="468">
        <v>44635</v>
      </c>
      <c r="E38" s="448" t="s">
        <v>728</v>
      </c>
      <c r="F38" s="52">
        <v>12.19</v>
      </c>
      <c r="G38" s="52"/>
      <c r="H38" s="92"/>
      <c r="I38" s="92">
        <f t="shared" si="39"/>
        <v>-12.19</v>
      </c>
      <c r="J38" s="52"/>
      <c r="K38" s="52"/>
      <c r="L38" s="52"/>
      <c r="M38" s="53">
        <f t="shared" si="32"/>
        <v>0</v>
      </c>
      <c r="N38" s="53">
        <f t="shared" si="32"/>
        <v>0</v>
      </c>
      <c r="O38" s="53">
        <f t="shared" si="32"/>
        <v>0</v>
      </c>
      <c r="P38" s="53">
        <f t="shared" si="32"/>
        <v>0</v>
      </c>
      <c r="Q38" s="53">
        <f t="shared" si="32"/>
        <v>0</v>
      </c>
      <c r="R38" s="53">
        <f t="shared" si="32"/>
        <v>0</v>
      </c>
      <c r="S38" s="53">
        <f t="shared" si="32"/>
        <v>0</v>
      </c>
      <c r="T38" s="53">
        <f t="shared" si="32"/>
        <v>0</v>
      </c>
      <c r="U38" s="53">
        <f t="shared" si="32"/>
        <v>0</v>
      </c>
      <c r="V38" s="53">
        <f t="shared" si="32"/>
        <v>0</v>
      </c>
      <c r="W38" s="53">
        <f t="shared" si="32"/>
        <v>0</v>
      </c>
      <c r="X38" s="53">
        <f t="shared" si="32"/>
        <v>0</v>
      </c>
      <c r="Y38" s="53">
        <f t="shared" si="32"/>
        <v>0</v>
      </c>
      <c r="Z38" s="53">
        <f t="shared" si="32"/>
        <v>0</v>
      </c>
      <c r="AA38" s="53">
        <f t="shared" si="32"/>
        <v>0</v>
      </c>
      <c r="AB38" s="53">
        <f t="shared" si="32"/>
        <v>0</v>
      </c>
      <c r="AC38" s="53">
        <f t="shared" si="84"/>
        <v>0</v>
      </c>
      <c r="AD38" s="53">
        <f t="shared" si="84"/>
        <v>0</v>
      </c>
      <c r="AE38" s="53">
        <f t="shared" si="84"/>
        <v>0</v>
      </c>
      <c r="AF38" s="53">
        <f t="shared" si="84"/>
        <v>0</v>
      </c>
      <c r="AG38" s="53">
        <f t="shared" si="84"/>
        <v>0</v>
      </c>
      <c r="AH38" s="53">
        <f t="shared" si="84"/>
        <v>0</v>
      </c>
      <c r="AI38" s="53">
        <f t="shared" si="84"/>
        <v>0</v>
      </c>
      <c r="AJ38" s="53">
        <f t="shared" si="84"/>
        <v>0</v>
      </c>
      <c r="AK38" s="53">
        <f t="shared" si="84"/>
        <v>0</v>
      </c>
      <c r="AL38" s="53">
        <f t="shared" si="84"/>
        <v>0</v>
      </c>
      <c r="AM38" s="53">
        <f t="shared" si="84"/>
        <v>0</v>
      </c>
      <c r="AN38" s="53">
        <f t="shared" si="84"/>
        <v>0</v>
      </c>
      <c r="AO38" s="53">
        <f t="shared" si="84"/>
        <v>0</v>
      </c>
      <c r="AP38" s="53">
        <f t="shared" si="84"/>
        <v>0</v>
      </c>
      <c r="AQ38" s="53">
        <f t="shared" si="84"/>
        <v>0</v>
      </c>
      <c r="AR38" s="53">
        <f t="shared" si="84"/>
        <v>0</v>
      </c>
      <c r="AS38" s="53">
        <f t="shared" si="85"/>
        <v>0</v>
      </c>
      <c r="AT38" s="53">
        <f t="shared" si="85"/>
        <v>0</v>
      </c>
      <c r="AU38" s="53">
        <f t="shared" si="85"/>
        <v>0</v>
      </c>
      <c r="AV38" s="53">
        <f t="shared" si="85"/>
        <v>0</v>
      </c>
      <c r="AW38" s="53">
        <f t="shared" si="85"/>
        <v>0</v>
      </c>
      <c r="AX38" s="53">
        <f t="shared" si="85"/>
        <v>0</v>
      </c>
      <c r="AY38" s="53">
        <f t="shared" si="85"/>
        <v>0</v>
      </c>
      <c r="AZ38" s="53">
        <f t="shared" si="85"/>
        <v>0</v>
      </c>
      <c r="BA38" s="53">
        <f t="shared" si="85"/>
        <v>0</v>
      </c>
      <c r="BB38" s="53">
        <f t="shared" si="85"/>
        <v>0</v>
      </c>
      <c r="BC38" s="53">
        <f t="shared" si="85"/>
        <v>0</v>
      </c>
      <c r="BD38" s="53">
        <f t="shared" si="85"/>
        <v>0</v>
      </c>
      <c r="BE38" s="53">
        <f t="shared" si="85"/>
        <v>0</v>
      </c>
      <c r="BF38" s="53">
        <f t="shared" si="85"/>
        <v>0</v>
      </c>
      <c r="BG38" s="53">
        <f t="shared" si="85"/>
        <v>0</v>
      </c>
      <c r="BH38" s="53">
        <f t="shared" si="85"/>
        <v>0</v>
      </c>
      <c r="BI38" s="53">
        <f t="shared" si="3"/>
        <v>0</v>
      </c>
      <c r="BJ38" s="53">
        <f t="shared" si="3"/>
        <v>0</v>
      </c>
      <c r="BK38" s="53">
        <f t="shared" si="3"/>
        <v>0</v>
      </c>
      <c r="BL38" s="53">
        <f t="shared" si="3"/>
        <v>0</v>
      </c>
      <c r="BM38" s="53">
        <f t="shared" si="3"/>
        <v>0</v>
      </c>
      <c r="BN38" s="53">
        <f t="shared" si="3"/>
        <v>0</v>
      </c>
      <c r="BO38" s="53">
        <f t="shared" si="3"/>
        <v>0</v>
      </c>
      <c r="BP38" s="53">
        <f t="shared" si="3"/>
        <v>0</v>
      </c>
      <c r="BQ38" s="53">
        <f t="shared" si="3"/>
        <v>0</v>
      </c>
      <c r="BR38" s="53">
        <f t="shared" si="3"/>
        <v>0</v>
      </c>
      <c r="BS38" s="53">
        <f t="shared" si="3"/>
        <v>0</v>
      </c>
      <c r="BT38" s="53">
        <f t="shared" si="3"/>
        <v>0</v>
      </c>
      <c r="BU38" s="53">
        <f t="shared" si="5"/>
        <v>0</v>
      </c>
      <c r="BV38" s="53">
        <f t="shared" si="3"/>
        <v>0</v>
      </c>
      <c r="BW38" s="53">
        <f t="shared" si="3"/>
        <v>0</v>
      </c>
      <c r="BX38" s="53">
        <f t="shared" si="3"/>
        <v>0</v>
      </c>
      <c r="BY38" s="53">
        <f t="shared" si="110"/>
        <v>0</v>
      </c>
      <c r="BZ38" s="53">
        <f t="shared" si="76"/>
        <v>0</v>
      </c>
      <c r="CA38" s="53">
        <f t="shared" si="76"/>
        <v>0</v>
      </c>
      <c r="CB38" s="53">
        <f t="shared" si="76"/>
        <v>0</v>
      </c>
      <c r="CC38" s="53">
        <f t="shared" si="76"/>
        <v>0</v>
      </c>
      <c r="CD38" s="53">
        <f t="shared" si="76"/>
        <v>0</v>
      </c>
      <c r="CE38" s="53">
        <f t="shared" si="76"/>
        <v>0</v>
      </c>
      <c r="CF38" s="53">
        <f t="shared" si="76"/>
        <v>0</v>
      </c>
      <c r="CG38" s="53">
        <f t="shared" si="76"/>
        <v>0</v>
      </c>
      <c r="CH38" s="53">
        <f t="shared" si="76"/>
        <v>0</v>
      </c>
      <c r="CI38" s="53">
        <f t="shared" si="76"/>
        <v>0</v>
      </c>
      <c r="CJ38" s="53">
        <f t="shared" si="76"/>
        <v>0</v>
      </c>
      <c r="CK38" s="53">
        <f t="shared" si="76"/>
        <v>0</v>
      </c>
      <c r="CL38" s="53">
        <f t="shared" si="76"/>
        <v>12.19</v>
      </c>
      <c r="CM38" s="53">
        <f t="shared" si="76"/>
        <v>0</v>
      </c>
      <c r="CN38" s="53">
        <f t="shared" si="7"/>
        <v>0</v>
      </c>
      <c r="CO38" s="53">
        <f t="shared" si="76"/>
        <v>0</v>
      </c>
      <c r="CP38" s="53">
        <f t="shared" si="8"/>
        <v>0</v>
      </c>
      <c r="CQ38" s="53">
        <f t="shared" si="8"/>
        <v>0</v>
      </c>
      <c r="CR38" s="53">
        <f t="shared" si="8"/>
        <v>0</v>
      </c>
      <c r="CS38" s="53">
        <f t="shared" si="8"/>
        <v>0</v>
      </c>
      <c r="CT38" s="53">
        <f t="shared" si="8"/>
        <v>0</v>
      </c>
      <c r="CU38" s="53">
        <f t="shared" si="8"/>
        <v>0</v>
      </c>
      <c r="CV38" s="53">
        <f t="shared" si="8"/>
        <v>0</v>
      </c>
      <c r="CW38" s="53">
        <f t="shared" si="8"/>
        <v>0</v>
      </c>
      <c r="CX38" s="53">
        <f t="shared" si="8"/>
        <v>0</v>
      </c>
      <c r="CY38" s="53">
        <f t="shared" si="8"/>
        <v>0</v>
      </c>
      <c r="CZ38" s="53">
        <f t="shared" si="8"/>
        <v>0</v>
      </c>
      <c r="DA38" s="53">
        <f t="shared" si="8"/>
        <v>0</v>
      </c>
      <c r="DB38" s="53">
        <f t="shared" si="8"/>
        <v>0</v>
      </c>
      <c r="DC38" s="53">
        <f t="shared" si="8"/>
        <v>0</v>
      </c>
      <c r="DD38" s="53">
        <f t="shared" si="8"/>
        <v>0</v>
      </c>
      <c r="DE38" s="53">
        <f t="shared" si="8"/>
        <v>0</v>
      </c>
      <c r="DF38" s="53">
        <f t="shared" si="87"/>
        <v>0</v>
      </c>
      <c r="DG38" s="53">
        <f t="shared" si="87"/>
        <v>0</v>
      </c>
      <c r="DH38" s="53">
        <f t="shared" si="87"/>
        <v>0</v>
      </c>
      <c r="DI38" s="53">
        <f t="shared" si="87"/>
        <v>0</v>
      </c>
      <c r="DJ38" s="53">
        <f t="shared" si="87"/>
        <v>0</v>
      </c>
      <c r="DK38" s="53">
        <f t="shared" si="87"/>
        <v>0</v>
      </c>
      <c r="DL38" s="53">
        <f t="shared" si="87"/>
        <v>0</v>
      </c>
      <c r="DM38" s="53">
        <f t="shared" si="112"/>
        <v>0</v>
      </c>
      <c r="DN38" s="53">
        <f t="shared" si="112"/>
        <v>0</v>
      </c>
      <c r="DO38" s="53">
        <f t="shared" si="112"/>
        <v>0</v>
      </c>
      <c r="DP38" s="53">
        <f t="shared" si="112"/>
        <v>0</v>
      </c>
      <c r="DQ38" s="53">
        <f t="shared" si="112"/>
        <v>0</v>
      </c>
      <c r="DR38" s="53">
        <f t="shared" si="112"/>
        <v>0</v>
      </c>
      <c r="DS38" s="53">
        <f t="shared" si="112"/>
        <v>0</v>
      </c>
      <c r="DT38" s="53">
        <f t="shared" si="112"/>
        <v>0</v>
      </c>
      <c r="DU38" s="53">
        <f t="shared" si="112"/>
        <v>0</v>
      </c>
      <c r="DV38" s="53">
        <f t="shared" si="112"/>
        <v>0</v>
      </c>
      <c r="DW38" s="53">
        <f t="shared" si="112"/>
        <v>0</v>
      </c>
      <c r="DX38" s="53">
        <f t="shared" si="112"/>
        <v>0</v>
      </c>
      <c r="DY38" s="53">
        <f t="shared" si="112"/>
        <v>0</v>
      </c>
      <c r="DZ38" s="53">
        <f t="shared" si="112"/>
        <v>0</v>
      </c>
      <c r="EA38" s="53">
        <f t="shared" si="112"/>
        <v>0</v>
      </c>
      <c r="EB38" s="53">
        <f t="shared" si="86"/>
        <v>0</v>
      </c>
      <c r="EC38" s="53">
        <f t="shared" si="86"/>
        <v>0</v>
      </c>
      <c r="ED38" s="53">
        <f t="shared" si="86"/>
        <v>0</v>
      </c>
      <c r="EE38" s="53">
        <f t="shared" si="86"/>
        <v>0</v>
      </c>
      <c r="EF38" s="53">
        <f t="shared" si="86"/>
        <v>0</v>
      </c>
      <c r="EG38" s="53">
        <f t="shared" si="86"/>
        <v>0</v>
      </c>
      <c r="EH38" s="53">
        <f t="shared" si="86"/>
        <v>0</v>
      </c>
      <c r="EI38" s="53">
        <f t="shared" si="86"/>
        <v>0</v>
      </c>
      <c r="EJ38" s="53">
        <f t="shared" si="86"/>
        <v>0</v>
      </c>
      <c r="EK38" s="53">
        <f t="shared" si="86"/>
        <v>0</v>
      </c>
      <c r="EL38" s="53">
        <f t="shared" si="86"/>
        <v>0</v>
      </c>
      <c r="EM38" s="53">
        <f t="shared" si="86"/>
        <v>0</v>
      </c>
      <c r="EN38" s="53">
        <f t="shared" si="86"/>
        <v>0</v>
      </c>
      <c r="EO38" s="53">
        <f t="shared" si="86"/>
        <v>0</v>
      </c>
      <c r="EP38" s="53">
        <f t="shared" si="86"/>
        <v>0</v>
      </c>
      <c r="EQ38" s="53">
        <f t="shared" si="86"/>
        <v>0</v>
      </c>
      <c r="ER38" s="53">
        <f t="shared" si="12"/>
        <v>0</v>
      </c>
      <c r="ES38" s="53">
        <f t="shared" si="12"/>
        <v>0</v>
      </c>
      <c r="ET38" s="53">
        <f t="shared" si="12"/>
        <v>0</v>
      </c>
      <c r="EU38" s="53">
        <f t="shared" si="12"/>
        <v>0</v>
      </c>
      <c r="EV38" s="53">
        <f t="shared" si="12"/>
        <v>0</v>
      </c>
      <c r="EW38" s="53">
        <f t="shared" si="12"/>
        <v>0</v>
      </c>
      <c r="EX38" s="53">
        <f t="shared" si="12"/>
        <v>0</v>
      </c>
      <c r="EY38" s="53">
        <f t="shared" si="12"/>
        <v>0</v>
      </c>
      <c r="EZ38" s="53">
        <f t="shared" si="12"/>
        <v>0</v>
      </c>
      <c r="FA38" s="53">
        <f t="shared" si="12"/>
        <v>0</v>
      </c>
      <c r="FB38" s="53">
        <f t="shared" si="12"/>
        <v>0</v>
      </c>
      <c r="FC38" s="53">
        <f t="shared" si="12"/>
        <v>0</v>
      </c>
      <c r="FD38" s="53">
        <f t="shared" si="12"/>
        <v>0</v>
      </c>
      <c r="FE38" s="53">
        <f t="shared" si="12"/>
        <v>0</v>
      </c>
      <c r="FF38" s="53">
        <f t="shared" si="12"/>
        <v>0</v>
      </c>
      <c r="FG38" s="53">
        <f t="shared" si="12"/>
        <v>0</v>
      </c>
      <c r="FH38" s="53">
        <f t="shared" si="113"/>
        <v>0</v>
      </c>
      <c r="FI38" s="53">
        <f t="shared" si="113"/>
        <v>0</v>
      </c>
      <c r="FJ38" s="53">
        <f t="shared" si="113"/>
        <v>0</v>
      </c>
      <c r="FK38" s="53">
        <f t="shared" si="113"/>
        <v>0</v>
      </c>
      <c r="FL38" s="53">
        <f t="shared" si="113"/>
        <v>0</v>
      </c>
      <c r="FM38" s="53">
        <f t="shared" si="113"/>
        <v>0</v>
      </c>
      <c r="FN38" s="53">
        <f t="shared" si="113"/>
        <v>0</v>
      </c>
      <c r="FO38" s="53">
        <f t="shared" si="14"/>
        <v>0</v>
      </c>
      <c r="FP38" s="53">
        <f t="shared" si="14"/>
        <v>0</v>
      </c>
      <c r="FQ38" s="53">
        <f t="shared" si="15"/>
        <v>0</v>
      </c>
      <c r="FR38" s="53">
        <f t="shared" si="14"/>
        <v>0</v>
      </c>
      <c r="FS38" s="53">
        <f t="shared" si="14"/>
        <v>0</v>
      </c>
      <c r="FT38" s="53">
        <f t="shared" si="14"/>
        <v>0</v>
      </c>
      <c r="FU38" s="53">
        <f t="shared" si="14"/>
        <v>0</v>
      </c>
      <c r="FV38" s="53">
        <f t="shared" si="14"/>
        <v>0</v>
      </c>
      <c r="FW38" s="53">
        <f t="shared" si="14"/>
        <v>0</v>
      </c>
      <c r="FX38" s="53">
        <f t="shared" si="88"/>
        <v>0</v>
      </c>
      <c r="FY38" s="53">
        <f t="shared" si="88"/>
        <v>0</v>
      </c>
      <c r="FZ38" s="53">
        <f t="shared" si="88"/>
        <v>0</v>
      </c>
      <c r="GA38" s="53">
        <f t="shared" si="88"/>
        <v>0</v>
      </c>
      <c r="GB38" s="53">
        <f t="shared" si="88"/>
        <v>0</v>
      </c>
      <c r="GC38" s="53">
        <f t="shared" si="88"/>
        <v>0</v>
      </c>
      <c r="GD38" s="53">
        <f t="shared" si="88"/>
        <v>0</v>
      </c>
      <c r="GE38" s="53">
        <f t="shared" si="88"/>
        <v>0</v>
      </c>
      <c r="GF38" s="53">
        <f t="shared" si="88"/>
        <v>0</v>
      </c>
      <c r="GG38" s="53">
        <f t="shared" si="88"/>
        <v>0</v>
      </c>
      <c r="GH38" s="53">
        <f t="shared" si="88"/>
        <v>0</v>
      </c>
      <c r="GI38" s="53">
        <f t="shared" si="88"/>
        <v>0</v>
      </c>
      <c r="GJ38" s="53">
        <f t="shared" si="88"/>
        <v>0</v>
      </c>
      <c r="GK38" s="53">
        <f t="shared" si="88"/>
        <v>0</v>
      </c>
      <c r="GL38" s="53">
        <f t="shared" si="88"/>
        <v>0</v>
      </c>
      <c r="GM38" s="53">
        <f t="shared" si="88"/>
        <v>0</v>
      </c>
      <c r="GN38" s="53">
        <f t="shared" si="17"/>
        <v>0</v>
      </c>
      <c r="GO38" s="53">
        <f t="shared" si="17"/>
        <v>0</v>
      </c>
      <c r="GP38" s="53">
        <f t="shared" si="17"/>
        <v>0</v>
      </c>
      <c r="GQ38" s="53">
        <f t="shared" si="17"/>
        <v>0</v>
      </c>
      <c r="GR38" s="53">
        <f t="shared" si="17"/>
        <v>0</v>
      </c>
      <c r="GS38" s="53">
        <f t="shared" si="17"/>
        <v>0</v>
      </c>
      <c r="GT38" s="53">
        <f t="shared" si="17"/>
        <v>0</v>
      </c>
      <c r="GU38" s="53">
        <f t="shared" si="17"/>
        <v>0</v>
      </c>
      <c r="GV38" s="53">
        <f t="shared" si="17"/>
        <v>0</v>
      </c>
      <c r="GW38" s="53">
        <f t="shared" si="17"/>
        <v>0</v>
      </c>
      <c r="GX38" s="53">
        <f t="shared" si="18"/>
        <v>0</v>
      </c>
    </row>
    <row r="39" spans="1:206" s="95" customFormat="1" ht="12.75" x14ac:dyDescent="0.2">
      <c r="A39" s="22">
        <f>VLOOKUP(B39,'Libro Giornale'!$E$237:$F$436,2,FALSE)</f>
        <v>87</v>
      </c>
      <c r="B39" s="547" t="s">
        <v>476</v>
      </c>
      <c r="C39" s="152">
        <v>33</v>
      </c>
      <c r="D39" s="468">
        <v>44635</v>
      </c>
      <c r="E39" s="540" t="s">
        <v>752</v>
      </c>
      <c r="F39" s="538">
        <v>207.6</v>
      </c>
      <c r="G39" s="52"/>
      <c r="H39" s="92"/>
      <c r="I39" s="92"/>
      <c r="J39" s="52">
        <f t="shared" si="109"/>
        <v>-207.6</v>
      </c>
      <c r="K39" s="52"/>
      <c r="L39" s="52"/>
      <c r="M39" s="53">
        <f t="shared" si="32"/>
        <v>0</v>
      </c>
      <c r="N39" s="53">
        <f t="shared" si="32"/>
        <v>0</v>
      </c>
      <c r="O39" s="53">
        <f t="shared" si="32"/>
        <v>0</v>
      </c>
      <c r="P39" s="53">
        <f t="shared" si="32"/>
        <v>0</v>
      </c>
      <c r="Q39" s="53">
        <f t="shared" si="32"/>
        <v>0</v>
      </c>
      <c r="R39" s="53">
        <f t="shared" si="32"/>
        <v>0</v>
      </c>
      <c r="S39" s="53">
        <f t="shared" si="32"/>
        <v>0</v>
      </c>
      <c r="T39" s="53">
        <f t="shared" si="32"/>
        <v>0</v>
      </c>
      <c r="U39" s="53">
        <f t="shared" si="32"/>
        <v>0</v>
      </c>
      <c r="V39" s="53">
        <f t="shared" si="32"/>
        <v>0</v>
      </c>
      <c r="W39" s="53">
        <f t="shared" si="32"/>
        <v>0</v>
      </c>
      <c r="X39" s="53">
        <f t="shared" si="32"/>
        <v>0</v>
      </c>
      <c r="Y39" s="53">
        <f t="shared" si="32"/>
        <v>0</v>
      </c>
      <c r="Z39" s="53">
        <f t="shared" si="32"/>
        <v>0</v>
      </c>
      <c r="AA39" s="53">
        <f t="shared" si="32"/>
        <v>0</v>
      </c>
      <c r="AB39" s="53">
        <f t="shared" si="32"/>
        <v>0</v>
      </c>
      <c r="AC39" s="53">
        <f t="shared" si="84"/>
        <v>0</v>
      </c>
      <c r="AD39" s="53">
        <f t="shared" si="84"/>
        <v>0</v>
      </c>
      <c r="AE39" s="53">
        <f t="shared" si="84"/>
        <v>0</v>
      </c>
      <c r="AF39" s="53">
        <f t="shared" si="84"/>
        <v>0</v>
      </c>
      <c r="AG39" s="53">
        <f t="shared" si="84"/>
        <v>0</v>
      </c>
      <c r="AH39" s="53">
        <f t="shared" si="84"/>
        <v>0</v>
      </c>
      <c r="AI39" s="53">
        <f t="shared" si="84"/>
        <v>0</v>
      </c>
      <c r="AJ39" s="53">
        <f t="shared" si="84"/>
        <v>0</v>
      </c>
      <c r="AK39" s="53">
        <f t="shared" si="84"/>
        <v>0</v>
      </c>
      <c r="AL39" s="53">
        <f t="shared" si="84"/>
        <v>0</v>
      </c>
      <c r="AM39" s="53">
        <f t="shared" si="84"/>
        <v>0</v>
      </c>
      <c r="AN39" s="53">
        <f t="shared" si="84"/>
        <v>0</v>
      </c>
      <c r="AO39" s="53">
        <f t="shared" si="84"/>
        <v>0</v>
      </c>
      <c r="AP39" s="53">
        <f t="shared" si="84"/>
        <v>0</v>
      </c>
      <c r="AQ39" s="53">
        <f t="shared" si="84"/>
        <v>0</v>
      </c>
      <c r="AR39" s="53">
        <f t="shared" si="84"/>
        <v>0</v>
      </c>
      <c r="AS39" s="53">
        <f t="shared" si="85"/>
        <v>0</v>
      </c>
      <c r="AT39" s="53">
        <f t="shared" si="85"/>
        <v>0</v>
      </c>
      <c r="AU39" s="53">
        <f t="shared" si="85"/>
        <v>0</v>
      </c>
      <c r="AV39" s="53">
        <f t="shared" si="85"/>
        <v>0</v>
      </c>
      <c r="AW39" s="53">
        <f t="shared" si="85"/>
        <v>0</v>
      </c>
      <c r="AX39" s="53">
        <f t="shared" si="85"/>
        <v>0</v>
      </c>
      <c r="AY39" s="53">
        <f t="shared" si="85"/>
        <v>0</v>
      </c>
      <c r="AZ39" s="53">
        <f t="shared" si="85"/>
        <v>0</v>
      </c>
      <c r="BA39" s="53">
        <f t="shared" si="85"/>
        <v>0</v>
      </c>
      <c r="BB39" s="53">
        <f t="shared" si="85"/>
        <v>0</v>
      </c>
      <c r="BC39" s="53">
        <f t="shared" si="85"/>
        <v>0</v>
      </c>
      <c r="BD39" s="53">
        <f t="shared" si="85"/>
        <v>0</v>
      </c>
      <c r="BE39" s="53">
        <f t="shared" si="85"/>
        <v>0</v>
      </c>
      <c r="BF39" s="53">
        <f t="shared" si="85"/>
        <v>0</v>
      </c>
      <c r="BG39" s="53">
        <f t="shared" si="85"/>
        <v>0</v>
      </c>
      <c r="BH39" s="53">
        <f t="shared" si="85"/>
        <v>0</v>
      </c>
      <c r="BI39" s="53">
        <f t="shared" si="3"/>
        <v>0</v>
      </c>
      <c r="BJ39" s="53">
        <f t="shared" si="110"/>
        <v>0</v>
      </c>
      <c r="BK39" s="53">
        <f t="shared" si="110"/>
        <v>0</v>
      </c>
      <c r="BL39" s="53">
        <f t="shared" si="110"/>
        <v>0</v>
      </c>
      <c r="BM39" s="53">
        <f t="shared" si="110"/>
        <v>0</v>
      </c>
      <c r="BN39" s="53">
        <f t="shared" si="110"/>
        <v>0</v>
      </c>
      <c r="BO39" s="53">
        <f t="shared" si="110"/>
        <v>0</v>
      </c>
      <c r="BP39" s="53">
        <f t="shared" si="110"/>
        <v>0</v>
      </c>
      <c r="BQ39" s="53">
        <f t="shared" si="110"/>
        <v>0</v>
      </c>
      <c r="BR39" s="53">
        <f t="shared" si="110"/>
        <v>0</v>
      </c>
      <c r="BS39" s="53">
        <f t="shared" si="110"/>
        <v>0</v>
      </c>
      <c r="BT39" s="53">
        <f t="shared" si="110"/>
        <v>0</v>
      </c>
      <c r="BU39" s="53">
        <f t="shared" si="5"/>
        <v>0</v>
      </c>
      <c r="BV39" s="53">
        <f t="shared" si="110"/>
        <v>0</v>
      </c>
      <c r="BW39" s="53">
        <f t="shared" si="110"/>
        <v>0</v>
      </c>
      <c r="BX39" s="53">
        <f t="shared" si="110"/>
        <v>0</v>
      </c>
      <c r="BY39" s="53">
        <f t="shared" si="110"/>
        <v>0</v>
      </c>
      <c r="BZ39" s="53">
        <f t="shared" si="76"/>
        <v>0</v>
      </c>
      <c r="CA39" s="53">
        <f t="shared" si="76"/>
        <v>0</v>
      </c>
      <c r="CB39" s="53">
        <f t="shared" si="76"/>
        <v>0</v>
      </c>
      <c r="CC39" s="53">
        <f t="shared" si="76"/>
        <v>0</v>
      </c>
      <c r="CD39" s="53">
        <f t="shared" si="76"/>
        <v>0</v>
      </c>
      <c r="CE39" s="53">
        <f t="shared" si="76"/>
        <v>0</v>
      </c>
      <c r="CF39" s="53">
        <f t="shared" si="76"/>
        <v>0</v>
      </c>
      <c r="CG39" s="53">
        <f t="shared" si="76"/>
        <v>0</v>
      </c>
      <c r="CH39" s="53">
        <f t="shared" si="76"/>
        <v>0</v>
      </c>
      <c r="CI39" s="53">
        <f t="shared" si="76"/>
        <v>0</v>
      </c>
      <c r="CJ39" s="53">
        <f t="shared" si="76"/>
        <v>0</v>
      </c>
      <c r="CK39" s="53">
        <f t="shared" si="76"/>
        <v>0</v>
      </c>
      <c r="CL39" s="53">
        <f t="shared" si="76"/>
        <v>0</v>
      </c>
      <c r="CM39" s="53">
        <f t="shared" si="76"/>
        <v>0</v>
      </c>
      <c r="CN39" s="53">
        <f t="shared" si="7"/>
        <v>0</v>
      </c>
      <c r="CO39" s="53">
        <f t="shared" si="76"/>
        <v>0</v>
      </c>
      <c r="CP39" s="53">
        <f t="shared" si="8"/>
        <v>207.6</v>
      </c>
      <c r="CQ39" s="53">
        <f t="shared" si="8"/>
        <v>0</v>
      </c>
      <c r="CR39" s="53">
        <f t="shared" si="8"/>
        <v>0</v>
      </c>
      <c r="CS39" s="53">
        <f t="shared" si="8"/>
        <v>0</v>
      </c>
      <c r="CT39" s="53">
        <f t="shared" si="8"/>
        <v>0</v>
      </c>
      <c r="CU39" s="53">
        <f t="shared" si="8"/>
        <v>0</v>
      </c>
      <c r="CV39" s="53">
        <f t="shared" si="8"/>
        <v>0</v>
      </c>
      <c r="CW39" s="53">
        <f t="shared" si="8"/>
        <v>0</v>
      </c>
      <c r="CX39" s="53">
        <f t="shared" si="8"/>
        <v>0</v>
      </c>
      <c r="CY39" s="53">
        <f t="shared" si="8"/>
        <v>0</v>
      </c>
      <c r="CZ39" s="53">
        <f t="shared" si="8"/>
        <v>0</v>
      </c>
      <c r="DA39" s="53">
        <f t="shared" si="8"/>
        <v>0</v>
      </c>
      <c r="DB39" s="53">
        <f t="shared" si="8"/>
        <v>0</v>
      </c>
      <c r="DC39" s="53">
        <f t="shared" si="8"/>
        <v>0</v>
      </c>
      <c r="DD39" s="53">
        <f t="shared" si="8"/>
        <v>0</v>
      </c>
      <c r="DE39" s="53">
        <f t="shared" si="8"/>
        <v>0</v>
      </c>
      <c r="DF39" s="53">
        <f t="shared" si="87"/>
        <v>0</v>
      </c>
      <c r="DG39" s="53">
        <f t="shared" si="87"/>
        <v>0</v>
      </c>
      <c r="DH39" s="53">
        <f t="shared" si="87"/>
        <v>0</v>
      </c>
      <c r="DI39" s="53">
        <f t="shared" si="87"/>
        <v>0</v>
      </c>
      <c r="DJ39" s="53">
        <f t="shared" si="87"/>
        <v>0</v>
      </c>
      <c r="DK39" s="53">
        <f t="shared" si="87"/>
        <v>0</v>
      </c>
      <c r="DL39" s="53">
        <f t="shared" si="87"/>
        <v>0</v>
      </c>
      <c r="DM39" s="53">
        <f t="shared" si="112"/>
        <v>0</v>
      </c>
      <c r="DN39" s="53">
        <f t="shared" si="112"/>
        <v>0</v>
      </c>
      <c r="DO39" s="53">
        <f t="shared" si="112"/>
        <v>0</v>
      </c>
      <c r="DP39" s="53">
        <f t="shared" si="112"/>
        <v>0</v>
      </c>
      <c r="DQ39" s="53">
        <f t="shared" si="112"/>
        <v>0</v>
      </c>
      <c r="DR39" s="53">
        <f t="shared" si="112"/>
        <v>0</v>
      </c>
      <c r="DS39" s="53">
        <f t="shared" si="112"/>
        <v>0</v>
      </c>
      <c r="DT39" s="53">
        <f t="shared" si="112"/>
        <v>0</v>
      </c>
      <c r="DU39" s="53">
        <f t="shared" si="112"/>
        <v>0</v>
      </c>
      <c r="DV39" s="53">
        <f t="shared" si="112"/>
        <v>0</v>
      </c>
      <c r="DW39" s="53">
        <f t="shared" si="112"/>
        <v>0</v>
      </c>
      <c r="DX39" s="53">
        <f t="shared" si="112"/>
        <v>0</v>
      </c>
      <c r="DY39" s="53">
        <f t="shared" si="112"/>
        <v>0</v>
      </c>
      <c r="DZ39" s="53">
        <f t="shared" si="112"/>
        <v>0</v>
      </c>
      <c r="EA39" s="53">
        <f t="shared" si="112"/>
        <v>0</v>
      </c>
      <c r="EB39" s="53">
        <f t="shared" si="86"/>
        <v>0</v>
      </c>
      <c r="EC39" s="53">
        <f t="shared" si="86"/>
        <v>0</v>
      </c>
      <c r="ED39" s="53">
        <f t="shared" si="86"/>
        <v>0</v>
      </c>
      <c r="EE39" s="53">
        <f t="shared" si="86"/>
        <v>0</v>
      </c>
      <c r="EF39" s="53">
        <f t="shared" si="86"/>
        <v>0</v>
      </c>
      <c r="EG39" s="53">
        <f t="shared" si="86"/>
        <v>0</v>
      </c>
      <c r="EH39" s="53">
        <f t="shared" si="86"/>
        <v>0</v>
      </c>
      <c r="EI39" s="53">
        <f t="shared" si="86"/>
        <v>0</v>
      </c>
      <c r="EJ39" s="53">
        <f t="shared" si="86"/>
        <v>0</v>
      </c>
      <c r="EK39" s="53">
        <f t="shared" si="86"/>
        <v>0</v>
      </c>
      <c r="EL39" s="53">
        <f t="shared" si="86"/>
        <v>0</v>
      </c>
      <c r="EM39" s="53">
        <f t="shared" si="86"/>
        <v>0</v>
      </c>
      <c r="EN39" s="53">
        <f t="shared" si="86"/>
        <v>0</v>
      </c>
      <c r="EO39" s="53">
        <f t="shared" si="86"/>
        <v>0</v>
      </c>
      <c r="EP39" s="53">
        <f t="shared" si="86"/>
        <v>0</v>
      </c>
      <c r="EQ39" s="53">
        <f t="shared" si="86"/>
        <v>0</v>
      </c>
      <c r="ER39" s="53">
        <f t="shared" si="12"/>
        <v>0</v>
      </c>
      <c r="ES39" s="53">
        <f t="shared" si="12"/>
        <v>0</v>
      </c>
      <c r="ET39" s="53">
        <f t="shared" si="12"/>
        <v>0</v>
      </c>
      <c r="EU39" s="53">
        <f t="shared" si="12"/>
        <v>0</v>
      </c>
      <c r="EV39" s="53">
        <f t="shared" si="12"/>
        <v>0</v>
      </c>
      <c r="EW39" s="53">
        <f t="shared" si="12"/>
        <v>0</v>
      </c>
      <c r="EX39" s="53">
        <f t="shared" si="12"/>
        <v>0</v>
      </c>
      <c r="EY39" s="53">
        <f t="shared" si="12"/>
        <v>0</v>
      </c>
      <c r="EZ39" s="53">
        <f t="shared" si="113"/>
        <v>0</v>
      </c>
      <c r="FA39" s="53">
        <f t="shared" si="113"/>
        <v>0</v>
      </c>
      <c r="FB39" s="53">
        <f t="shared" si="113"/>
        <v>0</v>
      </c>
      <c r="FC39" s="53">
        <f t="shared" si="113"/>
        <v>0</v>
      </c>
      <c r="FD39" s="53">
        <f t="shared" si="113"/>
        <v>0</v>
      </c>
      <c r="FE39" s="53">
        <f t="shared" si="113"/>
        <v>0</v>
      </c>
      <c r="FF39" s="53">
        <f t="shared" si="113"/>
        <v>0</v>
      </c>
      <c r="FG39" s="53">
        <f t="shared" si="113"/>
        <v>0</v>
      </c>
      <c r="FH39" s="53">
        <f t="shared" si="113"/>
        <v>0</v>
      </c>
      <c r="FI39" s="53">
        <f t="shared" si="113"/>
        <v>0</v>
      </c>
      <c r="FJ39" s="53">
        <f t="shared" si="113"/>
        <v>0</v>
      </c>
      <c r="FK39" s="53">
        <f t="shared" si="113"/>
        <v>0</v>
      </c>
      <c r="FL39" s="53">
        <f t="shared" si="113"/>
        <v>0</v>
      </c>
      <c r="FM39" s="53">
        <f t="shared" si="113"/>
        <v>0</v>
      </c>
      <c r="FN39" s="53">
        <f t="shared" si="113"/>
        <v>0</v>
      </c>
      <c r="FO39" s="53">
        <f t="shared" si="14"/>
        <v>0</v>
      </c>
      <c r="FP39" s="53">
        <f t="shared" si="14"/>
        <v>0</v>
      </c>
      <c r="FQ39" s="53">
        <f t="shared" si="15"/>
        <v>0</v>
      </c>
      <c r="FR39" s="53">
        <f t="shared" si="14"/>
        <v>0</v>
      </c>
      <c r="FS39" s="53">
        <f t="shared" si="14"/>
        <v>0</v>
      </c>
      <c r="FT39" s="53">
        <f t="shared" si="14"/>
        <v>0</v>
      </c>
      <c r="FU39" s="53">
        <f t="shared" si="14"/>
        <v>0</v>
      </c>
      <c r="FV39" s="53">
        <f t="shared" si="14"/>
        <v>0</v>
      </c>
      <c r="FW39" s="53">
        <f t="shared" si="14"/>
        <v>0</v>
      </c>
      <c r="FX39" s="53">
        <f t="shared" si="88"/>
        <v>0</v>
      </c>
      <c r="FY39" s="53">
        <f t="shared" si="88"/>
        <v>0</v>
      </c>
      <c r="FZ39" s="53">
        <f t="shared" si="88"/>
        <v>0</v>
      </c>
      <c r="GA39" s="53">
        <f t="shared" si="88"/>
        <v>0</v>
      </c>
      <c r="GB39" s="53">
        <f t="shared" si="88"/>
        <v>0</v>
      </c>
      <c r="GC39" s="53">
        <f t="shared" si="88"/>
        <v>0</v>
      </c>
      <c r="GD39" s="53">
        <f t="shared" si="88"/>
        <v>0</v>
      </c>
      <c r="GE39" s="53">
        <f t="shared" si="88"/>
        <v>0</v>
      </c>
      <c r="GF39" s="53">
        <f t="shared" si="88"/>
        <v>0</v>
      </c>
      <c r="GG39" s="53">
        <f t="shared" si="88"/>
        <v>0</v>
      </c>
      <c r="GH39" s="53">
        <f t="shared" si="88"/>
        <v>0</v>
      </c>
      <c r="GI39" s="53">
        <f t="shared" si="88"/>
        <v>0</v>
      </c>
      <c r="GJ39" s="53">
        <f t="shared" si="88"/>
        <v>0</v>
      </c>
      <c r="GK39" s="53">
        <f t="shared" si="88"/>
        <v>0</v>
      </c>
      <c r="GL39" s="53">
        <f t="shared" si="88"/>
        <v>0</v>
      </c>
      <c r="GM39" s="53">
        <f t="shared" si="88"/>
        <v>0</v>
      </c>
      <c r="GN39" s="53">
        <f t="shared" si="17"/>
        <v>0</v>
      </c>
      <c r="GO39" s="53">
        <f t="shared" si="17"/>
        <v>0</v>
      </c>
      <c r="GP39" s="53">
        <f t="shared" si="17"/>
        <v>0</v>
      </c>
      <c r="GQ39" s="53">
        <f t="shared" si="17"/>
        <v>0</v>
      </c>
      <c r="GR39" s="53">
        <f t="shared" si="17"/>
        <v>0</v>
      </c>
      <c r="GS39" s="53">
        <f t="shared" si="17"/>
        <v>0</v>
      </c>
      <c r="GT39" s="53">
        <f t="shared" si="17"/>
        <v>0</v>
      </c>
      <c r="GU39" s="53">
        <f t="shared" si="17"/>
        <v>0</v>
      </c>
      <c r="GV39" s="53">
        <f t="shared" si="17"/>
        <v>0</v>
      </c>
      <c r="GW39" s="53">
        <f t="shared" si="17"/>
        <v>0</v>
      </c>
      <c r="GX39" s="53">
        <f t="shared" si="18"/>
        <v>0</v>
      </c>
    </row>
    <row r="40" spans="1:206" s="95" customFormat="1" ht="12.75" x14ac:dyDescent="0.2">
      <c r="A40" s="22">
        <f>VLOOKUP(B40,'Libro Giornale'!$E$237:$F$436,2,FALSE)</f>
        <v>122</v>
      </c>
      <c r="B40" s="547" t="s">
        <v>508</v>
      </c>
      <c r="C40" s="152">
        <v>34</v>
      </c>
      <c r="D40" s="468">
        <v>44635</v>
      </c>
      <c r="E40" s="540" t="s">
        <v>750</v>
      </c>
      <c r="F40" s="539">
        <v>0.25</v>
      </c>
      <c r="G40" s="52">
        <f>SUM(F39:F40)</f>
        <v>207.85</v>
      </c>
      <c r="H40" s="92"/>
      <c r="I40" s="92"/>
      <c r="J40" s="52">
        <f t="shared" si="109"/>
        <v>-0.25</v>
      </c>
      <c r="K40" s="52"/>
      <c r="L40" s="52"/>
      <c r="M40" s="53">
        <f t="shared" ref="M40:AB40" si="115">IF(M$4=$A40,-SUM($H40:$K40), 0)</f>
        <v>0</v>
      </c>
      <c r="N40" s="53">
        <f t="shared" si="115"/>
        <v>0</v>
      </c>
      <c r="O40" s="53">
        <f t="shared" si="115"/>
        <v>0</v>
      </c>
      <c r="P40" s="53">
        <f t="shared" si="115"/>
        <v>0</v>
      </c>
      <c r="Q40" s="53">
        <f t="shared" si="115"/>
        <v>0</v>
      </c>
      <c r="R40" s="53">
        <f t="shared" si="115"/>
        <v>0</v>
      </c>
      <c r="S40" s="53">
        <f t="shared" si="115"/>
        <v>0</v>
      </c>
      <c r="T40" s="53">
        <f t="shared" si="115"/>
        <v>0</v>
      </c>
      <c r="U40" s="53">
        <f t="shared" si="115"/>
        <v>0</v>
      </c>
      <c r="V40" s="53">
        <f t="shared" si="115"/>
        <v>0</v>
      </c>
      <c r="W40" s="53">
        <f t="shared" si="115"/>
        <v>0</v>
      </c>
      <c r="X40" s="53">
        <f t="shared" si="115"/>
        <v>0</v>
      </c>
      <c r="Y40" s="53">
        <f t="shared" si="115"/>
        <v>0</v>
      </c>
      <c r="Z40" s="53">
        <f t="shared" si="115"/>
        <v>0</v>
      </c>
      <c r="AA40" s="53">
        <f t="shared" si="115"/>
        <v>0</v>
      </c>
      <c r="AB40" s="53">
        <f t="shared" si="115"/>
        <v>0</v>
      </c>
      <c r="AC40" s="53">
        <f t="shared" si="84"/>
        <v>0</v>
      </c>
      <c r="AD40" s="53">
        <f t="shared" si="84"/>
        <v>0</v>
      </c>
      <c r="AE40" s="53">
        <f t="shared" si="84"/>
        <v>0</v>
      </c>
      <c r="AF40" s="53">
        <f t="shared" si="84"/>
        <v>0</v>
      </c>
      <c r="AG40" s="53">
        <f t="shared" si="84"/>
        <v>0</v>
      </c>
      <c r="AH40" s="53">
        <f t="shared" si="84"/>
        <v>0</v>
      </c>
      <c r="AI40" s="53">
        <f t="shared" si="84"/>
        <v>0</v>
      </c>
      <c r="AJ40" s="53">
        <f t="shared" si="84"/>
        <v>0</v>
      </c>
      <c r="AK40" s="53">
        <f t="shared" si="84"/>
        <v>0</v>
      </c>
      <c r="AL40" s="53">
        <f t="shared" si="84"/>
        <v>0</v>
      </c>
      <c r="AM40" s="53">
        <f t="shared" si="84"/>
        <v>0</v>
      </c>
      <c r="AN40" s="53">
        <f t="shared" si="84"/>
        <v>0</v>
      </c>
      <c r="AO40" s="53">
        <f t="shared" si="84"/>
        <v>0</v>
      </c>
      <c r="AP40" s="53">
        <f t="shared" si="84"/>
        <v>0</v>
      </c>
      <c r="AQ40" s="53">
        <f t="shared" si="84"/>
        <v>0</v>
      </c>
      <c r="AR40" s="53">
        <f t="shared" si="84"/>
        <v>0</v>
      </c>
      <c r="AS40" s="53">
        <f t="shared" si="85"/>
        <v>0</v>
      </c>
      <c r="AT40" s="53">
        <f t="shared" si="85"/>
        <v>0</v>
      </c>
      <c r="AU40" s="53">
        <f t="shared" si="85"/>
        <v>0</v>
      </c>
      <c r="AV40" s="53">
        <f t="shared" si="85"/>
        <v>0</v>
      </c>
      <c r="AW40" s="53">
        <f t="shared" si="85"/>
        <v>0</v>
      </c>
      <c r="AX40" s="53">
        <f t="shared" si="85"/>
        <v>0</v>
      </c>
      <c r="AY40" s="53">
        <f t="shared" si="85"/>
        <v>0</v>
      </c>
      <c r="AZ40" s="53">
        <f t="shared" si="85"/>
        <v>0</v>
      </c>
      <c r="BA40" s="53">
        <f t="shared" si="85"/>
        <v>0</v>
      </c>
      <c r="BB40" s="53">
        <f t="shared" si="85"/>
        <v>0</v>
      </c>
      <c r="BC40" s="53">
        <f t="shared" si="85"/>
        <v>0</v>
      </c>
      <c r="BD40" s="53">
        <f t="shared" si="85"/>
        <v>0</v>
      </c>
      <c r="BE40" s="53">
        <f t="shared" si="85"/>
        <v>0</v>
      </c>
      <c r="BF40" s="53">
        <f t="shared" si="85"/>
        <v>0</v>
      </c>
      <c r="BG40" s="53">
        <f t="shared" si="85"/>
        <v>0</v>
      </c>
      <c r="BH40" s="53">
        <f t="shared" si="85"/>
        <v>0</v>
      </c>
      <c r="BI40" s="53">
        <f t="shared" si="3"/>
        <v>0</v>
      </c>
      <c r="BJ40" s="53">
        <f t="shared" si="110"/>
        <v>0</v>
      </c>
      <c r="BK40" s="53">
        <f t="shared" si="110"/>
        <v>0</v>
      </c>
      <c r="BL40" s="53">
        <f t="shared" si="110"/>
        <v>0</v>
      </c>
      <c r="BM40" s="53">
        <f t="shared" si="110"/>
        <v>0</v>
      </c>
      <c r="BN40" s="53">
        <f t="shared" si="110"/>
        <v>0</v>
      </c>
      <c r="BO40" s="53">
        <f t="shared" si="110"/>
        <v>0</v>
      </c>
      <c r="BP40" s="53">
        <f t="shared" si="110"/>
        <v>0</v>
      </c>
      <c r="BQ40" s="53">
        <f t="shared" si="110"/>
        <v>0</v>
      </c>
      <c r="BR40" s="53">
        <f t="shared" si="110"/>
        <v>0</v>
      </c>
      <c r="BS40" s="53">
        <f t="shared" si="110"/>
        <v>0</v>
      </c>
      <c r="BT40" s="53">
        <f t="shared" si="110"/>
        <v>0</v>
      </c>
      <c r="BU40" s="53">
        <f t="shared" si="5"/>
        <v>0</v>
      </c>
      <c r="BV40" s="53">
        <f t="shared" si="110"/>
        <v>0</v>
      </c>
      <c r="BW40" s="53">
        <f t="shared" si="110"/>
        <v>0</v>
      </c>
      <c r="BX40" s="53">
        <f t="shared" si="110"/>
        <v>0</v>
      </c>
      <c r="BY40" s="53">
        <f t="shared" si="110"/>
        <v>0</v>
      </c>
      <c r="BZ40" s="53">
        <f t="shared" ref="BZ40:CO40" si="116">IF(BZ$4=$A40,-SUM($H40:$K40), 0)</f>
        <v>0</v>
      </c>
      <c r="CA40" s="53">
        <f t="shared" si="116"/>
        <v>0</v>
      </c>
      <c r="CB40" s="53">
        <f t="shared" si="116"/>
        <v>0</v>
      </c>
      <c r="CC40" s="53">
        <f t="shared" si="116"/>
        <v>0</v>
      </c>
      <c r="CD40" s="53">
        <f t="shared" si="116"/>
        <v>0</v>
      </c>
      <c r="CE40" s="53">
        <f t="shared" si="116"/>
        <v>0</v>
      </c>
      <c r="CF40" s="53">
        <f t="shared" si="116"/>
        <v>0</v>
      </c>
      <c r="CG40" s="53">
        <f t="shared" si="116"/>
        <v>0</v>
      </c>
      <c r="CH40" s="53">
        <f t="shared" si="116"/>
        <v>0</v>
      </c>
      <c r="CI40" s="53">
        <f t="shared" si="116"/>
        <v>0</v>
      </c>
      <c r="CJ40" s="53">
        <f t="shared" si="116"/>
        <v>0</v>
      </c>
      <c r="CK40" s="53">
        <f t="shared" si="116"/>
        <v>0</v>
      </c>
      <c r="CL40" s="53">
        <f t="shared" si="116"/>
        <v>0</v>
      </c>
      <c r="CM40" s="53">
        <f t="shared" si="116"/>
        <v>0</v>
      </c>
      <c r="CN40" s="53">
        <f t="shared" si="7"/>
        <v>0</v>
      </c>
      <c r="CO40" s="53">
        <f t="shared" si="116"/>
        <v>0</v>
      </c>
      <c r="CP40" s="53">
        <f t="shared" si="8"/>
        <v>0</v>
      </c>
      <c r="CQ40" s="53">
        <f t="shared" si="8"/>
        <v>0</v>
      </c>
      <c r="CR40" s="53">
        <f t="shared" si="8"/>
        <v>0</v>
      </c>
      <c r="CS40" s="53">
        <f t="shared" si="8"/>
        <v>0</v>
      </c>
      <c r="CT40" s="53">
        <f t="shared" si="8"/>
        <v>0</v>
      </c>
      <c r="CU40" s="53">
        <f t="shared" ref="CU40:DE40" si="117">IF(CU$4=$A40,-SUM($H40:$K40), 0)</f>
        <v>0</v>
      </c>
      <c r="CV40" s="53">
        <f t="shared" si="117"/>
        <v>0</v>
      </c>
      <c r="CW40" s="53">
        <f t="shared" si="117"/>
        <v>0</v>
      </c>
      <c r="CX40" s="53">
        <f t="shared" si="117"/>
        <v>0</v>
      </c>
      <c r="CY40" s="53">
        <f t="shared" si="117"/>
        <v>0</v>
      </c>
      <c r="CZ40" s="53">
        <f t="shared" si="117"/>
        <v>0</v>
      </c>
      <c r="DA40" s="53">
        <f t="shared" si="117"/>
        <v>0</v>
      </c>
      <c r="DB40" s="53">
        <f t="shared" si="117"/>
        <v>0</v>
      </c>
      <c r="DC40" s="53">
        <f t="shared" si="117"/>
        <v>0</v>
      </c>
      <c r="DD40" s="53">
        <f t="shared" si="117"/>
        <v>0</v>
      </c>
      <c r="DE40" s="53">
        <f t="shared" si="117"/>
        <v>0</v>
      </c>
      <c r="DF40" s="53">
        <f t="shared" si="87"/>
        <v>0</v>
      </c>
      <c r="DG40" s="53">
        <f t="shared" si="87"/>
        <v>0</v>
      </c>
      <c r="DH40" s="53">
        <f t="shared" si="87"/>
        <v>0</v>
      </c>
      <c r="DI40" s="53">
        <f t="shared" si="87"/>
        <v>0</v>
      </c>
      <c r="DJ40" s="53">
        <f t="shared" si="87"/>
        <v>0</v>
      </c>
      <c r="DK40" s="53">
        <f t="shared" si="87"/>
        <v>0</v>
      </c>
      <c r="DL40" s="53">
        <f t="shared" si="87"/>
        <v>0</v>
      </c>
      <c r="DM40" s="53">
        <f t="shared" si="112"/>
        <v>0</v>
      </c>
      <c r="DN40" s="53">
        <f t="shared" si="112"/>
        <v>0</v>
      </c>
      <c r="DO40" s="53">
        <f t="shared" si="112"/>
        <v>0</v>
      </c>
      <c r="DP40" s="53">
        <f t="shared" si="112"/>
        <v>0</v>
      </c>
      <c r="DQ40" s="53">
        <f t="shared" si="112"/>
        <v>0</v>
      </c>
      <c r="DR40" s="53">
        <f t="shared" si="112"/>
        <v>0</v>
      </c>
      <c r="DS40" s="53">
        <f t="shared" si="112"/>
        <v>0</v>
      </c>
      <c r="DT40" s="53">
        <f t="shared" si="112"/>
        <v>0</v>
      </c>
      <c r="DU40" s="53">
        <f t="shared" si="112"/>
        <v>0</v>
      </c>
      <c r="DV40" s="53">
        <f t="shared" si="112"/>
        <v>0</v>
      </c>
      <c r="DW40" s="53">
        <f t="shared" si="112"/>
        <v>0</v>
      </c>
      <c r="DX40" s="53">
        <f t="shared" si="112"/>
        <v>0</v>
      </c>
      <c r="DY40" s="53">
        <f t="shared" si="112"/>
        <v>0.25</v>
      </c>
      <c r="DZ40" s="53">
        <f t="shared" si="112"/>
        <v>0</v>
      </c>
      <c r="EA40" s="53">
        <f t="shared" si="112"/>
        <v>0</v>
      </c>
      <c r="EB40" s="53">
        <f t="shared" si="86"/>
        <v>0</v>
      </c>
      <c r="EC40" s="53">
        <f t="shared" si="86"/>
        <v>0</v>
      </c>
      <c r="ED40" s="53">
        <f t="shared" si="86"/>
        <v>0</v>
      </c>
      <c r="EE40" s="53">
        <f t="shared" si="86"/>
        <v>0</v>
      </c>
      <c r="EF40" s="53">
        <f t="shared" si="86"/>
        <v>0</v>
      </c>
      <c r="EG40" s="53">
        <f t="shared" si="86"/>
        <v>0</v>
      </c>
      <c r="EH40" s="53">
        <f t="shared" si="86"/>
        <v>0</v>
      </c>
      <c r="EI40" s="53">
        <f t="shared" si="86"/>
        <v>0</v>
      </c>
      <c r="EJ40" s="53">
        <f t="shared" si="86"/>
        <v>0</v>
      </c>
      <c r="EK40" s="53">
        <f t="shared" si="86"/>
        <v>0</v>
      </c>
      <c r="EL40" s="53">
        <f t="shared" si="86"/>
        <v>0</v>
      </c>
      <c r="EM40" s="53">
        <f t="shared" si="86"/>
        <v>0</v>
      </c>
      <c r="EN40" s="53">
        <f t="shared" si="86"/>
        <v>0</v>
      </c>
      <c r="EO40" s="53">
        <f t="shared" si="86"/>
        <v>0</v>
      </c>
      <c r="EP40" s="53">
        <f t="shared" si="86"/>
        <v>0</v>
      </c>
      <c r="EQ40" s="53">
        <f t="shared" si="86"/>
        <v>0</v>
      </c>
      <c r="ER40" s="53">
        <f t="shared" ref="ER40:EY40" si="118">IF(ER$4=$A40,-SUM($H40:$K40), 0)</f>
        <v>0</v>
      </c>
      <c r="ES40" s="53">
        <f t="shared" si="118"/>
        <v>0</v>
      </c>
      <c r="ET40" s="53">
        <f t="shared" si="118"/>
        <v>0</v>
      </c>
      <c r="EU40" s="53">
        <f t="shared" si="118"/>
        <v>0</v>
      </c>
      <c r="EV40" s="53">
        <f t="shared" si="118"/>
        <v>0</v>
      </c>
      <c r="EW40" s="53">
        <f t="shared" si="118"/>
        <v>0</v>
      </c>
      <c r="EX40" s="53">
        <f t="shared" si="118"/>
        <v>0</v>
      </c>
      <c r="EY40" s="53">
        <f t="shared" si="118"/>
        <v>0</v>
      </c>
      <c r="EZ40" s="53">
        <f t="shared" si="113"/>
        <v>0</v>
      </c>
      <c r="FA40" s="53">
        <f t="shared" si="113"/>
        <v>0</v>
      </c>
      <c r="FB40" s="53">
        <f t="shared" si="113"/>
        <v>0</v>
      </c>
      <c r="FC40" s="53">
        <f t="shared" si="113"/>
        <v>0</v>
      </c>
      <c r="FD40" s="53">
        <f t="shared" si="113"/>
        <v>0</v>
      </c>
      <c r="FE40" s="53">
        <f t="shared" si="113"/>
        <v>0</v>
      </c>
      <c r="FF40" s="53">
        <f t="shared" si="113"/>
        <v>0</v>
      </c>
      <c r="FG40" s="53">
        <f t="shared" si="113"/>
        <v>0</v>
      </c>
      <c r="FH40" s="53">
        <f t="shared" si="113"/>
        <v>0</v>
      </c>
      <c r="FI40" s="53">
        <f t="shared" si="113"/>
        <v>0</v>
      </c>
      <c r="FJ40" s="53">
        <f t="shared" si="113"/>
        <v>0</v>
      </c>
      <c r="FK40" s="53">
        <f t="shared" si="113"/>
        <v>0</v>
      </c>
      <c r="FL40" s="53">
        <f t="shared" si="113"/>
        <v>0</v>
      </c>
      <c r="FM40" s="53">
        <f t="shared" si="113"/>
        <v>0</v>
      </c>
      <c r="FN40" s="53">
        <f t="shared" si="113"/>
        <v>0</v>
      </c>
      <c r="FO40" s="53">
        <f t="shared" si="113"/>
        <v>0</v>
      </c>
      <c r="FP40" s="53">
        <f t="shared" ref="FP40:FW40" si="119">IF(FP$4=$A40,-SUM($H40:$K40), 0)</f>
        <v>0</v>
      </c>
      <c r="FQ40" s="53">
        <f t="shared" si="15"/>
        <v>0</v>
      </c>
      <c r="FR40" s="53">
        <f t="shared" si="119"/>
        <v>0</v>
      </c>
      <c r="FS40" s="53">
        <f t="shared" si="119"/>
        <v>0</v>
      </c>
      <c r="FT40" s="53">
        <f t="shared" si="119"/>
        <v>0</v>
      </c>
      <c r="FU40" s="53">
        <f t="shared" si="119"/>
        <v>0</v>
      </c>
      <c r="FV40" s="53">
        <f t="shared" si="119"/>
        <v>0</v>
      </c>
      <c r="FW40" s="53">
        <f t="shared" si="119"/>
        <v>0</v>
      </c>
      <c r="FX40" s="53">
        <f t="shared" si="88"/>
        <v>0</v>
      </c>
      <c r="FY40" s="53">
        <f t="shared" si="88"/>
        <v>0</v>
      </c>
      <c r="FZ40" s="53">
        <f t="shared" si="88"/>
        <v>0</v>
      </c>
      <c r="GA40" s="53">
        <f t="shared" si="88"/>
        <v>0</v>
      </c>
      <c r="GB40" s="53">
        <f t="shared" si="88"/>
        <v>0</v>
      </c>
      <c r="GC40" s="53">
        <f t="shared" si="88"/>
        <v>0</v>
      </c>
      <c r="GD40" s="53">
        <f t="shared" si="88"/>
        <v>0</v>
      </c>
      <c r="GE40" s="53">
        <f t="shared" si="88"/>
        <v>0</v>
      </c>
      <c r="GF40" s="53">
        <f t="shared" si="88"/>
        <v>0</v>
      </c>
      <c r="GG40" s="53">
        <f t="shared" si="88"/>
        <v>0</v>
      </c>
      <c r="GH40" s="53">
        <f t="shared" si="88"/>
        <v>0</v>
      </c>
      <c r="GI40" s="53">
        <f t="shared" si="88"/>
        <v>0</v>
      </c>
      <c r="GJ40" s="53">
        <f t="shared" si="88"/>
        <v>0</v>
      </c>
      <c r="GK40" s="53">
        <f t="shared" si="88"/>
        <v>0</v>
      </c>
      <c r="GL40" s="53">
        <f t="shared" si="88"/>
        <v>0</v>
      </c>
      <c r="GM40" s="53">
        <f t="shared" si="88"/>
        <v>0</v>
      </c>
      <c r="GN40" s="53">
        <f t="shared" si="17"/>
        <v>0</v>
      </c>
      <c r="GO40" s="53">
        <f t="shared" si="17"/>
        <v>0</v>
      </c>
      <c r="GP40" s="53">
        <f t="shared" si="17"/>
        <v>0</v>
      </c>
      <c r="GQ40" s="53">
        <f t="shared" si="17"/>
        <v>0</v>
      </c>
      <c r="GR40" s="53">
        <f t="shared" si="17"/>
        <v>0</v>
      </c>
      <c r="GS40" s="53">
        <f t="shared" ref="GS40:GW40" si="120">IF(GS$4=$A40,-SUM($H40:$K40), 0)</f>
        <v>0</v>
      </c>
      <c r="GT40" s="53">
        <f t="shared" si="120"/>
        <v>0</v>
      </c>
      <c r="GU40" s="53">
        <f t="shared" si="120"/>
        <v>0</v>
      </c>
      <c r="GV40" s="53">
        <f t="shared" si="120"/>
        <v>0</v>
      </c>
      <c r="GW40" s="53">
        <f t="shared" si="120"/>
        <v>0</v>
      </c>
      <c r="GX40" s="53">
        <f t="shared" si="18"/>
        <v>0</v>
      </c>
    </row>
    <row r="41" spans="1:206" s="95" customFormat="1" ht="12.75" x14ac:dyDescent="0.2">
      <c r="A41" s="22">
        <f>VLOOKUP(B41,'Libro Giornale'!$E$237:$F$436,2,FALSE)</f>
        <v>122</v>
      </c>
      <c r="B41" s="547" t="s">
        <v>508</v>
      </c>
      <c r="C41" s="152">
        <v>35</v>
      </c>
      <c r="D41" s="468">
        <v>44645</v>
      </c>
      <c r="E41" s="448" t="s">
        <v>729</v>
      </c>
      <c r="F41" s="52">
        <v>4</v>
      </c>
      <c r="G41" s="52"/>
      <c r="H41" s="92"/>
      <c r="I41" s="92">
        <f t="shared" si="39"/>
        <v>-4</v>
      </c>
      <c r="J41" s="52"/>
      <c r="K41" s="52"/>
      <c r="L41" s="52"/>
      <c r="M41" s="53">
        <f t="shared" si="32"/>
        <v>0</v>
      </c>
      <c r="N41" s="53">
        <f t="shared" si="32"/>
        <v>0</v>
      </c>
      <c r="O41" s="53">
        <f t="shared" si="32"/>
        <v>0</v>
      </c>
      <c r="P41" s="53">
        <f t="shared" si="32"/>
        <v>0</v>
      </c>
      <c r="Q41" s="53">
        <f t="shared" si="32"/>
        <v>0</v>
      </c>
      <c r="R41" s="53">
        <f t="shared" si="32"/>
        <v>0</v>
      </c>
      <c r="S41" s="53">
        <f t="shared" si="32"/>
        <v>0</v>
      </c>
      <c r="T41" s="53">
        <f t="shared" si="32"/>
        <v>0</v>
      </c>
      <c r="U41" s="53">
        <f t="shared" si="32"/>
        <v>0</v>
      </c>
      <c r="V41" s="53">
        <f t="shared" si="32"/>
        <v>0</v>
      </c>
      <c r="W41" s="53">
        <f t="shared" si="32"/>
        <v>0</v>
      </c>
      <c r="X41" s="53">
        <f t="shared" si="32"/>
        <v>0</v>
      </c>
      <c r="Y41" s="53">
        <f t="shared" si="32"/>
        <v>0</v>
      </c>
      <c r="Z41" s="53">
        <f t="shared" si="32"/>
        <v>0</v>
      </c>
      <c r="AA41" s="53">
        <f t="shared" si="32"/>
        <v>0</v>
      </c>
      <c r="AB41" s="53">
        <f t="shared" si="32"/>
        <v>0</v>
      </c>
      <c r="AC41" s="53">
        <f t="shared" si="84"/>
        <v>0</v>
      </c>
      <c r="AD41" s="53">
        <f t="shared" si="84"/>
        <v>0</v>
      </c>
      <c r="AE41" s="53">
        <f t="shared" si="84"/>
        <v>0</v>
      </c>
      <c r="AF41" s="53">
        <f t="shared" si="84"/>
        <v>0</v>
      </c>
      <c r="AG41" s="53">
        <f t="shared" si="84"/>
        <v>0</v>
      </c>
      <c r="AH41" s="53">
        <f t="shared" si="84"/>
        <v>0</v>
      </c>
      <c r="AI41" s="53">
        <f t="shared" si="84"/>
        <v>0</v>
      </c>
      <c r="AJ41" s="53">
        <f t="shared" si="84"/>
        <v>0</v>
      </c>
      <c r="AK41" s="53">
        <f t="shared" si="84"/>
        <v>0</v>
      </c>
      <c r="AL41" s="53">
        <f t="shared" si="84"/>
        <v>0</v>
      </c>
      <c r="AM41" s="53">
        <f t="shared" si="84"/>
        <v>0</v>
      </c>
      <c r="AN41" s="53">
        <f t="shared" si="84"/>
        <v>0</v>
      </c>
      <c r="AO41" s="53">
        <f t="shared" si="84"/>
        <v>0</v>
      </c>
      <c r="AP41" s="53">
        <f t="shared" si="84"/>
        <v>0</v>
      </c>
      <c r="AQ41" s="53">
        <f t="shared" si="84"/>
        <v>0</v>
      </c>
      <c r="AR41" s="53">
        <f t="shared" si="84"/>
        <v>0</v>
      </c>
      <c r="AS41" s="53">
        <f t="shared" si="85"/>
        <v>0</v>
      </c>
      <c r="AT41" s="53">
        <f t="shared" si="85"/>
        <v>0</v>
      </c>
      <c r="AU41" s="53">
        <f t="shared" si="85"/>
        <v>0</v>
      </c>
      <c r="AV41" s="53">
        <f t="shared" si="85"/>
        <v>0</v>
      </c>
      <c r="AW41" s="53">
        <f t="shared" si="85"/>
        <v>0</v>
      </c>
      <c r="AX41" s="53">
        <f t="shared" si="85"/>
        <v>0</v>
      </c>
      <c r="AY41" s="53">
        <f t="shared" si="85"/>
        <v>0</v>
      </c>
      <c r="AZ41" s="53">
        <f t="shared" si="85"/>
        <v>0</v>
      </c>
      <c r="BA41" s="53">
        <f t="shared" si="85"/>
        <v>0</v>
      </c>
      <c r="BB41" s="53">
        <f t="shared" si="85"/>
        <v>0</v>
      </c>
      <c r="BC41" s="53">
        <f t="shared" si="85"/>
        <v>0</v>
      </c>
      <c r="BD41" s="53">
        <f t="shared" si="85"/>
        <v>0</v>
      </c>
      <c r="BE41" s="53">
        <f t="shared" si="85"/>
        <v>0</v>
      </c>
      <c r="BF41" s="53">
        <f t="shared" si="85"/>
        <v>0</v>
      </c>
      <c r="BG41" s="53">
        <f t="shared" si="85"/>
        <v>0</v>
      </c>
      <c r="BH41" s="53">
        <f t="shared" si="85"/>
        <v>0</v>
      </c>
      <c r="BI41" s="53">
        <f t="shared" si="3"/>
        <v>0</v>
      </c>
      <c r="BJ41" s="53">
        <f t="shared" si="110"/>
        <v>0</v>
      </c>
      <c r="BK41" s="53">
        <f t="shared" si="110"/>
        <v>0</v>
      </c>
      <c r="BL41" s="53">
        <f t="shared" si="110"/>
        <v>0</v>
      </c>
      <c r="BM41" s="53">
        <f t="shared" si="110"/>
        <v>0</v>
      </c>
      <c r="BN41" s="53">
        <f t="shared" si="110"/>
        <v>0</v>
      </c>
      <c r="BO41" s="53">
        <f t="shared" si="110"/>
        <v>0</v>
      </c>
      <c r="BP41" s="53">
        <f t="shared" si="110"/>
        <v>0</v>
      </c>
      <c r="BQ41" s="53">
        <f t="shared" si="110"/>
        <v>0</v>
      </c>
      <c r="BR41" s="53">
        <f t="shared" si="110"/>
        <v>0</v>
      </c>
      <c r="BS41" s="53">
        <f t="shared" si="110"/>
        <v>0</v>
      </c>
      <c r="BT41" s="53">
        <f t="shared" si="110"/>
        <v>0</v>
      </c>
      <c r="BU41" s="53">
        <f t="shared" si="5"/>
        <v>0</v>
      </c>
      <c r="BV41" s="53">
        <f t="shared" si="110"/>
        <v>0</v>
      </c>
      <c r="BW41" s="53">
        <f t="shared" si="110"/>
        <v>0</v>
      </c>
      <c r="BX41" s="53">
        <f t="shared" si="110"/>
        <v>0</v>
      </c>
      <c r="BY41" s="53">
        <f t="shared" si="110"/>
        <v>0</v>
      </c>
      <c r="BZ41" s="53">
        <f t="shared" si="76"/>
        <v>0</v>
      </c>
      <c r="CA41" s="53">
        <f t="shared" si="76"/>
        <v>0</v>
      </c>
      <c r="CB41" s="53">
        <f t="shared" si="76"/>
        <v>0</v>
      </c>
      <c r="CC41" s="53">
        <f t="shared" si="76"/>
        <v>0</v>
      </c>
      <c r="CD41" s="53">
        <f t="shared" si="76"/>
        <v>0</v>
      </c>
      <c r="CE41" s="53">
        <f t="shared" si="76"/>
        <v>0</v>
      </c>
      <c r="CF41" s="53">
        <f t="shared" si="76"/>
        <v>0</v>
      </c>
      <c r="CG41" s="53">
        <f t="shared" si="76"/>
        <v>0</v>
      </c>
      <c r="CH41" s="53">
        <f t="shared" si="76"/>
        <v>0</v>
      </c>
      <c r="CI41" s="53">
        <f t="shared" si="76"/>
        <v>0</v>
      </c>
      <c r="CJ41" s="53">
        <f t="shared" si="76"/>
        <v>0</v>
      </c>
      <c r="CK41" s="53">
        <f t="shared" si="76"/>
        <v>0</v>
      </c>
      <c r="CL41" s="53">
        <f t="shared" si="76"/>
        <v>0</v>
      </c>
      <c r="CM41" s="53">
        <f t="shared" si="76"/>
        <v>0</v>
      </c>
      <c r="CN41" s="53">
        <f t="shared" si="7"/>
        <v>0</v>
      </c>
      <c r="CO41" s="53">
        <f t="shared" si="76"/>
        <v>0</v>
      </c>
      <c r="CP41" s="53">
        <f t="shared" si="8"/>
        <v>0</v>
      </c>
      <c r="CQ41" s="53">
        <f t="shared" si="8"/>
        <v>0</v>
      </c>
      <c r="CR41" s="53">
        <f t="shared" si="8"/>
        <v>0</v>
      </c>
      <c r="CS41" s="53">
        <f t="shared" si="8"/>
        <v>0</v>
      </c>
      <c r="CT41" s="53">
        <f t="shared" si="8"/>
        <v>0</v>
      </c>
      <c r="CU41" s="53">
        <f t="shared" si="8"/>
        <v>0</v>
      </c>
      <c r="CV41" s="53">
        <f t="shared" si="8"/>
        <v>0</v>
      </c>
      <c r="CW41" s="53">
        <f t="shared" si="8"/>
        <v>0</v>
      </c>
      <c r="CX41" s="53">
        <f t="shared" si="8"/>
        <v>0</v>
      </c>
      <c r="CY41" s="53">
        <f t="shared" si="8"/>
        <v>0</v>
      </c>
      <c r="CZ41" s="53">
        <f t="shared" si="8"/>
        <v>0</v>
      </c>
      <c r="DA41" s="53">
        <f t="shared" si="8"/>
        <v>0</v>
      </c>
      <c r="DB41" s="53">
        <f t="shared" si="8"/>
        <v>0</v>
      </c>
      <c r="DC41" s="53">
        <f t="shared" si="8"/>
        <v>0</v>
      </c>
      <c r="DD41" s="53">
        <f t="shared" si="8"/>
        <v>0</v>
      </c>
      <c r="DE41" s="53">
        <f t="shared" si="8"/>
        <v>0</v>
      </c>
      <c r="DF41" s="53">
        <f t="shared" si="87"/>
        <v>0</v>
      </c>
      <c r="DG41" s="53">
        <f t="shared" si="87"/>
        <v>0</v>
      </c>
      <c r="DH41" s="53">
        <f t="shared" si="87"/>
        <v>0</v>
      </c>
      <c r="DI41" s="53">
        <f t="shared" si="87"/>
        <v>0</v>
      </c>
      <c r="DJ41" s="53">
        <f t="shared" si="87"/>
        <v>0</v>
      </c>
      <c r="DK41" s="53">
        <f t="shared" si="87"/>
        <v>0</v>
      </c>
      <c r="DL41" s="53">
        <f t="shared" si="87"/>
        <v>0</v>
      </c>
      <c r="DM41" s="53">
        <f t="shared" si="112"/>
        <v>0</v>
      </c>
      <c r="DN41" s="53">
        <f t="shared" si="112"/>
        <v>0</v>
      </c>
      <c r="DO41" s="53">
        <f t="shared" si="112"/>
        <v>0</v>
      </c>
      <c r="DP41" s="53">
        <f t="shared" si="112"/>
        <v>0</v>
      </c>
      <c r="DQ41" s="53">
        <f t="shared" si="112"/>
        <v>0</v>
      </c>
      <c r="DR41" s="53">
        <f t="shared" si="112"/>
        <v>0</v>
      </c>
      <c r="DS41" s="53">
        <f t="shared" si="112"/>
        <v>0</v>
      </c>
      <c r="DT41" s="53">
        <f t="shared" si="112"/>
        <v>0</v>
      </c>
      <c r="DU41" s="53">
        <f t="shared" si="112"/>
        <v>0</v>
      </c>
      <c r="DV41" s="53">
        <f t="shared" si="112"/>
        <v>0</v>
      </c>
      <c r="DW41" s="53">
        <f t="shared" si="112"/>
        <v>0</v>
      </c>
      <c r="DX41" s="53">
        <f t="shared" si="112"/>
        <v>0</v>
      </c>
      <c r="DY41" s="53">
        <f t="shared" si="112"/>
        <v>4</v>
      </c>
      <c r="DZ41" s="53">
        <f t="shared" si="112"/>
        <v>0</v>
      </c>
      <c r="EA41" s="53">
        <f t="shared" si="112"/>
        <v>0</v>
      </c>
      <c r="EB41" s="53">
        <f t="shared" si="86"/>
        <v>0</v>
      </c>
      <c r="EC41" s="53">
        <f t="shared" si="86"/>
        <v>0</v>
      </c>
      <c r="ED41" s="53">
        <f t="shared" si="86"/>
        <v>0</v>
      </c>
      <c r="EE41" s="53">
        <f t="shared" si="86"/>
        <v>0</v>
      </c>
      <c r="EF41" s="53">
        <f t="shared" si="86"/>
        <v>0</v>
      </c>
      <c r="EG41" s="53">
        <f t="shared" si="86"/>
        <v>0</v>
      </c>
      <c r="EH41" s="53">
        <f t="shared" si="86"/>
        <v>0</v>
      </c>
      <c r="EI41" s="53">
        <f t="shared" si="86"/>
        <v>0</v>
      </c>
      <c r="EJ41" s="53">
        <f t="shared" si="86"/>
        <v>0</v>
      </c>
      <c r="EK41" s="53">
        <f t="shared" si="86"/>
        <v>0</v>
      </c>
      <c r="EL41" s="53">
        <f t="shared" si="86"/>
        <v>0</v>
      </c>
      <c r="EM41" s="53">
        <f t="shared" si="86"/>
        <v>0</v>
      </c>
      <c r="EN41" s="53">
        <f t="shared" si="86"/>
        <v>0</v>
      </c>
      <c r="EO41" s="53">
        <f t="shared" si="86"/>
        <v>0</v>
      </c>
      <c r="EP41" s="53">
        <f t="shared" si="86"/>
        <v>0</v>
      </c>
      <c r="EQ41" s="53">
        <f t="shared" si="86"/>
        <v>0</v>
      </c>
      <c r="ER41" s="53">
        <f t="shared" si="12"/>
        <v>0</v>
      </c>
      <c r="ES41" s="53">
        <f t="shared" si="12"/>
        <v>0</v>
      </c>
      <c r="ET41" s="53">
        <f t="shared" si="12"/>
        <v>0</v>
      </c>
      <c r="EU41" s="53">
        <f t="shared" si="12"/>
        <v>0</v>
      </c>
      <c r="EV41" s="53">
        <f t="shared" si="12"/>
        <v>0</v>
      </c>
      <c r="EW41" s="53">
        <f t="shared" si="12"/>
        <v>0</v>
      </c>
      <c r="EX41" s="53">
        <f t="shared" si="12"/>
        <v>0</v>
      </c>
      <c r="EY41" s="53">
        <f t="shared" si="12"/>
        <v>0</v>
      </c>
      <c r="EZ41" s="53">
        <f t="shared" si="113"/>
        <v>0</v>
      </c>
      <c r="FA41" s="53">
        <f t="shared" si="113"/>
        <v>0</v>
      </c>
      <c r="FB41" s="53">
        <f t="shared" si="113"/>
        <v>0</v>
      </c>
      <c r="FC41" s="53">
        <f t="shared" si="113"/>
        <v>0</v>
      </c>
      <c r="FD41" s="53">
        <f t="shared" si="113"/>
        <v>0</v>
      </c>
      <c r="FE41" s="53">
        <f t="shared" si="113"/>
        <v>0</v>
      </c>
      <c r="FF41" s="53">
        <f t="shared" si="113"/>
        <v>0</v>
      </c>
      <c r="FG41" s="53">
        <f t="shared" si="113"/>
        <v>0</v>
      </c>
      <c r="FH41" s="53">
        <f t="shared" si="113"/>
        <v>0</v>
      </c>
      <c r="FI41" s="53">
        <f t="shared" si="113"/>
        <v>0</v>
      </c>
      <c r="FJ41" s="53">
        <f t="shared" si="113"/>
        <v>0</v>
      </c>
      <c r="FK41" s="53">
        <f t="shared" si="113"/>
        <v>0</v>
      </c>
      <c r="FL41" s="53">
        <f t="shared" si="113"/>
        <v>0</v>
      </c>
      <c r="FM41" s="53">
        <f t="shared" si="113"/>
        <v>0</v>
      </c>
      <c r="FN41" s="53">
        <f t="shared" si="113"/>
        <v>0</v>
      </c>
      <c r="FO41" s="53">
        <f t="shared" si="14"/>
        <v>0</v>
      </c>
      <c r="FP41" s="53">
        <f t="shared" si="14"/>
        <v>0</v>
      </c>
      <c r="FQ41" s="53">
        <f t="shared" si="15"/>
        <v>0</v>
      </c>
      <c r="FR41" s="53">
        <f t="shared" si="14"/>
        <v>0</v>
      </c>
      <c r="FS41" s="53">
        <f t="shared" si="14"/>
        <v>0</v>
      </c>
      <c r="FT41" s="53">
        <f t="shared" si="14"/>
        <v>0</v>
      </c>
      <c r="FU41" s="53">
        <f t="shared" si="14"/>
        <v>0</v>
      </c>
      <c r="FV41" s="53">
        <f t="shared" si="14"/>
        <v>0</v>
      </c>
      <c r="FW41" s="53">
        <f t="shared" si="14"/>
        <v>0</v>
      </c>
      <c r="FX41" s="53">
        <f t="shared" si="88"/>
        <v>0</v>
      </c>
      <c r="FY41" s="53">
        <f t="shared" si="88"/>
        <v>0</v>
      </c>
      <c r="FZ41" s="53">
        <f t="shared" si="88"/>
        <v>0</v>
      </c>
      <c r="GA41" s="53">
        <f t="shared" si="88"/>
        <v>0</v>
      </c>
      <c r="GB41" s="53">
        <f t="shared" si="88"/>
        <v>0</v>
      </c>
      <c r="GC41" s="53">
        <f t="shared" si="88"/>
        <v>0</v>
      </c>
      <c r="GD41" s="53">
        <f t="shared" si="88"/>
        <v>0</v>
      </c>
      <c r="GE41" s="53">
        <f t="shared" si="88"/>
        <v>0</v>
      </c>
      <c r="GF41" s="53">
        <f t="shared" si="88"/>
        <v>0</v>
      </c>
      <c r="GG41" s="53">
        <f t="shared" si="88"/>
        <v>0</v>
      </c>
      <c r="GH41" s="53">
        <f t="shared" si="88"/>
        <v>0</v>
      </c>
      <c r="GI41" s="53">
        <f t="shared" si="88"/>
        <v>0</v>
      </c>
      <c r="GJ41" s="53">
        <f t="shared" si="88"/>
        <v>0</v>
      </c>
      <c r="GK41" s="53">
        <f t="shared" si="88"/>
        <v>0</v>
      </c>
      <c r="GL41" s="53">
        <f t="shared" si="88"/>
        <v>0</v>
      </c>
      <c r="GM41" s="53">
        <f t="shared" si="88"/>
        <v>0</v>
      </c>
      <c r="GN41" s="53">
        <f t="shared" si="17"/>
        <v>0</v>
      </c>
      <c r="GO41" s="53">
        <f t="shared" si="17"/>
        <v>0</v>
      </c>
      <c r="GP41" s="53">
        <f t="shared" si="17"/>
        <v>0</v>
      </c>
      <c r="GQ41" s="53">
        <f t="shared" si="17"/>
        <v>0</v>
      </c>
      <c r="GR41" s="53">
        <f t="shared" si="17"/>
        <v>0</v>
      </c>
      <c r="GS41" s="53">
        <f t="shared" si="17"/>
        <v>0</v>
      </c>
      <c r="GT41" s="53">
        <f t="shared" si="17"/>
        <v>0</v>
      </c>
      <c r="GU41" s="53">
        <f t="shared" si="17"/>
        <v>0</v>
      </c>
      <c r="GV41" s="53">
        <f t="shared" si="17"/>
        <v>0</v>
      </c>
      <c r="GW41" s="53">
        <f t="shared" si="17"/>
        <v>0</v>
      </c>
      <c r="GX41" s="53">
        <f t="shared" si="18"/>
        <v>0</v>
      </c>
    </row>
    <row r="42" spans="1:206" s="95" customFormat="1" ht="12.75" x14ac:dyDescent="0.2">
      <c r="A42" s="22">
        <f>VLOOKUP(B42,'Libro Giornale'!$E$237:$F$436,2,FALSE)</f>
        <v>67</v>
      </c>
      <c r="B42" s="547" t="s">
        <v>461</v>
      </c>
      <c r="C42" s="152">
        <v>36</v>
      </c>
      <c r="D42" s="468">
        <v>44645</v>
      </c>
      <c r="E42" s="448" t="s">
        <v>731</v>
      </c>
      <c r="F42" s="538">
        <v>1830</v>
      </c>
      <c r="G42" s="52"/>
      <c r="H42" s="92"/>
      <c r="I42" s="92">
        <f t="shared" si="39"/>
        <v>-1830</v>
      </c>
      <c r="J42" s="52"/>
      <c r="K42" s="52"/>
      <c r="L42" s="52"/>
      <c r="M42" s="53">
        <f t="shared" si="32"/>
        <v>0</v>
      </c>
      <c r="N42" s="53">
        <f t="shared" si="32"/>
        <v>0</v>
      </c>
      <c r="O42" s="53">
        <f t="shared" si="32"/>
        <v>0</v>
      </c>
      <c r="P42" s="53">
        <f t="shared" si="32"/>
        <v>0</v>
      </c>
      <c r="Q42" s="53">
        <f t="shared" si="32"/>
        <v>0</v>
      </c>
      <c r="R42" s="53">
        <f t="shared" si="32"/>
        <v>0</v>
      </c>
      <c r="S42" s="53">
        <f t="shared" si="32"/>
        <v>0</v>
      </c>
      <c r="T42" s="53">
        <f t="shared" si="32"/>
        <v>0</v>
      </c>
      <c r="U42" s="53">
        <f t="shared" si="32"/>
        <v>0</v>
      </c>
      <c r="V42" s="53">
        <f t="shared" si="32"/>
        <v>0</v>
      </c>
      <c r="W42" s="53">
        <f t="shared" si="32"/>
        <v>0</v>
      </c>
      <c r="X42" s="53">
        <f t="shared" si="32"/>
        <v>0</v>
      </c>
      <c r="Y42" s="53">
        <f t="shared" si="32"/>
        <v>0</v>
      </c>
      <c r="Z42" s="53">
        <f t="shared" si="32"/>
        <v>0</v>
      </c>
      <c r="AA42" s="53">
        <f t="shared" si="32"/>
        <v>0</v>
      </c>
      <c r="AB42" s="53">
        <f t="shared" si="32"/>
        <v>0</v>
      </c>
      <c r="AC42" s="53">
        <f t="shared" si="84"/>
        <v>0</v>
      </c>
      <c r="AD42" s="53">
        <f t="shared" si="84"/>
        <v>0</v>
      </c>
      <c r="AE42" s="53">
        <f t="shared" si="84"/>
        <v>0</v>
      </c>
      <c r="AF42" s="53">
        <f t="shared" si="84"/>
        <v>0</v>
      </c>
      <c r="AG42" s="53">
        <f t="shared" si="84"/>
        <v>0</v>
      </c>
      <c r="AH42" s="53">
        <f t="shared" si="84"/>
        <v>0</v>
      </c>
      <c r="AI42" s="53">
        <f t="shared" si="84"/>
        <v>0</v>
      </c>
      <c r="AJ42" s="53">
        <f t="shared" si="84"/>
        <v>0</v>
      </c>
      <c r="AK42" s="53">
        <f t="shared" si="84"/>
        <v>0</v>
      </c>
      <c r="AL42" s="53">
        <f t="shared" si="84"/>
        <v>0</v>
      </c>
      <c r="AM42" s="53">
        <f t="shared" si="84"/>
        <v>0</v>
      </c>
      <c r="AN42" s="53">
        <f t="shared" si="84"/>
        <v>0</v>
      </c>
      <c r="AO42" s="53">
        <f t="shared" si="84"/>
        <v>0</v>
      </c>
      <c r="AP42" s="53">
        <f t="shared" si="84"/>
        <v>0</v>
      </c>
      <c r="AQ42" s="53">
        <f t="shared" si="84"/>
        <v>0</v>
      </c>
      <c r="AR42" s="53">
        <f t="shared" si="84"/>
        <v>0</v>
      </c>
      <c r="AS42" s="53">
        <f t="shared" si="85"/>
        <v>0</v>
      </c>
      <c r="AT42" s="53">
        <f t="shared" si="85"/>
        <v>0</v>
      </c>
      <c r="AU42" s="53">
        <f t="shared" si="85"/>
        <v>0</v>
      </c>
      <c r="AV42" s="53">
        <f t="shared" si="85"/>
        <v>0</v>
      </c>
      <c r="AW42" s="53">
        <f t="shared" si="85"/>
        <v>0</v>
      </c>
      <c r="AX42" s="53">
        <f t="shared" si="85"/>
        <v>0</v>
      </c>
      <c r="AY42" s="53">
        <f t="shared" si="85"/>
        <v>0</v>
      </c>
      <c r="AZ42" s="53">
        <f t="shared" si="85"/>
        <v>0</v>
      </c>
      <c r="BA42" s="53">
        <f t="shared" si="85"/>
        <v>0</v>
      </c>
      <c r="BB42" s="53">
        <f t="shared" si="85"/>
        <v>0</v>
      </c>
      <c r="BC42" s="53">
        <f t="shared" si="85"/>
        <v>0</v>
      </c>
      <c r="BD42" s="53">
        <f t="shared" si="85"/>
        <v>0</v>
      </c>
      <c r="BE42" s="53">
        <f t="shared" si="85"/>
        <v>0</v>
      </c>
      <c r="BF42" s="53">
        <f t="shared" si="85"/>
        <v>0</v>
      </c>
      <c r="BG42" s="53">
        <f t="shared" si="85"/>
        <v>0</v>
      </c>
      <c r="BH42" s="53">
        <f t="shared" si="85"/>
        <v>0</v>
      </c>
      <c r="BI42" s="53">
        <f t="shared" si="3"/>
        <v>0</v>
      </c>
      <c r="BJ42" s="53">
        <f t="shared" si="110"/>
        <v>0</v>
      </c>
      <c r="BK42" s="53">
        <f t="shared" si="110"/>
        <v>0</v>
      </c>
      <c r="BL42" s="53">
        <f t="shared" si="110"/>
        <v>0</v>
      </c>
      <c r="BM42" s="53">
        <f t="shared" si="110"/>
        <v>0</v>
      </c>
      <c r="BN42" s="53">
        <f t="shared" si="110"/>
        <v>0</v>
      </c>
      <c r="BO42" s="53">
        <f t="shared" si="110"/>
        <v>0</v>
      </c>
      <c r="BP42" s="53">
        <f t="shared" si="110"/>
        <v>0</v>
      </c>
      <c r="BQ42" s="53">
        <f t="shared" si="110"/>
        <v>0</v>
      </c>
      <c r="BR42" s="53">
        <f t="shared" si="110"/>
        <v>0</v>
      </c>
      <c r="BS42" s="53">
        <f t="shared" si="110"/>
        <v>0</v>
      </c>
      <c r="BT42" s="53">
        <f t="shared" si="110"/>
        <v>0</v>
      </c>
      <c r="BU42" s="53">
        <f t="shared" si="5"/>
        <v>0</v>
      </c>
      <c r="BV42" s="53">
        <f t="shared" si="110"/>
        <v>1830</v>
      </c>
      <c r="BW42" s="53">
        <f t="shared" si="110"/>
        <v>0</v>
      </c>
      <c r="BX42" s="53">
        <f t="shared" si="110"/>
        <v>0</v>
      </c>
      <c r="BY42" s="53">
        <f t="shared" si="110"/>
        <v>0</v>
      </c>
      <c r="BZ42" s="53">
        <f t="shared" si="76"/>
        <v>0</v>
      </c>
      <c r="CA42" s="53">
        <f t="shared" si="76"/>
        <v>0</v>
      </c>
      <c r="CB42" s="53">
        <f t="shared" si="76"/>
        <v>0</v>
      </c>
      <c r="CC42" s="53">
        <f t="shared" si="76"/>
        <v>0</v>
      </c>
      <c r="CD42" s="53">
        <f t="shared" si="76"/>
        <v>0</v>
      </c>
      <c r="CE42" s="53">
        <f t="shared" si="76"/>
        <v>0</v>
      </c>
      <c r="CF42" s="53">
        <f t="shared" si="76"/>
        <v>0</v>
      </c>
      <c r="CG42" s="53">
        <f t="shared" si="76"/>
        <v>0</v>
      </c>
      <c r="CH42" s="53">
        <f t="shared" si="76"/>
        <v>0</v>
      </c>
      <c r="CI42" s="53">
        <f t="shared" si="76"/>
        <v>0</v>
      </c>
      <c r="CJ42" s="53">
        <f t="shared" si="76"/>
        <v>0</v>
      </c>
      <c r="CK42" s="53">
        <f t="shared" si="76"/>
        <v>0</v>
      </c>
      <c r="CL42" s="53">
        <f t="shared" si="76"/>
        <v>0</v>
      </c>
      <c r="CM42" s="53">
        <f t="shared" si="76"/>
        <v>0</v>
      </c>
      <c r="CN42" s="53">
        <f t="shared" si="7"/>
        <v>0</v>
      </c>
      <c r="CO42" s="53">
        <f t="shared" si="76"/>
        <v>0</v>
      </c>
      <c r="CP42" s="53">
        <f t="shared" si="8"/>
        <v>0</v>
      </c>
      <c r="CQ42" s="53">
        <f t="shared" si="8"/>
        <v>0</v>
      </c>
      <c r="CR42" s="53">
        <f t="shared" si="8"/>
        <v>0</v>
      </c>
      <c r="CS42" s="53">
        <f t="shared" si="8"/>
        <v>0</v>
      </c>
      <c r="CT42" s="53">
        <f t="shared" si="8"/>
        <v>0</v>
      </c>
      <c r="CU42" s="53">
        <f t="shared" si="8"/>
        <v>0</v>
      </c>
      <c r="CV42" s="53">
        <f t="shared" si="8"/>
        <v>0</v>
      </c>
      <c r="CW42" s="53">
        <f t="shared" si="8"/>
        <v>0</v>
      </c>
      <c r="CX42" s="53">
        <f t="shared" si="8"/>
        <v>0</v>
      </c>
      <c r="CY42" s="53">
        <f t="shared" si="8"/>
        <v>0</v>
      </c>
      <c r="CZ42" s="53">
        <f t="shared" si="8"/>
        <v>0</v>
      </c>
      <c r="DA42" s="53">
        <f t="shared" si="8"/>
        <v>0</v>
      </c>
      <c r="DB42" s="53">
        <f t="shared" si="8"/>
        <v>0</v>
      </c>
      <c r="DC42" s="53">
        <f t="shared" si="8"/>
        <v>0</v>
      </c>
      <c r="DD42" s="53">
        <f t="shared" si="8"/>
        <v>0</v>
      </c>
      <c r="DE42" s="53">
        <f t="shared" si="8"/>
        <v>0</v>
      </c>
      <c r="DF42" s="53">
        <f t="shared" si="87"/>
        <v>0</v>
      </c>
      <c r="DG42" s="53">
        <f t="shared" si="87"/>
        <v>0</v>
      </c>
      <c r="DH42" s="53">
        <f t="shared" si="87"/>
        <v>0</v>
      </c>
      <c r="DI42" s="53">
        <f t="shared" si="87"/>
        <v>0</v>
      </c>
      <c r="DJ42" s="53">
        <f t="shared" si="87"/>
        <v>0</v>
      </c>
      <c r="DK42" s="53">
        <f t="shared" si="87"/>
        <v>0</v>
      </c>
      <c r="DL42" s="53">
        <f t="shared" si="87"/>
        <v>0</v>
      </c>
      <c r="DM42" s="53">
        <f t="shared" si="112"/>
        <v>0</v>
      </c>
      <c r="DN42" s="53">
        <f t="shared" si="112"/>
        <v>0</v>
      </c>
      <c r="DO42" s="53">
        <f t="shared" si="112"/>
        <v>0</v>
      </c>
      <c r="DP42" s="53">
        <f t="shared" si="112"/>
        <v>0</v>
      </c>
      <c r="DQ42" s="53">
        <f t="shared" si="112"/>
        <v>0</v>
      </c>
      <c r="DR42" s="53">
        <f t="shared" si="112"/>
        <v>0</v>
      </c>
      <c r="DS42" s="53">
        <f t="shared" si="112"/>
        <v>0</v>
      </c>
      <c r="DT42" s="53">
        <f t="shared" si="112"/>
        <v>0</v>
      </c>
      <c r="DU42" s="53">
        <f t="shared" si="112"/>
        <v>0</v>
      </c>
      <c r="DV42" s="53">
        <f t="shared" si="112"/>
        <v>0</v>
      </c>
      <c r="DW42" s="53">
        <f t="shared" si="112"/>
        <v>0</v>
      </c>
      <c r="DX42" s="53">
        <f t="shared" si="112"/>
        <v>0</v>
      </c>
      <c r="DY42" s="53">
        <f t="shared" si="112"/>
        <v>0</v>
      </c>
      <c r="DZ42" s="53">
        <f t="shared" si="112"/>
        <v>0</v>
      </c>
      <c r="EA42" s="53">
        <f t="shared" si="112"/>
        <v>0</v>
      </c>
      <c r="EB42" s="53">
        <f t="shared" si="86"/>
        <v>0</v>
      </c>
      <c r="EC42" s="53">
        <f t="shared" si="86"/>
        <v>0</v>
      </c>
      <c r="ED42" s="53">
        <f t="shared" si="86"/>
        <v>0</v>
      </c>
      <c r="EE42" s="53">
        <f t="shared" si="86"/>
        <v>0</v>
      </c>
      <c r="EF42" s="53">
        <f t="shared" si="86"/>
        <v>0</v>
      </c>
      <c r="EG42" s="53">
        <f t="shared" si="86"/>
        <v>0</v>
      </c>
      <c r="EH42" s="53">
        <f t="shared" si="86"/>
        <v>0</v>
      </c>
      <c r="EI42" s="53">
        <f t="shared" si="86"/>
        <v>0</v>
      </c>
      <c r="EJ42" s="53">
        <f t="shared" si="86"/>
        <v>0</v>
      </c>
      <c r="EK42" s="53">
        <f t="shared" si="86"/>
        <v>0</v>
      </c>
      <c r="EL42" s="53">
        <f t="shared" si="86"/>
        <v>0</v>
      </c>
      <c r="EM42" s="53">
        <f t="shared" si="86"/>
        <v>0</v>
      </c>
      <c r="EN42" s="53">
        <f t="shared" si="86"/>
        <v>0</v>
      </c>
      <c r="EO42" s="53">
        <f t="shared" si="86"/>
        <v>0</v>
      </c>
      <c r="EP42" s="53">
        <f t="shared" si="86"/>
        <v>0</v>
      </c>
      <c r="EQ42" s="53">
        <f t="shared" si="86"/>
        <v>0</v>
      </c>
      <c r="ER42" s="53">
        <f t="shared" si="12"/>
        <v>0</v>
      </c>
      <c r="ES42" s="53">
        <f t="shared" si="12"/>
        <v>0</v>
      </c>
      <c r="ET42" s="53">
        <f t="shared" si="12"/>
        <v>0</v>
      </c>
      <c r="EU42" s="53">
        <f t="shared" si="12"/>
        <v>0</v>
      </c>
      <c r="EV42" s="53">
        <f t="shared" si="12"/>
        <v>0</v>
      </c>
      <c r="EW42" s="53">
        <f t="shared" si="12"/>
        <v>0</v>
      </c>
      <c r="EX42" s="53">
        <f t="shared" si="12"/>
        <v>0</v>
      </c>
      <c r="EY42" s="53">
        <f t="shared" si="12"/>
        <v>0</v>
      </c>
      <c r="EZ42" s="53">
        <f t="shared" si="113"/>
        <v>0</v>
      </c>
      <c r="FA42" s="53">
        <f t="shared" si="113"/>
        <v>0</v>
      </c>
      <c r="FB42" s="53">
        <f t="shared" si="113"/>
        <v>0</v>
      </c>
      <c r="FC42" s="53">
        <f t="shared" si="113"/>
        <v>0</v>
      </c>
      <c r="FD42" s="53">
        <f t="shared" si="113"/>
        <v>0</v>
      </c>
      <c r="FE42" s="53">
        <f t="shared" si="113"/>
        <v>0</v>
      </c>
      <c r="FF42" s="53">
        <f t="shared" si="113"/>
        <v>0</v>
      </c>
      <c r="FG42" s="53">
        <f t="shared" si="113"/>
        <v>0</v>
      </c>
      <c r="FH42" s="53">
        <f t="shared" si="113"/>
        <v>0</v>
      </c>
      <c r="FI42" s="53">
        <f t="shared" si="113"/>
        <v>0</v>
      </c>
      <c r="FJ42" s="53">
        <f t="shared" si="113"/>
        <v>0</v>
      </c>
      <c r="FK42" s="53">
        <f t="shared" si="113"/>
        <v>0</v>
      </c>
      <c r="FL42" s="53">
        <f t="shared" si="113"/>
        <v>0</v>
      </c>
      <c r="FM42" s="53">
        <f t="shared" si="113"/>
        <v>0</v>
      </c>
      <c r="FN42" s="53">
        <f t="shared" si="113"/>
        <v>0</v>
      </c>
      <c r="FO42" s="53">
        <f t="shared" si="14"/>
        <v>0</v>
      </c>
      <c r="FP42" s="53">
        <f t="shared" si="14"/>
        <v>0</v>
      </c>
      <c r="FQ42" s="53">
        <f t="shared" si="15"/>
        <v>0</v>
      </c>
      <c r="FR42" s="53">
        <f t="shared" si="14"/>
        <v>0</v>
      </c>
      <c r="FS42" s="53">
        <f t="shared" si="14"/>
        <v>0</v>
      </c>
      <c r="FT42" s="53">
        <f t="shared" si="14"/>
        <v>0</v>
      </c>
      <c r="FU42" s="53">
        <f t="shared" si="14"/>
        <v>0</v>
      </c>
      <c r="FV42" s="53">
        <f t="shared" si="14"/>
        <v>0</v>
      </c>
      <c r="FW42" s="53">
        <f t="shared" si="14"/>
        <v>0</v>
      </c>
      <c r="FX42" s="53">
        <f t="shared" si="88"/>
        <v>0</v>
      </c>
      <c r="FY42" s="53">
        <f t="shared" si="88"/>
        <v>0</v>
      </c>
      <c r="FZ42" s="53">
        <f t="shared" si="88"/>
        <v>0</v>
      </c>
      <c r="GA42" s="53">
        <f t="shared" si="88"/>
        <v>0</v>
      </c>
      <c r="GB42" s="53">
        <f t="shared" si="88"/>
        <v>0</v>
      </c>
      <c r="GC42" s="53">
        <f t="shared" si="88"/>
        <v>0</v>
      </c>
      <c r="GD42" s="53">
        <f t="shared" si="88"/>
        <v>0</v>
      </c>
      <c r="GE42" s="53">
        <f t="shared" si="88"/>
        <v>0</v>
      </c>
      <c r="GF42" s="53">
        <f t="shared" si="88"/>
        <v>0</v>
      </c>
      <c r="GG42" s="53">
        <f t="shared" si="88"/>
        <v>0</v>
      </c>
      <c r="GH42" s="53">
        <f t="shared" si="88"/>
        <v>0</v>
      </c>
      <c r="GI42" s="53">
        <f t="shared" si="88"/>
        <v>0</v>
      </c>
      <c r="GJ42" s="53">
        <f t="shared" si="88"/>
        <v>0</v>
      </c>
      <c r="GK42" s="53">
        <f t="shared" si="88"/>
        <v>0</v>
      </c>
      <c r="GL42" s="53">
        <f t="shared" si="88"/>
        <v>0</v>
      </c>
      <c r="GM42" s="53">
        <f t="shared" si="88"/>
        <v>0</v>
      </c>
      <c r="GN42" s="53">
        <f t="shared" si="17"/>
        <v>0</v>
      </c>
      <c r="GO42" s="53">
        <f t="shared" si="17"/>
        <v>0</v>
      </c>
      <c r="GP42" s="53">
        <f t="shared" si="17"/>
        <v>0</v>
      </c>
      <c r="GQ42" s="53">
        <f t="shared" si="17"/>
        <v>0</v>
      </c>
      <c r="GR42" s="53">
        <f t="shared" si="17"/>
        <v>0</v>
      </c>
      <c r="GS42" s="53">
        <f t="shared" si="17"/>
        <v>0</v>
      </c>
      <c r="GT42" s="53">
        <f t="shared" si="17"/>
        <v>0</v>
      </c>
      <c r="GU42" s="53">
        <f t="shared" si="17"/>
        <v>0</v>
      </c>
      <c r="GV42" s="53">
        <f t="shared" si="17"/>
        <v>0</v>
      </c>
      <c r="GW42" s="53">
        <f t="shared" si="17"/>
        <v>0</v>
      </c>
      <c r="GX42" s="53">
        <f t="shared" si="18"/>
        <v>0</v>
      </c>
    </row>
    <row r="43" spans="1:206" s="95" customFormat="1" ht="12.75" x14ac:dyDescent="0.2">
      <c r="A43" s="22">
        <f>VLOOKUP(B43,'Libro Giornale'!$E$237:$F$436,2,FALSE)</f>
        <v>122</v>
      </c>
      <c r="B43" s="547" t="s">
        <v>508</v>
      </c>
      <c r="C43" s="152">
        <v>37</v>
      </c>
      <c r="D43" s="468">
        <v>44645</v>
      </c>
      <c r="E43" s="448" t="s">
        <v>732</v>
      </c>
      <c r="F43" s="539">
        <v>1.5</v>
      </c>
      <c r="G43" s="52">
        <f>SUM(F42:F43)</f>
        <v>1831.5</v>
      </c>
      <c r="H43" s="92"/>
      <c r="I43" s="92">
        <f t="shared" si="39"/>
        <v>-1.5</v>
      </c>
      <c r="J43" s="52"/>
      <c r="K43" s="52"/>
      <c r="L43" s="52"/>
      <c r="M43" s="53">
        <f t="shared" si="32"/>
        <v>0</v>
      </c>
      <c r="N43" s="53">
        <f t="shared" si="32"/>
        <v>0</v>
      </c>
      <c r="O43" s="53">
        <f t="shared" si="32"/>
        <v>0</v>
      </c>
      <c r="P43" s="53">
        <f t="shared" si="32"/>
        <v>0</v>
      </c>
      <c r="Q43" s="53">
        <f t="shared" si="32"/>
        <v>0</v>
      </c>
      <c r="R43" s="53">
        <f t="shared" si="32"/>
        <v>0</v>
      </c>
      <c r="S43" s="53">
        <f t="shared" si="32"/>
        <v>0</v>
      </c>
      <c r="T43" s="53">
        <f t="shared" si="32"/>
        <v>0</v>
      </c>
      <c r="U43" s="53">
        <f t="shared" si="32"/>
        <v>0</v>
      </c>
      <c r="V43" s="53">
        <f t="shared" si="32"/>
        <v>0</v>
      </c>
      <c r="W43" s="53">
        <f t="shared" si="32"/>
        <v>0</v>
      </c>
      <c r="X43" s="53">
        <f t="shared" si="32"/>
        <v>0</v>
      </c>
      <c r="Y43" s="53">
        <f t="shared" si="32"/>
        <v>0</v>
      </c>
      <c r="Z43" s="53">
        <f t="shared" si="32"/>
        <v>0</v>
      </c>
      <c r="AA43" s="53">
        <f t="shared" si="32"/>
        <v>0</v>
      </c>
      <c r="AB43" s="53">
        <f t="shared" si="32"/>
        <v>0</v>
      </c>
      <c r="AC43" s="53">
        <f t="shared" si="84"/>
        <v>0</v>
      </c>
      <c r="AD43" s="53">
        <f t="shared" si="84"/>
        <v>0</v>
      </c>
      <c r="AE43" s="53">
        <f t="shared" si="84"/>
        <v>0</v>
      </c>
      <c r="AF43" s="53">
        <f t="shared" si="84"/>
        <v>0</v>
      </c>
      <c r="AG43" s="53">
        <f t="shared" si="84"/>
        <v>0</v>
      </c>
      <c r="AH43" s="53">
        <f t="shared" si="84"/>
        <v>0</v>
      </c>
      <c r="AI43" s="53">
        <f t="shared" si="84"/>
        <v>0</v>
      </c>
      <c r="AJ43" s="53">
        <f t="shared" si="84"/>
        <v>0</v>
      </c>
      <c r="AK43" s="53">
        <f t="shared" si="84"/>
        <v>0</v>
      </c>
      <c r="AL43" s="53">
        <f t="shared" si="84"/>
        <v>0</v>
      </c>
      <c r="AM43" s="53">
        <f t="shared" si="84"/>
        <v>0</v>
      </c>
      <c r="AN43" s="53">
        <f t="shared" si="84"/>
        <v>0</v>
      </c>
      <c r="AO43" s="53">
        <f t="shared" si="84"/>
        <v>0</v>
      </c>
      <c r="AP43" s="53">
        <f t="shared" si="84"/>
        <v>0</v>
      </c>
      <c r="AQ43" s="53">
        <f t="shared" si="84"/>
        <v>0</v>
      </c>
      <c r="AR43" s="53">
        <f t="shared" si="84"/>
        <v>0</v>
      </c>
      <c r="AS43" s="53">
        <f t="shared" si="85"/>
        <v>0</v>
      </c>
      <c r="AT43" s="53">
        <f t="shared" si="85"/>
        <v>0</v>
      </c>
      <c r="AU43" s="53">
        <f t="shared" si="85"/>
        <v>0</v>
      </c>
      <c r="AV43" s="53">
        <f t="shared" si="85"/>
        <v>0</v>
      </c>
      <c r="AW43" s="53">
        <f t="shared" si="85"/>
        <v>0</v>
      </c>
      <c r="AX43" s="53">
        <f t="shared" si="85"/>
        <v>0</v>
      </c>
      <c r="AY43" s="53">
        <f t="shared" si="85"/>
        <v>0</v>
      </c>
      <c r="AZ43" s="53">
        <f t="shared" si="85"/>
        <v>0</v>
      </c>
      <c r="BA43" s="53">
        <f t="shared" si="85"/>
        <v>0</v>
      </c>
      <c r="BB43" s="53">
        <f t="shared" si="85"/>
        <v>0</v>
      </c>
      <c r="BC43" s="53">
        <f t="shared" si="85"/>
        <v>0</v>
      </c>
      <c r="BD43" s="53">
        <f t="shared" si="85"/>
        <v>0</v>
      </c>
      <c r="BE43" s="53">
        <f t="shared" si="85"/>
        <v>0</v>
      </c>
      <c r="BF43" s="53">
        <f t="shared" si="85"/>
        <v>0</v>
      </c>
      <c r="BG43" s="53">
        <f t="shared" si="85"/>
        <v>0</v>
      </c>
      <c r="BH43" s="53">
        <f t="shared" si="85"/>
        <v>0</v>
      </c>
      <c r="BI43" s="53">
        <f t="shared" si="3"/>
        <v>0</v>
      </c>
      <c r="BJ43" s="53">
        <f t="shared" si="110"/>
        <v>0</v>
      </c>
      <c r="BK43" s="53">
        <f t="shared" si="110"/>
        <v>0</v>
      </c>
      <c r="BL43" s="53">
        <f t="shared" si="110"/>
        <v>0</v>
      </c>
      <c r="BM43" s="53">
        <f t="shared" si="110"/>
        <v>0</v>
      </c>
      <c r="BN43" s="53">
        <f t="shared" si="110"/>
        <v>0</v>
      </c>
      <c r="BO43" s="53">
        <f t="shared" si="110"/>
        <v>0</v>
      </c>
      <c r="BP43" s="53">
        <f t="shared" si="110"/>
        <v>0</v>
      </c>
      <c r="BQ43" s="53">
        <f t="shared" si="110"/>
        <v>0</v>
      </c>
      <c r="BR43" s="53">
        <f t="shared" si="110"/>
        <v>0</v>
      </c>
      <c r="BS43" s="53">
        <f t="shared" si="110"/>
        <v>0</v>
      </c>
      <c r="BT43" s="53">
        <f t="shared" si="110"/>
        <v>0</v>
      </c>
      <c r="BU43" s="53">
        <f t="shared" si="5"/>
        <v>0</v>
      </c>
      <c r="BV43" s="53">
        <f t="shared" si="110"/>
        <v>0</v>
      </c>
      <c r="BW43" s="53">
        <f t="shared" si="110"/>
        <v>0</v>
      </c>
      <c r="BX43" s="53">
        <f t="shared" si="110"/>
        <v>0</v>
      </c>
      <c r="BY43" s="53">
        <f t="shared" si="110"/>
        <v>0</v>
      </c>
      <c r="BZ43" s="53">
        <f t="shared" si="76"/>
        <v>0</v>
      </c>
      <c r="CA43" s="53">
        <f t="shared" si="76"/>
        <v>0</v>
      </c>
      <c r="CB43" s="53">
        <f t="shared" si="76"/>
        <v>0</v>
      </c>
      <c r="CC43" s="53">
        <f t="shared" si="76"/>
        <v>0</v>
      </c>
      <c r="CD43" s="53">
        <f t="shared" si="76"/>
        <v>0</v>
      </c>
      <c r="CE43" s="53">
        <f t="shared" si="76"/>
        <v>0</v>
      </c>
      <c r="CF43" s="53">
        <f t="shared" si="76"/>
        <v>0</v>
      </c>
      <c r="CG43" s="53">
        <f t="shared" si="76"/>
        <v>0</v>
      </c>
      <c r="CH43" s="53">
        <f t="shared" si="76"/>
        <v>0</v>
      </c>
      <c r="CI43" s="53">
        <f t="shared" si="76"/>
        <v>0</v>
      </c>
      <c r="CJ43" s="53">
        <f t="shared" si="76"/>
        <v>0</v>
      </c>
      <c r="CK43" s="53">
        <f t="shared" si="76"/>
        <v>0</v>
      </c>
      <c r="CL43" s="53">
        <f t="shared" si="76"/>
        <v>0</v>
      </c>
      <c r="CM43" s="53">
        <f t="shared" si="76"/>
        <v>0</v>
      </c>
      <c r="CN43" s="53">
        <f t="shared" si="7"/>
        <v>0</v>
      </c>
      <c r="CO43" s="53">
        <f t="shared" si="76"/>
        <v>0</v>
      </c>
      <c r="CP43" s="53">
        <f t="shared" si="8"/>
        <v>0</v>
      </c>
      <c r="CQ43" s="53">
        <f t="shared" si="8"/>
        <v>0</v>
      </c>
      <c r="CR43" s="53">
        <f t="shared" si="8"/>
        <v>0</v>
      </c>
      <c r="CS43" s="53">
        <f t="shared" si="8"/>
        <v>0</v>
      </c>
      <c r="CT43" s="53">
        <f t="shared" si="8"/>
        <v>0</v>
      </c>
      <c r="CU43" s="53">
        <f t="shared" si="8"/>
        <v>0</v>
      </c>
      <c r="CV43" s="53">
        <f t="shared" si="8"/>
        <v>0</v>
      </c>
      <c r="CW43" s="53">
        <f t="shared" si="8"/>
        <v>0</v>
      </c>
      <c r="CX43" s="53">
        <f t="shared" si="8"/>
        <v>0</v>
      </c>
      <c r="CY43" s="53">
        <f t="shared" si="8"/>
        <v>0</v>
      </c>
      <c r="CZ43" s="53">
        <f t="shared" si="8"/>
        <v>0</v>
      </c>
      <c r="DA43" s="53">
        <f t="shared" si="8"/>
        <v>0</v>
      </c>
      <c r="DB43" s="53">
        <f t="shared" si="8"/>
        <v>0</v>
      </c>
      <c r="DC43" s="53">
        <f t="shared" si="8"/>
        <v>0</v>
      </c>
      <c r="DD43" s="53">
        <f t="shared" si="8"/>
        <v>0</v>
      </c>
      <c r="DE43" s="53">
        <f t="shared" si="8"/>
        <v>0</v>
      </c>
      <c r="DF43" s="53">
        <f t="shared" si="87"/>
        <v>0</v>
      </c>
      <c r="DG43" s="53">
        <f t="shared" si="87"/>
        <v>0</v>
      </c>
      <c r="DH43" s="53">
        <f t="shared" si="87"/>
        <v>0</v>
      </c>
      <c r="DI43" s="53">
        <f t="shared" si="87"/>
        <v>0</v>
      </c>
      <c r="DJ43" s="53">
        <f t="shared" si="87"/>
        <v>0</v>
      </c>
      <c r="DK43" s="53">
        <f t="shared" si="87"/>
        <v>0</v>
      </c>
      <c r="DL43" s="53">
        <f t="shared" si="87"/>
        <v>0</v>
      </c>
      <c r="DM43" s="53">
        <f t="shared" si="112"/>
        <v>0</v>
      </c>
      <c r="DN43" s="53">
        <f t="shared" si="112"/>
        <v>0</v>
      </c>
      <c r="DO43" s="53">
        <f t="shared" si="112"/>
        <v>0</v>
      </c>
      <c r="DP43" s="53">
        <f t="shared" si="112"/>
        <v>0</v>
      </c>
      <c r="DQ43" s="53">
        <f t="shared" si="112"/>
        <v>0</v>
      </c>
      <c r="DR43" s="53">
        <f t="shared" si="112"/>
        <v>0</v>
      </c>
      <c r="DS43" s="53">
        <f t="shared" si="112"/>
        <v>0</v>
      </c>
      <c r="DT43" s="53">
        <f t="shared" si="112"/>
        <v>0</v>
      </c>
      <c r="DU43" s="53">
        <f t="shared" si="112"/>
        <v>0</v>
      </c>
      <c r="DV43" s="53">
        <f t="shared" si="112"/>
        <v>0</v>
      </c>
      <c r="DW43" s="53">
        <f t="shared" si="112"/>
        <v>0</v>
      </c>
      <c r="DX43" s="53">
        <f t="shared" si="112"/>
        <v>0</v>
      </c>
      <c r="DY43" s="53">
        <f t="shared" si="112"/>
        <v>1.5</v>
      </c>
      <c r="DZ43" s="53">
        <f t="shared" si="112"/>
        <v>0</v>
      </c>
      <c r="EA43" s="53">
        <f t="shared" si="112"/>
        <v>0</v>
      </c>
      <c r="EB43" s="53">
        <f t="shared" si="86"/>
        <v>0</v>
      </c>
      <c r="EC43" s="53">
        <f t="shared" si="86"/>
        <v>0</v>
      </c>
      <c r="ED43" s="53">
        <f t="shared" si="86"/>
        <v>0</v>
      </c>
      <c r="EE43" s="53">
        <f t="shared" si="86"/>
        <v>0</v>
      </c>
      <c r="EF43" s="53">
        <f t="shared" si="86"/>
        <v>0</v>
      </c>
      <c r="EG43" s="53">
        <f t="shared" si="86"/>
        <v>0</v>
      </c>
      <c r="EH43" s="53">
        <f t="shared" si="86"/>
        <v>0</v>
      </c>
      <c r="EI43" s="53">
        <f t="shared" si="86"/>
        <v>0</v>
      </c>
      <c r="EJ43" s="53">
        <f t="shared" si="86"/>
        <v>0</v>
      </c>
      <c r="EK43" s="53">
        <f t="shared" si="86"/>
        <v>0</v>
      </c>
      <c r="EL43" s="53">
        <f t="shared" si="86"/>
        <v>0</v>
      </c>
      <c r="EM43" s="53">
        <f t="shared" si="86"/>
        <v>0</v>
      </c>
      <c r="EN43" s="53">
        <f t="shared" si="86"/>
        <v>0</v>
      </c>
      <c r="EO43" s="53">
        <f t="shared" si="86"/>
        <v>0</v>
      </c>
      <c r="EP43" s="53">
        <f t="shared" si="86"/>
        <v>0</v>
      </c>
      <c r="EQ43" s="53">
        <f t="shared" si="86"/>
        <v>0</v>
      </c>
      <c r="ER43" s="53">
        <f t="shared" si="12"/>
        <v>0</v>
      </c>
      <c r="ES43" s="53">
        <f t="shared" si="12"/>
        <v>0</v>
      </c>
      <c r="ET43" s="53">
        <f t="shared" si="12"/>
        <v>0</v>
      </c>
      <c r="EU43" s="53">
        <f t="shared" si="12"/>
        <v>0</v>
      </c>
      <c r="EV43" s="53">
        <f t="shared" si="12"/>
        <v>0</v>
      </c>
      <c r="EW43" s="53">
        <f t="shared" si="12"/>
        <v>0</v>
      </c>
      <c r="EX43" s="53">
        <f t="shared" si="12"/>
        <v>0</v>
      </c>
      <c r="EY43" s="53">
        <f t="shared" si="12"/>
        <v>0</v>
      </c>
      <c r="EZ43" s="53">
        <f t="shared" si="113"/>
        <v>0</v>
      </c>
      <c r="FA43" s="53">
        <f t="shared" si="113"/>
        <v>0</v>
      </c>
      <c r="FB43" s="53">
        <f t="shared" si="113"/>
        <v>0</v>
      </c>
      <c r="FC43" s="53">
        <f t="shared" si="113"/>
        <v>0</v>
      </c>
      <c r="FD43" s="53">
        <f t="shared" si="113"/>
        <v>0</v>
      </c>
      <c r="FE43" s="53">
        <f t="shared" si="113"/>
        <v>0</v>
      </c>
      <c r="FF43" s="53">
        <f t="shared" si="113"/>
        <v>0</v>
      </c>
      <c r="FG43" s="53">
        <f t="shared" si="113"/>
        <v>0</v>
      </c>
      <c r="FH43" s="53">
        <f t="shared" si="113"/>
        <v>0</v>
      </c>
      <c r="FI43" s="53">
        <f t="shared" si="113"/>
        <v>0</v>
      </c>
      <c r="FJ43" s="53">
        <f t="shared" si="113"/>
        <v>0</v>
      </c>
      <c r="FK43" s="53">
        <f t="shared" si="113"/>
        <v>0</v>
      </c>
      <c r="FL43" s="53">
        <f t="shared" si="113"/>
        <v>0</v>
      </c>
      <c r="FM43" s="53">
        <f t="shared" si="113"/>
        <v>0</v>
      </c>
      <c r="FN43" s="53">
        <f t="shared" si="113"/>
        <v>0</v>
      </c>
      <c r="FO43" s="53">
        <f t="shared" si="14"/>
        <v>0</v>
      </c>
      <c r="FP43" s="53">
        <f t="shared" si="14"/>
        <v>0</v>
      </c>
      <c r="FQ43" s="53">
        <f t="shared" si="15"/>
        <v>0</v>
      </c>
      <c r="FR43" s="53">
        <f t="shared" si="14"/>
        <v>0</v>
      </c>
      <c r="FS43" s="53">
        <f t="shared" si="14"/>
        <v>0</v>
      </c>
      <c r="FT43" s="53">
        <f t="shared" si="14"/>
        <v>0</v>
      </c>
      <c r="FU43" s="53">
        <f t="shared" si="14"/>
        <v>0</v>
      </c>
      <c r="FV43" s="53">
        <f t="shared" si="14"/>
        <v>0</v>
      </c>
      <c r="FW43" s="53">
        <f t="shared" si="14"/>
        <v>0</v>
      </c>
      <c r="FX43" s="53">
        <f t="shared" si="88"/>
        <v>0</v>
      </c>
      <c r="FY43" s="53">
        <f t="shared" si="88"/>
        <v>0</v>
      </c>
      <c r="FZ43" s="53">
        <f t="shared" si="88"/>
        <v>0</v>
      </c>
      <c r="GA43" s="53">
        <f t="shared" si="88"/>
        <v>0</v>
      </c>
      <c r="GB43" s="53">
        <f t="shared" si="88"/>
        <v>0</v>
      </c>
      <c r="GC43" s="53">
        <f t="shared" si="88"/>
        <v>0</v>
      </c>
      <c r="GD43" s="53">
        <f t="shared" si="88"/>
        <v>0</v>
      </c>
      <c r="GE43" s="53">
        <f t="shared" si="88"/>
        <v>0</v>
      </c>
      <c r="GF43" s="53">
        <f t="shared" si="88"/>
        <v>0</v>
      </c>
      <c r="GG43" s="53">
        <f t="shared" si="88"/>
        <v>0</v>
      </c>
      <c r="GH43" s="53">
        <f t="shared" si="88"/>
        <v>0</v>
      </c>
      <c r="GI43" s="53">
        <f t="shared" si="88"/>
        <v>0</v>
      </c>
      <c r="GJ43" s="53">
        <f t="shared" si="88"/>
        <v>0</v>
      </c>
      <c r="GK43" s="53">
        <f t="shared" si="88"/>
        <v>0</v>
      </c>
      <c r="GL43" s="53">
        <f t="shared" si="88"/>
        <v>0</v>
      </c>
      <c r="GM43" s="53">
        <f t="shared" si="88"/>
        <v>0</v>
      </c>
      <c r="GN43" s="53">
        <f t="shared" si="17"/>
        <v>0</v>
      </c>
      <c r="GO43" s="53">
        <f t="shared" si="17"/>
        <v>0</v>
      </c>
      <c r="GP43" s="53">
        <f t="shared" si="17"/>
        <v>0</v>
      </c>
      <c r="GQ43" s="53">
        <f t="shared" si="17"/>
        <v>0</v>
      </c>
      <c r="GR43" s="53">
        <f t="shared" si="17"/>
        <v>0</v>
      </c>
      <c r="GS43" s="53">
        <f t="shared" si="17"/>
        <v>0</v>
      </c>
      <c r="GT43" s="53">
        <f t="shared" si="17"/>
        <v>0</v>
      </c>
      <c r="GU43" s="53">
        <f t="shared" si="17"/>
        <v>0</v>
      </c>
      <c r="GV43" s="53">
        <f t="shared" si="17"/>
        <v>0</v>
      </c>
      <c r="GW43" s="53">
        <f t="shared" si="17"/>
        <v>0</v>
      </c>
      <c r="GX43" s="53">
        <f t="shared" si="18"/>
        <v>0</v>
      </c>
    </row>
    <row r="44" spans="1:206" s="95" customFormat="1" ht="12.75" x14ac:dyDescent="0.2">
      <c r="A44" s="22">
        <f>VLOOKUP(B44,'Libro Giornale'!$E$237:$F$436,2,FALSE)</f>
        <v>80</v>
      </c>
      <c r="B44" s="547" t="s">
        <v>469</v>
      </c>
      <c r="C44" s="152">
        <v>38</v>
      </c>
      <c r="D44" s="468">
        <v>44645</v>
      </c>
      <c r="E44" s="540" t="s">
        <v>705</v>
      </c>
      <c r="F44" s="538">
        <v>171.98</v>
      </c>
      <c r="G44" s="52"/>
      <c r="H44" s="92"/>
      <c r="I44" s="92"/>
      <c r="J44" s="52">
        <f t="shared" ref="J44:J46" si="121">-F44</f>
        <v>-171.98</v>
      </c>
      <c r="K44" s="52"/>
      <c r="L44" s="52"/>
      <c r="M44" s="53">
        <f t="shared" ref="M44:AB46" si="122">IF(M$4=$A44,-SUM($H44:$K44), 0)</f>
        <v>0</v>
      </c>
      <c r="N44" s="53">
        <f t="shared" si="122"/>
        <v>0</v>
      </c>
      <c r="O44" s="53">
        <f t="shared" si="122"/>
        <v>0</v>
      </c>
      <c r="P44" s="53">
        <f t="shared" si="122"/>
        <v>0</v>
      </c>
      <c r="Q44" s="53">
        <f t="shared" si="122"/>
        <v>0</v>
      </c>
      <c r="R44" s="53">
        <f t="shared" si="122"/>
        <v>0</v>
      </c>
      <c r="S44" s="53">
        <f t="shared" si="122"/>
        <v>0</v>
      </c>
      <c r="T44" s="53">
        <f t="shared" si="122"/>
        <v>0</v>
      </c>
      <c r="U44" s="53">
        <f t="shared" si="122"/>
        <v>0</v>
      </c>
      <c r="V44" s="53">
        <f t="shared" si="122"/>
        <v>0</v>
      </c>
      <c r="W44" s="53">
        <f t="shared" si="122"/>
        <v>0</v>
      </c>
      <c r="X44" s="53">
        <f t="shared" si="122"/>
        <v>0</v>
      </c>
      <c r="Y44" s="53">
        <f t="shared" si="122"/>
        <v>0</v>
      </c>
      <c r="Z44" s="53">
        <f t="shared" si="122"/>
        <v>0</v>
      </c>
      <c r="AA44" s="53">
        <f t="shared" si="122"/>
        <v>0</v>
      </c>
      <c r="AB44" s="53">
        <f t="shared" si="122"/>
        <v>0</v>
      </c>
      <c r="AC44" s="53">
        <f t="shared" si="84"/>
        <v>0</v>
      </c>
      <c r="AD44" s="53">
        <f t="shared" si="84"/>
        <v>0</v>
      </c>
      <c r="AE44" s="53">
        <f t="shared" si="84"/>
        <v>0</v>
      </c>
      <c r="AF44" s="53">
        <f t="shared" si="84"/>
        <v>0</v>
      </c>
      <c r="AG44" s="53">
        <f t="shared" si="84"/>
        <v>0</v>
      </c>
      <c r="AH44" s="53">
        <f t="shared" si="84"/>
        <v>0</v>
      </c>
      <c r="AI44" s="53">
        <f t="shared" si="84"/>
        <v>0</v>
      </c>
      <c r="AJ44" s="53">
        <f t="shared" si="84"/>
        <v>0</v>
      </c>
      <c r="AK44" s="53">
        <f t="shared" si="84"/>
        <v>0</v>
      </c>
      <c r="AL44" s="53">
        <f t="shared" si="84"/>
        <v>0</v>
      </c>
      <c r="AM44" s="53">
        <f t="shared" si="84"/>
        <v>0</v>
      </c>
      <c r="AN44" s="53">
        <f t="shared" si="84"/>
        <v>0</v>
      </c>
      <c r="AO44" s="53">
        <f t="shared" si="84"/>
        <v>0</v>
      </c>
      <c r="AP44" s="53">
        <f t="shared" si="84"/>
        <v>0</v>
      </c>
      <c r="AQ44" s="53">
        <f t="shared" ref="AC44:AR46" si="123">IF(AQ$4=$A44,-SUM($H44:$K44), 0)</f>
        <v>0</v>
      </c>
      <c r="AR44" s="53">
        <f t="shared" si="123"/>
        <v>0</v>
      </c>
      <c r="AS44" s="53">
        <f t="shared" si="85"/>
        <v>0</v>
      </c>
      <c r="AT44" s="53">
        <f t="shared" si="85"/>
        <v>0</v>
      </c>
      <c r="AU44" s="53">
        <f t="shared" si="85"/>
        <v>0</v>
      </c>
      <c r="AV44" s="53">
        <f t="shared" si="85"/>
        <v>0</v>
      </c>
      <c r="AW44" s="53">
        <f t="shared" si="85"/>
        <v>0</v>
      </c>
      <c r="AX44" s="53">
        <f t="shared" si="85"/>
        <v>0</v>
      </c>
      <c r="AY44" s="53">
        <f t="shared" si="85"/>
        <v>0</v>
      </c>
      <c r="AZ44" s="53">
        <f t="shared" si="85"/>
        <v>0</v>
      </c>
      <c r="BA44" s="53">
        <f t="shared" si="85"/>
        <v>0</v>
      </c>
      <c r="BB44" s="53">
        <f t="shared" si="85"/>
        <v>0</v>
      </c>
      <c r="BC44" s="53">
        <f t="shared" si="85"/>
        <v>0</v>
      </c>
      <c r="BD44" s="53">
        <f t="shared" si="85"/>
        <v>0</v>
      </c>
      <c r="BE44" s="53">
        <f t="shared" si="85"/>
        <v>0</v>
      </c>
      <c r="BF44" s="53">
        <f t="shared" si="85"/>
        <v>0</v>
      </c>
      <c r="BG44" s="53">
        <f t="shared" ref="AS44:BH46" si="124">IF(BG$4=$A44,-SUM($H44:$K44), 0)</f>
        <v>0</v>
      </c>
      <c r="BH44" s="53">
        <f t="shared" si="124"/>
        <v>0</v>
      </c>
      <c r="BI44" s="53">
        <f t="shared" si="3"/>
        <v>0</v>
      </c>
      <c r="BJ44" s="53">
        <f t="shared" si="110"/>
        <v>0</v>
      </c>
      <c r="BK44" s="53">
        <f t="shared" si="110"/>
        <v>0</v>
      </c>
      <c r="BL44" s="53">
        <f t="shared" si="110"/>
        <v>0</v>
      </c>
      <c r="BM44" s="53">
        <f t="shared" si="110"/>
        <v>0</v>
      </c>
      <c r="BN44" s="53">
        <f t="shared" si="110"/>
        <v>0</v>
      </c>
      <c r="BO44" s="53">
        <f t="shared" si="110"/>
        <v>0</v>
      </c>
      <c r="BP44" s="53">
        <f t="shared" si="110"/>
        <v>0</v>
      </c>
      <c r="BQ44" s="53">
        <f t="shared" si="110"/>
        <v>0</v>
      </c>
      <c r="BR44" s="53">
        <f t="shared" si="110"/>
        <v>0</v>
      </c>
      <c r="BS44" s="53">
        <f t="shared" si="110"/>
        <v>0</v>
      </c>
      <c r="BT44" s="53">
        <f t="shared" si="110"/>
        <v>0</v>
      </c>
      <c r="BU44" s="53">
        <f t="shared" si="5"/>
        <v>0</v>
      </c>
      <c r="BV44" s="53">
        <f t="shared" si="110"/>
        <v>0</v>
      </c>
      <c r="BW44" s="53">
        <f t="shared" si="110"/>
        <v>0</v>
      </c>
      <c r="BX44" s="53">
        <f t="shared" si="110"/>
        <v>0</v>
      </c>
      <c r="BY44" s="53">
        <f t="shared" si="110"/>
        <v>0</v>
      </c>
      <c r="BZ44" s="53">
        <f t="shared" ref="BZ44:CO46" si="125">IF(BZ$4=$A44,-SUM($H44:$K44), 0)</f>
        <v>0</v>
      </c>
      <c r="CA44" s="53">
        <f t="shared" si="125"/>
        <v>0</v>
      </c>
      <c r="CB44" s="53">
        <f t="shared" si="125"/>
        <v>0</v>
      </c>
      <c r="CC44" s="53">
        <f t="shared" si="125"/>
        <v>0</v>
      </c>
      <c r="CD44" s="53">
        <f t="shared" si="125"/>
        <v>0</v>
      </c>
      <c r="CE44" s="53">
        <f t="shared" si="125"/>
        <v>0</v>
      </c>
      <c r="CF44" s="53">
        <f t="shared" si="125"/>
        <v>0</v>
      </c>
      <c r="CG44" s="53">
        <f t="shared" si="125"/>
        <v>0</v>
      </c>
      <c r="CH44" s="53">
        <f t="shared" si="125"/>
        <v>0</v>
      </c>
      <c r="CI44" s="53">
        <f t="shared" si="125"/>
        <v>171.98</v>
      </c>
      <c r="CJ44" s="53">
        <f t="shared" si="125"/>
        <v>0</v>
      </c>
      <c r="CK44" s="53">
        <f t="shared" si="125"/>
        <v>0</v>
      </c>
      <c r="CL44" s="53">
        <f t="shared" si="125"/>
        <v>0</v>
      </c>
      <c r="CM44" s="53">
        <f t="shared" si="125"/>
        <v>0</v>
      </c>
      <c r="CN44" s="53">
        <f t="shared" si="7"/>
        <v>0</v>
      </c>
      <c r="CO44" s="53">
        <f t="shared" si="125"/>
        <v>0</v>
      </c>
      <c r="CP44" s="53">
        <f t="shared" ref="CP44:DE46" si="126">IF(CP$4=$A44,-SUM($H44:$K44), 0)</f>
        <v>0</v>
      </c>
      <c r="CQ44" s="53">
        <f t="shared" si="126"/>
        <v>0</v>
      </c>
      <c r="CR44" s="53">
        <f t="shared" si="126"/>
        <v>0</v>
      </c>
      <c r="CS44" s="53">
        <f t="shared" si="126"/>
        <v>0</v>
      </c>
      <c r="CT44" s="53">
        <f t="shared" si="126"/>
        <v>0</v>
      </c>
      <c r="CU44" s="53">
        <f t="shared" si="126"/>
        <v>0</v>
      </c>
      <c r="CV44" s="53">
        <f t="shared" si="126"/>
        <v>0</v>
      </c>
      <c r="CW44" s="53">
        <f t="shared" si="126"/>
        <v>0</v>
      </c>
      <c r="CX44" s="53">
        <f t="shared" si="126"/>
        <v>0</v>
      </c>
      <c r="CY44" s="53">
        <f t="shared" si="126"/>
        <v>0</v>
      </c>
      <c r="CZ44" s="53">
        <f t="shared" si="126"/>
        <v>0</v>
      </c>
      <c r="DA44" s="53">
        <f t="shared" si="126"/>
        <v>0</v>
      </c>
      <c r="DB44" s="53">
        <f t="shared" si="126"/>
        <v>0</v>
      </c>
      <c r="DC44" s="53">
        <f t="shared" si="126"/>
        <v>0</v>
      </c>
      <c r="DD44" s="53">
        <f t="shared" si="126"/>
        <v>0</v>
      </c>
      <c r="DE44" s="53">
        <f t="shared" si="126"/>
        <v>0</v>
      </c>
      <c r="DF44" s="53">
        <f t="shared" si="87"/>
        <v>0</v>
      </c>
      <c r="DG44" s="53">
        <f t="shared" si="87"/>
        <v>0</v>
      </c>
      <c r="DH44" s="53">
        <f t="shared" si="87"/>
        <v>0</v>
      </c>
      <c r="DI44" s="53">
        <f t="shared" si="87"/>
        <v>0</v>
      </c>
      <c r="DJ44" s="53">
        <f t="shared" si="87"/>
        <v>0</v>
      </c>
      <c r="DK44" s="53">
        <f t="shared" si="87"/>
        <v>0</v>
      </c>
      <c r="DL44" s="53">
        <f t="shared" si="87"/>
        <v>0</v>
      </c>
      <c r="DM44" s="53">
        <f t="shared" si="112"/>
        <v>0</v>
      </c>
      <c r="DN44" s="53">
        <f t="shared" si="112"/>
        <v>0</v>
      </c>
      <c r="DO44" s="53">
        <f t="shared" si="112"/>
        <v>0</v>
      </c>
      <c r="DP44" s="53">
        <f t="shared" si="112"/>
        <v>0</v>
      </c>
      <c r="DQ44" s="53">
        <f t="shared" si="112"/>
        <v>0</v>
      </c>
      <c r="DR44" s="53">
        <f t="shared" si="112"/>
        <v>0</v>
      </c>
      <c r="DS44" s="53">
        <f t="shared" si="112"/>
        <v>0</v>
      </c>
      <c r="DT44" s="53">
        <f t="shared" si="112"/>
        <v>0</v>
      </c>
      <c r="DU44" s="53">
        <f t="shared" si="112"/>
        <v>0</v>
      </c>
      <c r="DV44" s="53">
        <f t="shared" si="112"/>
        <v>0</v>
      </c>
      <c r="DW44" s="53">
        <f t="shared" si="112"/>
        <v>0</v>
      </c>
      <c r="DX44" s="53">
        <f t="shared" si="112"/>
        <v>0</v>
      </c>
      <c r="DY44" s="53">
        <f t="shared" si="112"/>
        <v>0</v>
      </c>
      <c r="DZ44" s="53">
        <f t="shared" si="112"/>
        <v>0</v>
      </c>
      <c r="EA44" s="53">
        <f t="shared" si="112"/>
        <v>0</v>
      </c>
      <c r="EB44" s="53">
        <f t="shared" si="86"/>
        <v>0</v>
      </c>
      <c r="EC44" s="53">
        <f t="shared" si="86"/>
        <v>0</v>
      </c>
      <c r="ED44" s="53">
        <f t="shared" si="86"/>
        <v>0</v>
      </c>
      <c r="EE44" s="53">
        <f t="shared" si="86"/>
        <v>0</v>
      </c>
      <c r="EF44" s="53">
        <f t="shared" si="86"/>
        <v>0</v>
      </c>
      <c r="EG44" s="53">
        <f t="shared" si="86"/>
        <v>0</v>
      </c>
      <c r="EH44" s="53">
        <f t="shared" si="86"/>
        <v>0</v>
      </c>
      <c r="EI44" s="53">
        <f t="shared" si="86"/>
        <v>0</v>
      </c>
      <c r="EJ44" s="53">
        <f t="shared" si="86"/>
        <v>0</v>
      </c>
      <c r="EK44" s="53">
        <f t="shared" si="86"/>
        <v>0</v>
      </c>
      <c r="EL44" s="53">
        <f t="shared" si="86"/>
        <v>0</v>
      </c>
      <c r="EM44" s="53">
        <f t="shared" si="86"/>
        <v>0</v>
      </c>
      <c r="EN44" s="53">
        <f t="shared" si="86"/>
        <v>0</v>
      </c>
      <c r="EO44" s="53">
        <f t="shared" si="86"/>
        <v>0</v>
      </c>
      <c r="EP44" s="53">
        <f t="shared" ref="EP44:EY46" si="127">IF(EP$4=$A44,-SUM($H44:$K44), 0)</f>
        <v>0</v>
      </c>
      <c r="EQ44" s="53">
        <f t="shared" si="127"/>
        <v>0</v>
      </c>
      <c r="ER44" s="53">
        <f t="shared" si="127"/>
        <v>0</v>
      </c>
      <c r="ES44" s="53">
        <f t="shared" si="127"/>
        <v>0</v>
      </c>
      <c r="ET44" s="53">
        <f t="shared" si="127"/>
        <v>0</v>
      </c>
      <c r="EU44" s="53">
        <f t="shared" si="127"/>
        <v>0</v>
      </c>
      <c r="EV44" s="53">
        <f t="shared" si="127"/>
        <v>0</v>
      </c>
      <c r="EW44" s="53">
        <f t="shared" si="127"/>
        <v>0</v>
      </c>
      <c r="EX44" s="53">
        <f t="shared" si="127"/>
        <v>0</v>
      </c>
      <c r="EY44" s="53">
        <f t="shared" si="127"/>
        <v>0</v>
      </c>
      <c r="EZ44" s="53">
        <f t="shared" si="113"/>
        <v>0</v>
      </c>
      <c r="FA44" s="53">
        <f t="shared" si="113"/>
        <v>0</v>
      </c>
      <c r="FB44" s="53">
        <f t="shared" si="113"/>
        <v>0</v>
      </c>
      <c r="FC44" s="53">
        <f t="shared" si="113"/>
        <v>0</v>
      </c>
      <c r="FD44" s="53">
        <f t="shared" si="113"/>
        <v>0</v>
      </c>
      <c r="FE44" s="53">
        <f t="shared" si="113"/>
        <v>0</v>
      </c>
      <c r="FF44" s="53">
        <f t="shared" si="113"/>
        <v>0</v>
      </c>
      <c r="FG44" s="53">
        <f t="shared" si="113"/>
        <v>0</v>
      </c>
      <c r="FH44" s="53">
        <f t="shared" si="113"/>
        <v>0</v>
      </c>
      <c r="FI44" s="53">
        <f t="shared" si="113"/>
        <v>0</v>
      </c>
      <c r="FJ44" s="53">
        <f t="shared" si="113"/>
        <v>0</v>
      </c>
      <c r="FK44" s="53">
        <f t="shared" si="113"/>
        <v>0</v>
      </c>
      <c r="FL44" s="53">
        <f t="shared" si="113"/>
        <v>0</v>
      </c>
      <c r="FM44" s="53">
        <f t="shared" si="113"/>
        <v>0</v>
      </c>
      <c r="FN44" s="53">
        <f t="shared" si="113"/>
        <v>0</v>
      </c>
      <c r="FO44" s="53">
        <f t="shared" si="113"/>
        <v>0</v>
      </c>
      <c r="FP44" s="53">
        <f t="shared" ref="FO44:GD46" si="128">IF(FP$4=$A44,-SUM($H44:$K44), 0)</f>
        <v>0</v>
      </c>
      <c r="FQ44" s="53">
        <f t="shared" si="15"/>
        <v>0</v>
      </c>
      <c r="FR44" s="53">
        <f t="shared" si="128"/>
        <v>0</v>
      </c>
      <c r="FS44" s="53">
        <f t="shared" si="128"/>
        <v>0</v>
      </c>
      <c r="FT44" s="53">
        <f t="shared" si="128"/>
        <v>0</v>
      </c>
      <c r="FU44" s="53">
        <f t="shared" si="128"/>
        <v>0</v>
      </c>
      <c r="FV44" s="53">
        <f t="shared" si="128"/>
        <v>0</v>
      </c>
      <c r="FW44" s="53">
        <f t="shared" si="128"/>
        <v>0</v>
      </c>
      <c r="FX44" s="53">
        <f t="shared" si="88"/>
        <v>0</v>
      </c>
      <c r="FY44" s="53">
        <f t="shared" si="88"/>
        <v>0</v>
      </c>
      <c r="FZ44" s="53">
        <f t="shared" si="88"/>
        <v>0</v>
      </c>
      <c r="GA44" s="53">
        <f t="shared" si="88"/>
        <v>0</v>
      </c>
      <c r="GB44" s="53">
        <f t="shared" si="88"/>
        <v>0</v>
      </c>
      <c r="GC44" s="53">
        <f t="shared" si="88"/>
        <v>0</v>
      </c>
      <c r="GD44" s="53">
        <f t="shared" si="88"/>
        <v>0</v>
      </c>
      <c r="GE44" s="53">
        <f t="shared" si="88"/>
        <v>0</v>
      </c>
      <c r="GF44" s="53">
        <f t="shared" si="88"/>
        <v>0</v>
      </c>
      <c r="GG44" s="53">
        <f t="shared" si="88"/>
        <v>0</v>
      </c>
      <c r="GH44" s="53">
        <f t="shared" si="88"/>
        <v>0</v>
      </c>
      <c r="GI44" s="53">
        <f t="shared" si="88"/>
        <v>0</v>
      </c>
      <c r="GJ44" s="53">
        <f t="shared" si="88"/>
        <v>0</v>
      </c>
      <c r="GK44" s="53">
        <f t="shared" si="88"/>
        <v>0</v>
      </c>
      <c r="GL44" s="53">
        <f t="shared" si="88"/>
        <v>0</v>
      </c>
      <c r="GM44" s="53">
        <f t="shared" si="88"/>
        <v>0</v>
      </c>
      <c r="GN44" s="53">
        <f t="shared" ref="GN44:GW46" si="129">IF(GN$4=$A44,-SUM($H44:$K44), 0)</f>
        <v>0</v>
      </c>
      <c r="GO44" s="53">
        <f t="shared" si="129"/>
        <v>0</v>
      </c>
      <c r="GP44" s="53">
        <f t="shared" si="129"/>
        <v>0</v>
      </c>
      <c r="GQ44" s="53">
        <f t="shared" si="129"/>
        <v>0</v>
      </c>
      <c r="GR44" s="53">
        <f t="shared" si="129"/>
        <v>0</v>
      </c>
      <c r="GS44" s="53">
        <f t="shared" si="129"/>
        <v>0</v>
      </c>
      <c r="GT44" s="53">
        <f t="shared" si="129"/>
        <v>0</v>
      </c>
      <c r="GU44" s="53">
        <f t="shared" si="129"/>
        <v>0</v>
      </c>
      <c r="GV44" s="53">
        <f t="shared" si="129"/>
        <v>0</v>
      </c>
      <c r="GW44" s="53">
        <f t="shared" si="129"/>
        <v>0</v>
      </c>
      <c r="GX44" s="53">
        <f t="shared" si="18"/>
        <v>0</v>
      </c>
    </row>
    <row r="45" spans="1:206" s="95" customFormat="1" ht="12.75" x14ac:dyDescent="0.2">
      <c r="A45" s="22">
        <f>VLOOKUP(B45,'Libro Giornale'!$E$237:$F$436,2,FALSE)</f>
        <v>122</v>
      </c>
      <c r="B45" s="547" t="s">
        <v>508</v>
      </c>
      <c r="C45" s="152">
        <v>39</v>
      </c>
      <c r="D45" s="468">
        <v>44645</v>
      </c>
      <c r="E45" s="540" t="s">
        <v>750</v>
      </c>
      <c r="F45" s="539">
        <v>0.25</v>
      </c>
      <c r="G45" s="52">
        <f>SUM(F44:F45)</f>
        <v>172.23</v>
      </c>
      <c r="H45" s="92"/>
      <c r="I45" s="92"/>
      <c r="J45" s="52">
        <f t="shared" si="121"/>
        <v>-0.25</v>
      </c>
      <c r="K45" s="52"/>
      <c r="L45" s="52"/>
      <c r="M45" s="53">
        <f t="shared" si="122"/>
        <v>0</v>
      </c>
      <c r="N45" s="53">
        <f t="shared" si="122"/>
        <v>0</v>
      </c>
      <c r="O45" s="53">
        <f t="shared" si="122"/>
        <v>0</v>
      </c>
      <c r="P45" s="53">
        <f t="shared" si="122"/>
        <v>0</v>
      </c>
      <c r="Q45" s="53">
        <f t="shared" si="122"/>
        <v>0</v>
      </c>
      <c r="R45" s="53">
        <f t="shared" si="122"/>
        <v>0</v>
      </c>
      <c r="S45" s="53">
        <f t="shared" si="122"/>
        <v>0</v>
      </c>
      <c r="T45" s="53">
        <f t="shared" si="122"/>
        <v>0</v>
      </c>
      <c r="U45" s="53">
        <f t="shared" si="122"/>
        <v>0</v>
      </c>
      <c r="V45" s="53">
        <f t="shared" si="122"/>
        <v>0</v>
      </c>
      <c r="W45" s="53">
        <f t="shared" si="122"/>
        <v>0</v>
      </c>
      <c r="X45" s="53">
        <f t="shared" si="122"/>
        <v>0</v>
      </c>
      <c r="Y45" s="53">
        <f t="shared" si="122"/>
        <v>0</v>
      </c>
      <c r="Z45" s="53">
        <f t="shared" si="122"/>
        <v>0</v>
      </c>
      <c r="AA45" s="53">
        <f t="shared" si="122"/>
        <v>0</v>
      </c>
      <c r="AB45" s="53">
        <f t="shared" si="122"/>
        <v>0</v>
      </c>
      <c r="AC45" s="53">
        <f t="shared" si="123"/>
        <v>0</v>
      </c>
      <c r="AD45" s="53">
        <f t="shared" si="123"/>
        <v>0</v>
      </c>
      <c r="AE45" s="53">
        <f t="shared" si="123"/>
        <v>0</v>
      </c>
      <c r="AF45" s="53">
        <f t="shared" si="123"/>
        <v>0</v>
      </c>
      <c r="AG45" s="53">
        <f t="shared" si="123"/>
        <v>0</v>
      </c>
      <c r="AH45" s="53">
        <f t="shared" si="123"/>
        <v>0</v>
      </c>
      <c r="AI45" s="53">
        <f t="shared" si="123"/>
        <v>0</v>
      </c>
      <c r="AJ45" s="53">
        <f t="shared" si="123"/>
        <v>0</v>
      </c>
      <c r="AK45" s="53">
        <f t="shared" si="123"/>
        <v>0</v>
      </c>
      <c r="AL45" s="53">
        <f t="shared" si="123"/>
        <v>0</v>
      </c>
      <c r="AM45" s="53">
        <f t="shared" si="123"/>
        <v>0</v>
      </c>
      <c r="AN45" s="53">
        <f t="shared" si="123"/>
        <v>0</v>
      </c>
      <c r="AO45" s="53">
        <f t="shared" si="123"/>
        <v>0</v>
      </c>
      <c r="AP45" s="53">
        <f t="shared" si="123"/>
        <v>0</v>
      </c>
      <c r="AQ45" s="53">
        <f t="shared" si="123"/>
        <v>0</v>
      </c>
      <c r="AR45" s="53">
        <f t="shared" si="123"/>
        <v>0</v>
      </c>
      <c r="AS45" s="53">
        <f t="shared" si="124"/>
        <v>0</v>
      </c>
      <c r="AT45" s="53">
        <f t="shared" si="124"/>
        <v>0</v>
      </c>
      <c r="AU45" s="53">
        <f t="shared" si="124"/>
        <v>0</v>
      </c>
      <c r="AV45" s="53">
        <f t="shared" si="124"/>
        <v>0</v>
      </c>
      <c r="AW45" s="53">
        <f t="shared" si="124"/>
        <v>0</v>
      </c>
      <c r="AX45" s="53">
        <f t="shared" si="124"/>
        <v>0</v>
      </c>
      <c r="AY45" s="53">
        <f t="shared" si="124"/>
        <v>0</v>
      </c>
      <c r="AZ45" s="53">
        <f t="shared" si="124"/>
        <v>0</v>
      </c>
      <c r="BA45" s="53">
        <f t="shared" si="124"/>
        <v>0</v>
      </c>
      <c r="BB45" s="53">
        <f t="shared" si="124"/>
        <v>0</v>
      </c>
      <c r="BC45" s="53">
        <f t="shared" si="124"/>
        <v>0</v>
      </c>
      <c r="BD45" s="53">
        <f t="shared" si="124"/>
        <v>0</v>
      </c>
      <c r="BE45" s="53">
        <f t="shared" si="124"/>
        <v>0</v>
      </c>
      <c r="BF45" s="53">
        <f t="shared" si="124"/>
        <v>0</v>
      </c>
      <c r="BG45" s="53">
        <f t="shared" si="124"/>
        <v>0</v>
      </c>
      <c r="BH45" s="53">
        <f t="shared" si="124"/>
        <v>0</v>
      </c>
      <c r="BI45" s="53">
        <f t="shared" si="3"/>
        <v>0</v>
      </c>
      <c r="BJ45" s="53">
        <f t="shared" si="110"/>
        <v>0</v>
      </c>
      <c r="BK45" s="53">
        <f t="shared" si="110"/>
        <v>0</v>
      </c>
      <c r="BL45" s="53">
        <f t="shared" si="110"/>
        <v>0</v>
      </c>
      <c r="BM45" s="53">
        <f t="shared" si="110"/>
        <v>0</v>
      </c>
      <c r="BN45" s="53">
        <f t="shared" si="110"/>
        <v>0</v>
      </c>
      <c r="BO45" s="53">
        <f t="shared" si="110"/>
        <v>0</v>
      </c>
      <c r="BP45" s="53">
        <f t="shared" si="110"/>
        <v>0</v>
      </c>
      <c r="BQ45" s="53">
        <f t="shared" si="110"/>
        <v>0</v>
      </c>
      <c r="BR45" s="53">
        <f t="shared" si="110"/>
        <v>0</v>
      </c>
      <c r="BS45" s="53">
        <f t="shared" si="110"/>
        <v>0</v>
      </c>
      <c r="BT45" s="53">
        <f t="shared" si="110"/>
        <v>0</v>
      </c>
      <c r="BU45" s="53">
        <f t="shared" si="5"/>
        <v>0</v>
      </c>
      <c r="BV45" s="53">
        <f t="shared" si="110"/>
        <v>0</v>
      </c>
      <c r="BW45" s="53">
        <f t="shared" si="110"/>
        <v>0</v>
      </c>
      <c r="BX45" s="53">
        <f t="shared" si="110"/>
        <v>0</v>
      </c>
      <c r="BY45" s="53">
        <f t="shared" si="110"/>
        <v>0</v>
      </c>
      <c r="BZ45" s="53">
        <f t="shared" si="125"/>
        <v>0</v>
      </c>
      <c r="CA45" s="53">
        <f t="shared" si="125"/>
        <v>0</v>
      </c>
      <c r="CB45" s="53">
        <f t="shared" si="125"/>
        <v>0</v>
      </c>
      <c r="CC45" s="53">
        <f t="shared" si="125"/>
        <v>0</v>
      </c>
      <c r="CD45" s="53">
        <f t="shared" si="125"/>
        <v>0</v>
      </c>
      <c r="CE45" s="53">
        <f t="shared" si="125"/>
        <v>0</v>
      </c>
      <c r="CF45" s="53">
        <f t="shared" si="125"/>
        <v>0</v>
      </c>
      <c r="CG45" s="53">
        <f t="shared" si="125"/>
        <v>0</v>
      </c>
      <c r="CH45" s="53">
        <f t="shared" si="125"/>
        <v>0</v>
      </c>
      <c r="CI45" s="53">
        <f t="shared" si="125"/>
        <v>0</v>
      </c>
      <c r="CJ45" s="53">
        <f t="shared" si="125"/>
        <v>0</v>
      </c>
      <c r="CK45" s="53">
        <f t="shared" si="125"/>
        <v>0</v>
      </c>
      <c r="CL45" s="53">
        <f t="shared" si="125"/>
        <v>0</v>
      </c>
      <c r="CM45" s="53">
        <f t="shared" si="125"/>
        <v>0</v>
      </c>
      <c r="CN45" s="53">
        <f t="shared" si="7"/>
        <v>0</v>
      </c>
      <c r="CO45" s="53">
        <f t="shared" si="125"/>
        <v>0</v>
      </c>
      <c r="CP45" s="53">
        <f t="shared" si="126"/>
        <v>0</v>
      </c>
      <c r="CQ45" s="53">
        <f t="shared" si="126"/>
        <v>0</v>
      </c>
      <c r="CR45" s="53">
        <f t="shared" si="126"/>
        <v>0</v>
      </c>
      <c r="CS45" s="53">
        <f t="shared" si="126"/>
        <v>0</v>
      </c>
      <c r="CT45" s="53">
        <f t="shared" si="126"/>
        <v>0</v>
      </c>
      <c r="CU45" s="53">
        <f t="shared" si="126"/>
        <v>0</v>
      </c>
      <c r="CV45" s="53">
        <f t="shared" si="126"/>
        <v>0</v>
      </c>
      <c r="CW45" s="53">
        <f t="shared" si="126"/>
        <v>0</v>
      </c>
      <c r="CX45" s="53">
        <f t="shared" si="126"/>
        <v>0</v>
      </c>
      <c r="CY45" s="53">
        <f t="shared" si="126"/>
        <v>0</v>
      </c>
      <c r="CZ45" s="53">
        <f t="shared" si="126"/>
        <v>0</v>
      </c>
      <c r="DA45" s="53">
        <f t="shared" si="126"/>
        <v>0</v>
      </c>
      <c r="DB45" s="53">
        <f t="shared" si="126"/>
        <v>0</v>
      </c>
      <c r="DC45" s="53">
        <f t="shared" si="126"/>
        <v>0</v>
      </c>
      <c r="DD45" s="53">
        <f t="shared" si="126"/>
        <v>0</v>
      </c>
      <c r="DE45" s="53">
        <f t="shared" si="126"/>
        <v>0</v>
      </c>
      <c r="DF45" s="53">
        <f t="shared" si="87"/>
        <v>0</v>
      </c>
      <c r="DG45" s="53">
        <f t="shared" si="87"/>
        <v>0</v>
      </c>
      <c r="DH45" s="53">
        <f t="shared" si="87"/>
        <v>0</v>
      </c>
      <c r="DI45" s="53">
        <f t="shared" si="87"/>
        <v>0</v>
      </c>
      <c r="DJ45" s="53">
        <f t="shared" si="87"/>
        <v>0</v>
      </c>
      <c r="DK45" s="53">
        <f t="shared" si="87"/>
        <v>0</v>
      </c>
      <c r="DL45" s="53">
        <f t="shared" si="87"/>
        <v>0</v>
      </c>
      <c r="DM45" s="53">
        <f t="shared" si="112"/>
        <v>0</v>
      </c>
      <c r="DN45" s="53">
        <f t="shared" si="112"/>
        <v>0</v>
      </c>
      <c r="DO45" s="53">
        <f t="shared" si="112"/>
        <v>0</v>
      </c>
      <c r="DP45" s="53">
        <f t="shared" si="112"/>
        <v>0</v>
      </c>
      <c r="DQ45" s="53">
        <f t="shared" si="112"/>
        <v>0</v>
      </c>
      <c r="DR45" s="53">
        <f t="shared" si="112"/>
        <v>0</v>
      </c>
      <c r="DS45" s="53">
        <f t="shared" si="112"/>
        <v>0</v>
      </c>
      <c r="DT45" s="53">
        <f t="shared" si="112"/>
        <v>0</v>
      </c>
      <c r="DU45" s="53">
        <f t="shared" si="112"/>
        <v>0</v>
      </c>
      <c r="DV45" s="53">
        <f t="shared" si="112"/>
        <v>0</v>
      </c>
      <c r="DW45" s="53">
        <f t="shared" si="112"/>
        <v>0</v>
      </c>
      <c r="DX45" s="53">
        <f t="shared" si="112"/>
        <v>0</v>
      </c>
      <c r="DY45" s="53">
        <f t="shared" si="112"/>
        <v>0.25</v>
      </c>
      <c r="DZ45" s="53">
        <f t="shared" si="112"/>
        <v>0</v>
      </c>
      <c r="EA45" s="53">
        <f t="shared" si="112"/>
        <v>0</v>
      </c>
      <c r="EB45" s="53">
        <f t="shared" ref="EB45:EQ46" si="130">IF(EB$4=$A45,-SUM($H45:$K45), 0)</f>
        <v>0</v>
      </c>
      <c r="EC45" s="53">
        <f t="shared" si="130"/>
        <v>0</v>
      </c>
      <c r="ED45" s="53">
        <f t="shared" si="130"/>
        <v>0</v>
      </c>
      <c r="EE45" s="53">
        <f t="shared" si="130"/>
        <v>0</v>
      </c>
      <c r="EF45" s="53">
        <f t="shared" si="130"/>
        <v>0</v>
      </c>
      <c r="EG45" s="53">
        <f t="shared" si="130"/>
        <v>0</v>
      </c>
      <c r="EH45" s="53">
        <f t="shared" si="130"/>
        <v>0</v>
      </c>
      <c r="EI45" s="53">
        <f t="shared" si="130"/>
        <v>0</v>
      </c>
      <c r="EJ45" s="53">
        <f t="shared" si="130"/>
        <v>0</v>
      </c>
      <c r="EK45" s="53">
        <f t="shared" si="130"/>
        <v>0</v>
      </c>
      <c r="EL45" s="53">
        <f t="shared" si="130"/>
        <v>0</v>
      </c>
      <c r="EM45" s="53">
        <f t="shared" si="130"/>
        <v>0</v>
      </c>
      <c r="EN45" s="53">
        <f t="shared" si="130"/>
        <v>0</v>
      </c>
      <c r="EO45" s="53">
        <f t="shared" si="130"/>
        <v>0</v>
      </c>
      <c r="EP45" s="53">
        <f t="shared" si="130"/>
        <v>0</v>
      </c>
      <c r="EQ45" s="53">
        <f t="shared" si="130"/>
        <v>0</v>
      </c>
      <c r="ER45" s="53">
        <f t="shared" si="127"/>
        <v>0</v>
      </c>
      <c r="ES45" s="53">
        <f t="shared" si="127"/>
        <v>0</v>
      </c>
      <c r="ET45" s="53">
        <f t="shared" si="127"/>
        <v>0</v>
      </c>
      <c r="EU45" s="53">
        <f t="shared" si="127"/>
        <v>0</v>
      </c>
      <c r="EV45" s="53">
        <f t="shared" si="127"/>
        <v>0</v>
      </c>
      <c r="EW45" s="53">
        <f t="shared" si="127"/>
        <v>0</v>
      </c>
      <c r="EX45" s="53">
        <f t="shared" si="127"/>
        <v>0</v>
      </c>
      <c r="EY45" s="53">
        <f t="shared" si="127"/>
        <v>0</v>
      </c>
      <c r="EZ45" s="53">
        <f t="shared" si="113"/>
        <v>0</v>
      </c>
      <c r="FA45" s="53">
        <f t="shared" si="113"/>
        <v>0</v>
      </c>
      <c r="FB45" s="53">
        <f t="shared" si="113"/>
        <v>0</v>
      </c>
      <c r="FC45" s="53">
        <f t="shared" si="113"/>
        <v>0</v>
      </c>
      <c r="FD45" s="53">
        <f t="shared" si="113"/>
        <v>0</v>
      </c>
      <c r="FE45" s="53">
        <f t="shared" si="113"/>
        <v>0</v>
      </c>
      <c r="FF45" s="53">
        <f t="shared" si="113"/>
        <v>0</v>
      </c>
      <c r="FG45" s="53">
        <f t="shared" si="113"/>
        <v>0</v>
      </c>
      <c r="FH45" s="53">
        <f t="shared" si="113"/>
        <v>0</v>
      </c>
      <c r="FI45" s="53">
        <f t="shared" si="113"/>
        <v>0</v>
      </c>
      <c r="FJ45" s="53">
        <f t="shared" si="113"/>
        <v>0</v>
      </c>
      <c r="FK45" s="53">
        <f t="shared" si="113"/>
        <v>0</v>
      </c>
      <c r="FL45" s="53">
        <f t="shared" si="113"/>
        <v>0</v>
      </c>
      <c r="FM45" s="53">
        <f t="shared" si="113"/>
        <v>0</v>
      </c>
      <c r="FN45" s="53">
        <f t="shared" si="113"/>
        <v>0</v>
      </c>
      <c r="FO45" s="53">
        <f t="shared" si="128"/>
        <v>0</v>
      </c>
      <c r="FP45" s="53">
        <f t="shared" si="128"/>
        <v>0</v>
      </c>
      <c r="FQ45" s="53">
        <f t="shared" si="15"/>
        <v>0</v>
      </c>
      <c r="FR45" s="53">
        <f t="shared" si="128"/>
        <v>0</v>
      </c>
      <c r="FS45" s="53">
        <f t="shared" si="128"/>
        <v>0</v>
      </c>
      <c r="FT45" s="53">
        <f t="shared" si="128"/>
        <v>0</v>
      </c>
      <c r="FU45" s="53">
        <f t="shared" si="128"/>
        <v>0</v>
      </c>
      <c r="FV45" s="53">
        <f t="shared" si="128"/>
        <v>0</v>
      </c>
      <c r="FW45" s="53">
        <f t="shared" si="128"/>
        <v>0</v>
      </c>
      <c r="FX45" s="53">
        <f t="shared" si="88"/>
        <v>0</v>
      </c>
      <c r="FY45" s="53">
        <f t="shared" si="88"/>
        <v>0</v>
      </c>
      <c r="FZ45" s="53">
        <f t="shared" si="88"/>
        <v>0</v>
      </c>
      <c r="GA45" s="53">
        <f t="shared" si="88"/>
        <v>0</v>
      </c>
      <c r="GB45" s="53">
        <f t="shared" si="88"/>
        <v>0</v>
      </c>
      <c r="GC45" s="53">
        <f t="shared" si="88"/>
        <v>0</v>
      </c>
      <c r="GD45" s="53">
        <f t="shared" ref="GD45:GM46" si="131">IF(GD$4=$A45,-SUM($H45:$K45), 0)</f>
        <v>0</v>
      </c>
      <c r="GE45" s="53">
        <f t="shared" si="131"/>
        <v>0</v>
      </c>
      <c r="GF45" s="53">
        <f t="shared" si="131"/>
        <v>0</v>
      </c>
      <c r="GG45" s="53">
        <f t="shared" si="131"/>
        <v>0</v>
      </c>
      <c r="GH45" s="53">
        <f t="shared" si="131"/>
        <v>0</v>
      </c>
      <c r="GI45" s="53">
        <f t="shared" si="131"/>
        <v>0</v>
      </c>
      <c r="GJ45" s="53">
        <f t="shared" si="131"/>
        <v>0</v>
      </c>
      <c r="GK45" s="53">
        <f t="shared" si="131"/>
        <v>0</v>
      </c>
      <c r="GL45" s="53">
        <f t="shared" si="131"/>
        <v>0</v>
      </c>
      <c r="GM45" s="53">
        <f t="shared" si="131"/>
        <v>0</v>
      </c>
      <c r="GN45" s="53">
        <f t="shared" si="129"/>
        <v>0</v>
      </c>
      <c r="GO45" s="53">
        <f t="shared" si="129"/>
        <v>0</v>
      </c>
      <c r="GP45" s="53">
        <f t="shared" si="129"/>
        <v>0</v>
      </c>
      <c r="GQ45" s="53">
        <f t="shared" si="129"/>
        <v>0</v>
      </c>
      <c r="GR45" s="53">
        <f t="shared" si="129"/>
        <v>0</v>
      </c>
      <c r="GS45" s="53">
        <f t="shared" si="129"/>
        <v>0</v>
      </c>
      <c r="GT45" s="53">
        <f t="shared" si="129"/>
        <v>0</v>
      </c>
      <c r="GU45" s="53">
        <f t="shared" si="129"/>
        <v>0</v>
      </c>
      <c r="GV45" s="53">
        <f t="shared" si="129"/>
        <v>0</v>
      </c>
      <c r="GW45" s="53">
        <f t="shared" si="129"/>
        <v>0</v>
      </c>
      <c r="GX45" s="53">
        <f t="shared" si="18"/>
        <v>0</v>
      </c>
    </row>
    <row r="46" spans="1:206" s="95" customFormat="1" ht="12.75" x14ac:dyDescent="0.2">
      <c r="A46" s="22">
        <f>VLOOKUP(B46,'Libro Giornale'!$E$237:$F$436,2,FALSE)</f>
        <v>170</v>
      </c>
      <c r="B46" s="547" t="s">
        <v>556</v>
      </c>
      <c r="C46" s="152">
        <v>40</v>
      </c>
      <c r="D46" s="468">
        <v>44648</v>
      </c>
      <c r="E46" s="540" t="s">
        <v>753</v>
      </c>
      <c r="F46" s="52">
        <v>-23773.5</v>
      </c>
      <c r="G46" s="52"/>
      <c r="H46" s="92"/>
      <c r="I46" s="92"/>
      <c r="J46" s="52">
        <f t="shared" si="121"/>
        <v>23773.5</v>
      </c>
      <c r="K46" s="52"/>
      <c r="L46" s="52"/>
      <c r="M46" s="53">
        <f t="shared" si="122"/>
        <v>0</v>
      </c>
      <c r="N46" s="53">
        <f t="shared" si="122"/>
        <v>0</v>
      </c>
      <c r="O46" s="53">
        <f t="shared" si="122"/>
        <v>0</v>
      </c>
      <c r="P46" s="53">
        <f t="shared" si="122"/>
        <v>0</v>
      </c>
      <c r="Q46" s="53">
        <f t="shared" si="122"/>
        <v>0</v>
      </c>
      <c r="R46" s="53">
        <f t="shared" si="122"/>
        <v>0</v>
      </c>
      <c r="S46" s="53">
        <f t="shared" si="122"/>
        <v>0</v>
      </c>
      <c r="T46" s="53">
        <f t="shared" si="122"/>
        <v>0</v>
      </c>
      <c r="U46" s="53">
        <f t="shared" si="122"/>
        <v>0</v>
      </c>
      <c r="V46" s="53">
        <f t="shared" si="122"/>
        <v>0</v>
      </c>
      <c r="W46" s="53">
        <f t="shared" si="122"/>
        <v>0</v>
      </c>
      <c r="X46" s="53">
        <f t="shared" si="122"/>
        <v>0</v>
      </c>
      <c r="Y46" s="53">
        <f t="shared" si="122"/>
        <v>0</v>
      </c>
      <c r="Z46" s="53">
        <f t="shared" si="122"/>
        <v>0</v>
      </c>
      <c r="AA46" s="53">
        <f t="shared" si="122"/>
        <v>0</v>
      </c>
      <c r="AB46" s="53">
        <f t="shared" si="122"/>
        <v>0</v>
      </c>
      <c r="AC46" s="53">
        <f t="shared" si="123"/>
        <v>0</v>
      </c>
      <c r="AD46" s="53">
        <f t="shared" si="123"/>
        <v>0</v>
      </c>
      <c r="AE46" s="53">
        <f t="shared" si="123"/>
        <v>0</v>
      </c>
      <c r="AF46" s="53">
        <f t="shared" si="123"/>
        <v>0</v>
      </c>
      <c r="AG46" s="53">
        <f t="shared" si="123"/>
        <v>0</v>
      </c>
      <c r="AH46" s="53">
        <f t="shared" si="123"/>
        <v>0</v>
      </c>
      <c r="AI46" s="53">
        <f t="shared" si="123"/>
        <v>0</v>
      </c>
      <c r="AJ46" s="53">
        <f t="shared" si="123"/>
        <v>0</v>
      </c>
      <c r="AK46" s="53">
        <f t="shared" si="123"/>
        <v>0</v>
      </c>
      <c r="AL46" s="53">
        <f t="shared" si="123"/>
        <v>0</v>
      </c>
      <c r="AM46" s="53">
        <f t="shared" si="123"/>
        <v>0</v>
      </c>
      <c r="AN46" s="53">
        <f t="shared" si="123"/>
        <v>0</v>
      </c>
      <c r="AO46" s="53">
        <f t="shared" si="123"/>
        <v>0</v>
      </c>
      <c r="AP46" s="53">
        <f t="shared" si="123"/>
        <v>0</v>
      </c>
      <c r="AQ46" s="53">
        <f t="shared" si="123"/>
        <v>0</v>
      </c>
      <c r="AR46" s="53">
        <f t="shared" si="123"/>
        <v>0</v>
      </c>
      <c r="AS46" s="53">
        <f t="shared" si="124"/>
        <v>0</v>
      </c>
      <c r="AT46" s="53">
        <f t="shared" si="124"/>
        <v>0</v>
      </c>
      <c r="AU46" s="53">
        <f t="shared" si="124"/>
        <v>0</v>
      </c>
      <c r="AV46" s="53">
        <f t="shared" si="124"/>
        <v>0</v>
      </c>
      <c r="AW46" s="53">
        <f t="shared" si="124"/>
        <v>0</v>
      </c>
      <c r="AX46" s="53">
        <f t="shared" si="124"/>
        <v>0</v>
      </c>
      <c r="AY46" s="53">
        <f t="shared" si="124"/>
        <v>0</v>
      </c>
      <c r="AZ46" s="53">
        <f t="shared" si="124"/>
        <v>0</v>
      </c>
      <c r="BA46" s="53">
        <f t="shared" si="124"/>
        <v>0</v>
      </c>
      <c r="BB46" s="53">
        <f t="shared" si="124"/>
        <v>0</v>
      </c>
      <c r="BC46" s="53">
        <f t="shared" si="124"/>
        <v>0</v>
      </c>
      <c r="BD46" s="53">
        <f t="shared" si="124"/>
        <v>0</v>
      </c>
      <c r="BE46" s="53">
        <f t="shared" si="124"/>
        <v>0</v>
      </c>
      <c r="BF46" s="53">
        <f t="shared" si="124"/>
        <v>0</v>
      </c>
      <c r="BG46" s="53">
        <f t="shared" si="124"/>
        <v>0</v>
      </c>
      <c r="BH46" s="53">
        <f t="shared" si="124"/>
        <v>0</v>
      </c>
      <c r="BI46" s="53">
        <f t="shared" si="3"/>
        <v>0</v>
      </c>
      <c r="BJ46" s="53">
        <f t="shared" si="110"/>
        <v>0</v>
      </c>
      <c r="BK46" s="53">
        <f t="shared" si="110"/>
        <v>0</v>
      </c>
      <c r="BL46" s="53">
        <f t="shared" si="110"/>
        <v>0</v>
      </c>
      <c r="BM46" s="53">
        <f t="shared" si="110"/>
        <v>0</v>
      </c>
      <c r="BN46" s="53">
        <f t="shared" si="110"/>
        <v>0</v>
      </c>
      <c r="BO46" s="53">
        <f t="shared" si="110"/>
        <v>0</v>
      </c>
      <c r="BP46" s="53">
        <f t="shared" si="110"/>
        <v>0</v>
      </c>
      <c r="BQ46" s="53">
        <f t="shared" si="110"/>
        <v>0</v>
      </c>
      <c r="BR46" s="53">
        <f t="shared" si="110"/>
        <v>0</v>
      </c>
      <c r="BS46" s="53">
        <f t="shared" si="110"/>
        <v>0</v>
      </c>
      <c r="BT46" s="53">
        <f t="shared" si="110"/>
        <v>0</v>
      </c>
      <c r="BU46" s="53">
        <f t="shared" si="5"/>
        <v>0</v>
      </c>
      <c r="BV46" s="53">
        <f t="shared" si="110"/>
        <v>0</v>
      </c>
      <c r="BW46" s="53">
        <f t="shared" si="110"/>
        <v>0</v>
      </c>
      <c r="BX46" s="53">
        <f t="shared" si="110"/>
        <v>0</v>
      </c>
      <c r="BY46" s="53">
        <f t="shared" si="110"/>
        <v>0</v>
      </c>
      <c r="BZ46" s="53">
        <f t="shared" si="125"/>
        <v>0</v>
      </c>
      <c r="CA46" s="53">
        <f t="shared" si="125"/>
        <v>0</v>
      </c>
      <c r="CB46" s="53">
        <f t="shared" si="125"/>
        <v>0</v>
      </c>
      <c r="CC46" s="53">
        <f t="shared" si="125"/>
        <v>0</v>
      </c>
      <c r="CD46" s="53">
        <f t="shared" si="125"/>
        <v>0</v>
      </c>
      <c r="CE46" s="53">
        <f t="shared" si="125"/>
        <v>0</v>
      </c>
      <c r="CF46" s="53">
        <f t="shared" si="125"/>
        <v>0</v>
      </c>
      <c r="CG46" s="53">
        <f t="shared" si="125"/>
        <v>0</v>
      </c>
      <c r="CH46" s="53">
        <f t="shared" si="125"/>
        <v>0</v>
      </c>
      <c r="CI46" s="53">
        <f t="shared" si="125"/>
        <v>0</v>
      </c>
      <c r="CJ46" s="53">
        <f t="shared" si="125"/>
        <v>0</v>
      </c>
      <c r="CK46" s="53">
        <f t="shared" si="125"/>
        <v>0</v>
      </c>
      <c r="CL46" s="53">
        <f t="shared" si="125"/>
        <v>0</v>
      </c>
      <c r="CM46" s="53">
        <f t="shared" si="125"/>
        <v>0</v>
      </c>
      <c r="CN46" s="53">
        <f t="shared" si="7"/>
        <v>0</v>
      </c>
      <c r="CO46" s="53">
        <f t="shared" si="125"/>
        <v>0</v>
      </c>
      <c r="CP46" s="53">
        <f t="shared" si="126"/>
        <v>0</v>
      </c>
      <c r="CQ46" s="53">
        <f t="shared" si="126"/>
        <v>0</v>
      </c>
      <c r="CR46" s="53">
        <f t="shared" si="126"/>
        <v>0</v>
      </c>
      <c r="CS46" s="53">
        <f t="shared" si="126"/>
        <v>0</v>
      </c>
      <c r="CT46" s="53">
        <f t="shared" si="126"/>
        <v>0</v>
      </c>
      <c r="CU46" s="53">
        <f t="shared" si="126"/>
        <v>0</v>
      </c>
      <c r="CV46" s="53">
        <f t="shared" si="126"/>
        <v>0</v>
      </c>
      <c r="CW46" s="53">
        <f t="shared" si="126"/>
        <v>0</v>
      </c>
      <c r="CX46" s="53">
        <f t="shared" si="126"/>
        <v>0</v>
      </c>
      <c r="CY46" s="53">
        <f t="shared" si="126"/>
        <v>0</v>
      </c>
      <c r="CZ46" s="53">
        <f t="shared" si="126"/>
        <v>0</v>
      </c>
      <c r="DA46" s="53">
        <f t="shared" si="126"/>
        <v>0</v>
      </c>
      <c r="DB46" s="53">
        <f t="shared" si="126"/>
        <v>0</v>
      </c>
      <c r="DC46" s="53">
        <f t="shared" si="126"/>
        <v>0</v>
      </c>
      <c r="DD46" s="53">
        <f t="shared" si="126"/>
        <v>0</v>
      </c>
      <c r="DE46" s="53">
        <f t="shared" si="126"/>
        <v>0</v>
      </c>
      <c r="DF46" s="53">
        <f t="shared" si="87"/>
        <v>0</v>
      </c>
      <c r="DG46" s="53">
        <f t="shared" si="87"/>
        <v>0</v>
      </c>
      <c r="DH46" s="53">
        <f t="shared" si="87"/>
        <v>0</v>
      </c>
      <c r="DI46" s="53">
        <f t="shared" si="87"/>
        <v>0</v>
      </c>
      <c r="DJ46" s="53">
        <f t="shared" si="87"/>
        <v>0</v>
      </c>
      <c r="DK46" s="53">
        <f t="shared" si="87"/>
        <v>0</v>
      </c>
      <c r="DL46" s="53">
        <f t="shared" si="87"/>
        <v>0</v>
      </c>
      <c r="DM46" s="53">
        <f t="shared" si="112"/>
        <v>0</v>
      </c>
      <c r="DN46" s="53">
        <f t="shared" si="112"/>
        <v>0</v>
      </c>
      <c r="DO46" s="53">
        <f t="shared" si="112"/>
        <v>0</v>
      </c>
      <c r="DP46" s="53">
        <f t="shared" si="112"/>
        <v>0</v>
      </c>
      <c r="DQ46" s="53">
        <f t="shared" si="112"/>
        <v>0</v>
      </c>
      <c r="DR46" s="53">
        <f t="shared" si="112"/>
        <v>0</v>
      </c>
      <c r="DS46" s="53">
        <f t="shared" si="112"/>
        <v>0</v>
      </c>
      <c r="DT46" s="53">
        <f t="shared" si="112"/>
        <v>0</v>
      </c>
      <c r="DU46" s="53">
        <f t="shared" si="112"/>
        <v>0</v>
      </c>
      <c r="DV46" s="53">
        <f t="shared" si="112"/>
        <v>0</v>
      </c>
      <c r="DW46" s="53">
        <f t="shared" si="112"/>
        <v>0</v>
      </c>
      <c r="DX46" s="53">
        <f t="shared" si="112"/>
        <v>0</v>
      </c>
      <c r="DY46" s="53">
        <f t="shared" si="112"/>
        <v>0</v>
      </c>
      <c r="DZ46" s="53">
        <f t="shared" si="112"/>
        <v>0</v>
      </c>
      <c r="EA46" s="53">
        <f t="shared" si="112"/>
        <v>0</v>
      </c>
      <c r="EB46" s="53">
        <f t="shared" si="130"/>
        <v>0</v>
      </c>
      <c r="EC46" s="53">
        <f t="shared" si="130"/>
        <v>0</v>
      </c>
      <c r="ED46" s="53">
        <f t="shared" si="130"/>
        <v>0</v>
      </c>
      <c r="EE46" s="53">
        <f t="shared" si="130"/>
        <v>0</v>
      </c>
      <c r="EF46" s="53">
        <f t="shared" si="130"/>
        <v>0</v>
      </c>
      <c r="EG46" s="53">
        <f t="shared" si="130"/>
        <v>0</v>
      </c>
      <c r="EH46" s="53">
        <f t="shared" si="130"/>
        <v>0</v>
      </c>
      <c r="EI46" s="53">
        <f t="shared" si="130"/>
        <v>0</v>
      </c>
      <c r="EJ46" s="53">
        <f t="shared" si="130"/>
        <v>0</v>
      </c>
      <c r="EK46" s="53">
        <f t="shared" si="130"/>
        <v>0</v>
      </c>
      <c r="EL46" s="53">
        <f t="shared" si="130"/>
        <v>0</v>
      </c>
      <c r="EM46" s="53">
        <f t="shared" si="130"/>
        <v>0</v>
      </c>
      <c r="EN46" s="53">
        <f t="shared" si="130"/>
        <v>0</v>
      </c>
      <c r="EO46" s="53">
        <f t="shared" si="130"/>
        <v>0</v>
      </c>
      <c r="EP46" s="53">
        <f t="shared" si="130"/>
        <v>0</v>
      </c>
      <c r="EQ46" s="53">
        <f t="shared" si="130"/>
        <v>0</v>
      </c>
      <c r="ER46" s="53">
        <f t="shared" si="127"/>
        <v>0</v>
      </c>
      <c r="ES46" s="53">
        <f t="shared" si="127"/>
        <v>0</v>
      </c>
      <c r="ET46" s="53">
        <f t="shared" si="127"/>
        <v>0</v>
      </c>
      <c r="EU46" s="53">
        <f t="shared" si="127"/>
        <v>0</v>
      </c>
      <c r="EV46" s="53">
        <f t="shared" si="127"/>
        <v>0</v>
      </c>
      <c r="EW46" s="53">
        <f t="shared" si="127"/>
        <v>0</v>
      </c>
      <c r="EX46" s="53">
        <f t="shared" si="127"/>
        <v>0</v>
      </c>
      <c r="EY46" s="53">
        <f t="shared" si="127"/>
        <v>0</v>
      </c>
      <c r="EZ46" s="53">
        <f t="shared" si="113"/>
        <v>0</v>
      </c>
      <c r="FA46" s="53">
        <f t="shared" si="113"/>
        <v>0</v>
      </c>
      <c r="FB46" s="53">
        <f t="shared" si="113"/>
        <v>0</v>
      </c>
      <c r="FC46" s="53">
        <f t="shared" si="113"/>
        <v>0</v>
      </c>
      <c r="FD46" s="53">
        <f t="shared" si="113"/>
        <v>0</v>
      </c>
      <c r="FE46" s="53">
        <f t="shared" si="113"/>
        <v>0</v>
      </c>
      <c r="FF46" s="53">
        <f t="shared" si="113"/>
        <v>0</v>
      </c>
      <c r="FG46" s="53">
        <f t="shared" si="113"/>
        <v>0</v>
      </c>
      <c r="FH46" s="53">
        <f t="shared" si="113"/>
        <v>0</v>
      </c>
      <c r="FI46" s="53">
        <f t="shared" si="113"/>
        <v>0</v>
      </c>
      <c r="FJ46" s="53">
        <f t="shared" si="113"/>
        <v>0</v>
      </c>
      <c r="FK46" s="53">
        <f t="shared" si="113"/>
        <v>0</v>
      </c>
      <c r="FL46" s="53">
        <f t="shared" si="113"/>
        <v>0</v>
      </c>
      <c r="FM46" s="53">
        <f t="shared" si="113"/>
        <v>0</v>
      </c>
      <c r="FN46" s="53">
        <f t="shared" si="113"/>
        <v>0</v>
      </c>
      <c r="FO46" s="53">
        <f t="shared" si="128"/>
        <v>0</v>
      </c>
      <c r="FP46" s="53">
        <f t="shared" si="128"/>
        <v>0</v>
      </c>
      <c r="FQ46" s="53">
        <f t="shared" si="15"/>
        <v>0</v>
      </c>
      <c r="FR46" s="53">
        <f t="shared" si="128"/>
        <v>0</v>
      </c>
      <c r="FS46" s="53">
        <f t="shared" si="128"/>
        <v>0</v>
      </c>
      <c r="FT46" s="53">
        <f t="shared" si="128"/>
        <v>0</v>
      </c>
      <c r="FU46" s="53">
        <f t="shared" si="128"/>
        <v>-23773.5</v>
      </c>
      <c r="FV46" s="53">
        <f t="shared" si="128"/>
        <v>0</v>
      </c>
      <c r="FW46" s="53">
        <f t="shared" si="128"/>
        <v>0</v>
      </c>
      <c r="FX46" s="53">
        <f t="shared" si="128"/>
        <v>0</v>
      </c>
      <c r="FY46" s="53">
        <f t="shared" si="128"/>
        <v>0</v>
      </c>
      <c r="FZ46" s="53">
        <f t="shared" si="128"/>
        <v>0</v>
      </c>
      <c r="GA46" s="53">
        <f t="shared" si="128"/>
        <v>0</v>
      </c>
      <c r="GB46" s="53">
        <f t="shared" si="128"/>
        <v>0</v>
      </c>
      <c r="GC46" s="53">
        <f t="shared" si="128"/>
        <v>0</v>
      </c>
      <c r="GD46" s="53">
        <f t="shared" si="128"/>
        <v>0</v>
      </c>
      <c r="GE46" s="53">
        <f t="shared" si="131"/>
        <v>0</v>
      </c>
      <c r="GF46" s="53">
        <f t="shared" si="131"/>
        <v>0</v>
      </c>
      <c r="GG46" s="53">
        <f t="shared" si="131"/>
        <v>0</v>
      </c>
      <c r="GH46" s="53">
        <f t="shared" si="131"/>
        <v>0</v>
      </c>
      <c r="GI46" s="53">
        <f t="shared" si="131"/>
        <v>0</v>
      </c>
      <c r="GJ46" s="53">
        <f t="shared" si="131"/>
        <v>0</v>
      </c>
      <c r="GK46" s="53">
        <f t="shared" si="131"/>
        <v>0</v>
      </c>
      <c r="GL46" s="53">
        <f t="shared" si="131"/>
        <v>0</v>
      </c>
      <c r="GM46" s="53">
        <f t="shared" si="131"/>
        <v>0</v>
      </c>
      <c r="GN46" s="53">
        <f t="shared" si="129"/>
        <v>0</v>
      </c>
      <c r="GO46" s="53">
        <f t="shared" si="129"/>
        <v>0</v>
      </c>
      <c r="GP46" s="53">
        <f t="shared" si="129"/>
        <v>0</v>
      </c>
      <c r="GQ46" s="53">
        <f t="shared" si="129"/>
        <v>0</v>
      </c>
      <c r="GR46" s="53">
        <f t="shared" si="129"/>
        <v>0</v>
      </c>
      <c r="GS46" s="53">
        <f t="shared" si="129"/>
        <v>0</v>
      </c>
      <c r="GT46" s="53">
        <f t="shared" si="129"/>
        <v>0</v>
      </c>
      <c r="GU46" s="53">
        <f t="shared" si="129"/>
        <v>0</v>
      </c>
      <c r="GV46" s="53">
        <f t="shared" si="129"/>
        <v>0</v>
      </c>
      <c r="GW46" s="53">
        <f t="shared" si="129"/>
        <v>0</v>
      </c>
      <c r="GX46" s="53">
        <f t="shared" si="18"/>
        <v>0</v>
      </c>
    </row>
    <row r="47" spans="1:206" s="95" customFormat="1" ht="12.75" x14ac:dyDescent="0.2">
      <c r="A47" s="22">
        <f>VLOOKUP(B47,'Libro Giornale'!$E$237:$F$436,2,FALSE)</f>
        <v>122</v>
      </c>
      <c r="B47" s="547" t="s">
        <v>508</v>
      </c>
      <c r="C47" s="152">
        <v>41</v>
      </c>
      <c r="D47" s="468">
        <v>44651</v>
      </c>
      <c r="E47" s="448" t="s">
        <v>729</v>
      </c>
      <c r="F47" s="52">
        <v>4</v>
      </c>
      <c r="G47" s="52"/>
      <c r="H47" s="92"/>
      <c r="I47" s="92">
        <f t="shared" si="39"/>
        <v>-4</v>
      </c>
      <c r="J47" s="52"/>
      <c r="K47" s="52"/>
      <c r="L47" s="52"/>
      <c r="M47" s="53">
        <f t="shared" si="32"/>
        <v>0</v>
      </c>
      <c r="N47" s="53">
        <f t="shared" si="32"/>
        <v>0</v>
      </c>
      <c r="O47" s="53">
        <f t="shared" si="32"/>
        <v>0</v>
      </c>
      <c r="P47" s="53">
        <f t="shared" si="32"/>
        <v>0</v>
      </c>
      <c r="Q47" s="53">
        <f t="shared" si="32"/>
        <v>0</v>
      </c>
      <c r="R47" s="53">
        <f t="shared" si="32"/>
        <v>0</v>
      </c>
      <c r="S47" s="53">
        <f t="shared" si="32"/>
        <v>0</v>
      </c>
      <c r="T47" s="53">
        <f t="shared" si="32"/>
        <v>0</v>
      </c>
      <c r="U47" s="53">
        <f t="shared" si="32"/>
        <v>0</v>
      </c>
      <c r="V47" s="53">
        <f t="shared" si="32"/>
        <v>0</v>
      </c>
      <c r="W47" s="53">
        <f t="shared" si="32"/>
        <v>0</v>
      </c>
      <c r="X47" s="53">
        <f t="shared" si="32"/>
        <v>0</v>
      </c>
      <c r="Y47" s="53">
        <f t="shared" si="32"/>
        <v>0</v>
      </c>
      <c r="Z47" s="53">
        <f t="shared" si="32"/>
        <v>0</v>
      </c>
      <c r="AA47" s="53">
        <f t="shared" si="32"/>
        <v>0</v>
      </c>
      <c r="AB47" s="53">
        <f t="shared" si="32"/>
        <v>0</v>
      </c>
      <c r="AC47" s="53">
        <f t="shared" si="84"/>
        <v>0</v>
      </c>
      <c r="AD47" s="53">
        <f t="shared" si="84"/>
        <v>0</v>
      </c>
      <c r="AE47" s="53">
        <f t="shared" si="84"/>
        <v>0</v>
      </c>
      <c r="AF47" s="53">
        <f t="shared" si="84"/>
        <v>0</v>
      </c>
      <c r="AG47" s="53">
        <f t="shared" si="84"/>
        <v>0</v>
      </c>
      <c r="AH47" s="53">
        <f t="shared" si="84"/>
        <v>0</v>
      </c>
      <c r="AI47" s="53">
        <f t="shared" si="84"/>
        <v>0</v>
      </c>
      <c r="AJ47" s="53">
        <f t="shared" si="84"/>
        <v>0</v>
      </c>
      <c r="AK47" s="53">
        <f t="shared" si="84"/>
        <v>0</v>
      </c>
      <c r="AL47" s="53">
        <f t="shared" si="84"/>
        <v>0</v>
      </c>
      <c r="AM47" s="53">
        <f t="shared" si="84"/>
        <v>0</v>
      </c>
      <c r="AN47" s="53">
        <f t="shared" si="84"/>
        <v>0</v>
      </c>
      <c r="AO47" s="53">
        <f t="shared" si="84"/>
        <v>0</v>
      </c>
      <c r="AP47" s="53">
        <f t="shared" si="84"/>
        <v>0</v>
      </c>
      <c r="AQ47" s="53">
        <f t="shared" si="84"/>
        <v>0</v>
      </c>
      <c r="AR47" s="53">
        <f t="shared" si="84"/>
        <v>0</v>
      </c>
      <c r="AS47" s="53">
        <f t="shared" si="85"/>
        <v>0</v>
      </c>
      <c r="AT47" s="53">
        <f t="shared" si="85"/>
        <v>0</v>
      </c>
      <c r="AU47" s="53">
        <f t="shared" si="85"/>
        <v>0</v>
      </c>
      <c r="AV47" s="53">
        <f t="shared" si="85"/>
        <v>0</v>
      </c>
      <c r="AW47" s="53">
        <f t="shared" si="85"/>
        <v>0</v>
      </c>
      <c r="AX47" s="53">
        <f t="shared" si="85"/>
        <v>0</v>
      </c>
      <c r="AY47" s="53">
        <f t="shared" si="85"/>
        <v>0</v>
      </c>
      <c r="AZ47" s="53">
        <f t="shared" si="85"/>
        <v>0</v>
      </c>
      <c r="BA47" s="53">
        <f t="shared" si="85"/>
        <v>0</v>
      </c>
      <c r="BB47" s="53">
        <f t="shared" si="85"/>
        <v>0</v>
      </c>
      <c r="BC47" s="53">
        <f t="shared" si="85"/>
        <v>0</v>
      </c>
      <c r="BD47" s="53">
        <f t="shared" si="85"/>
        <v>0</v>
      </c>
      <c r="BE47" s="53">
        <f t="shared" si="85"/>
        <v>0</v>
      </c>
      <c r="BF47" s="53">
        <f t="shared" si="85"/>
        <v>0</v>
      </c>
      <c r="BG47" s="53">
        <f t="shared" si="85"/>
        <v>0</v>
      </c>
      <c r="BH47" s="53">
        <f t="shared" si="85"/>
        <v>0</v>
      </c>
      <c r="BI47" s="53">
        <f t="shared" si="3"/>
        <v>0</v>
      </c>
      <c r="BJ47" s="53">
        <f t="shared" si="110"/>
        <v>0</v>
      </c>
      <c r="BK47" s="53">
        <f t="shared" si="110"/>
        <v>0</v>
      </c>
      <c r="BL47" s="53">
        <f t="shared" si="110"/>
        <v>0</v>
      </c>
      <c r="BM47" s="53">
        <f t="shared" si="110"/>
        <v>0</v>
      </c>
      <c r="BN47" s="53">
        <f t="shared" si="110"/>
        <v>0</v>
      </c>
      <c r="BO47" s="53">
        <f t="shared" si="110"/>
        <v>0</v>
      </c>
      <c r="BP47" s="53">
        <f t="shared" si="110"/>
        <v>0</v>
      </c>
      <c r="BQ47" s="53">
        <f t="shared" si="110"/>
        <v>0</v>
      </c>
      <c r="BR47" s="53">
        <f t="shared" si="110"/>
        <v>0</v>
      </c>
      <c r="BS47" s="53">
        <f t="shared" si="110"/>
        <v>0</v>
      </c>
      <c r="BT47" s="53">
        <f t="shared" si="110"/>
        <v>0</v>
      </c>
      <c r="BU47" s="53">
        <f t="shared" si="5"/>
        <v>0</v>
      </c>
      <c r="BV47" s="53">
        <f t="shared" si="110"/>
        <v>0</v>
      </c>
      <c r="BW47" s="53">
        <f t="shared" si="110"/>
        <v>0</v>
      </c>
      <c r="BX47" s="53">
        <f t="shared" si="110"/>
        <v>0</v>
      </c>
      <c r="BY47" s="53">
        <f t="shared" si="110"/>
        <v>0</v>
      </c>
      <c r="BZ47" s="53">
        <f t="shared" si="76"/>
        <v>0</v>
      </c>
      <c r="CA47" s="53">
        <f t="shared" si="76"/>
        <v>0</v>
      </c>
      <c r="CB47" s="53">
        <f t="shared" si="76"/>
        <v>0</v>
      </c>
      <c r="CC47" s="53">
        <f t="shared" si="76"/>
        <v>0</v>
      </c>
      <c r="CD47" s="53">
        <f t="shared" si="76"/>
        <v>0</v>
      </c>
      <c r="CE47" s="53">
        <f t="shared" si="76"/>
        <v>0</v>
      </c>
      <c r="CF47" s="53">
        <f t="shared" si="76"/>
        <v>0</v>
      </c>
      <c r="CG47" s="53">
        <f t="shared" si="76"/>
        <v>0</v>
      </c>
      <c r="CH47" s="53">
        <f t="shared" si="76"/>
        <v>0</v>
      </c>
      <c r="CI47" s="53">
        <f t="shared" si="76"/>
        <v>0</v>
      </c>
      <c r="CJ47" s="53">
        <f t="shared" si="76"/>
        <v>0</v>
      </c>
      <c r="CK47" s="53">
        <f t="shared" si="76"/>
        <v>0</v>
      </c>
      <c r="CL47" s="53">
        <f t="shared" si="76"/>
        <v>0</v>
      </c>
      <c r="CM47" s="53">
        <f t="shared" si="76"/>
        <v>0</v>
      </c>
      <c r="CN47" s="53">
        <f t="shared" si="7"/>
        <v>0</v>
      </c>
      <c r="CO47" s="53">
        <f t="shared" si="76"/>
        <v>0</v>
      </c>
      <c r="CP47" s="53">
        <f t="shared" si="8"/>
        <v>0</v>
      </c>
      <c r="CQ47" s="53">
        <f t="shared" si="8"/>
        <v>0</v>
      </c>
      <c r="CR47" s="53">
        <f t="shared" si="8"/>
        <v>0</v>
      </c>
      <c r="CS47" s="53">
        <f t="shared" si="8"/>
        <v>0</v>
      </c>
      <c r="CT47" s="53">
        <f t="shared" si="8"/>
        <v>0</v>
      </c>
      <c r="CU47" s="53">
        <f t="shared" si="8"/>
        <v>0</v>
      </c>
      <c r="CV47" s="53">
        <f t="shared" si="8"/>
        <v>0</v>
      </c>
      <c r="CW47" s="53">
        <f t="shared" si="8"/>
        <v>0</v>
      </c>
      <c r="CX47" s="53">
        <f t="shared" si="8"/>
        <v>0</v>
      </c>
      <c r="CY47" s="53">
        <f t="shared" si="8"/>
        <v>0</v>
      </c>
      <c r="CZ47" s="53">
        <f t="shared" si="8"/>
        <v>0</v>
      </c>
      <c r="DA47" s="53">
        <f t="shared" si="8"/>
        <v>0</v>
      </c>
      <c r="DB47" s="53">
        <f t="shared" si="8"/>
        <v>0</v>
      </c>
      <c r="DC47" s="53">
        <f t="shared" si="8"/>
        <v>0</v>
      </c>
      <c r="DD47" s="53">
        <f t="shared" si="8"/>
        <v>0</v>
      </c>
      <c r="DE47" s="53">
        <f t="shared" si="8"/>
        <v>0</v>
      </c>
      <c r="DF47" s="53">
        <f t="shared" si="87"/>
        <v>0</v>
      </c>
      <c r="DG47" s="53">
        <f t="shared" si="87"/>
        <v>0</v>
      </c>
      <c r="DH47" s="53">
        <f t="shared" si="87"/>
        <v>0</v>
      </c>
      <c r="DI47" s="53">
        <f t="shared" si="87"/>
        <v>0</v>
      </c>
      <c r="DJ47" s="53">
        <f t="shared" si="87"/>
        <v>0</v>
      </c>
      <c r="DK47" s="53">
        <f t="shared" si="87"/>
        <v>0</v>
      </c>
      <c r="DL47" s="53">
        <f t="shared" si="87"/>
        <v>0</v>
      </c>
      <c r="DM47" s="53">
        <f t="shared" si="112"/>
        <v>0</v>
      </c>
      <c r="DN47" s="53">
        <f t="shared" si="112"/>
        <v>0</v>
      </c>
      <c r="DO47" s="53">
        <f t="shared" si="112"/>
        <v>0</v>
      </c>
      <c r="DP47" s="53">
        <f t="shared" si="112"/>
        <v>0</v>
      </c>
      <c r="DQ47" s="53">
        <f t="shared" si="112"/>
        <v>0</v>
      </c>
      <c r="DR47" s="53">
        <f t="shared" si="112"/>
        <v>0</v>
      </c>
      <c r="DS47" s="53">
        <f t="shared" si="112"/>
        <v>0</v>
      </c>
      <c r="DT47" s="53">
        <f t="shared" si="112"/>
        <v>0</v>
      </c>
      <c r="DU47" s="53">
        <f t="shared" si="112"/>
        <v>0</v>
      </c>
      <c r="DV47" s="53">
        <f t="shared" si="112"/>
        <v>0</v>
      </c>
      <c r="DW47" s="53">
        <f t="shared" si="112"/>
        <v>0</v>
      </c>
      <c r="DX47" s="53">
        <f t="shared" si="112"/>
        <v>0</v>
      </c>
      <c r="DY47" s="53">
        <f t="shared" si="112"/>
        <v>4</v>
      </c>
      <c r="DZ47" s="53">
        <f t="shared" si="112"/>
        <v>0</v>
      </c>
      <c r="EA47" s="53">
        <f t="shared" si="112"/>
        <v>0</v>
      </c>
      <c r="EB47" s="53">
        <f t="shared" si="86"/>
        <v>0</v>
      </c>
      <c r="EC47" s="53">
        <f t="shared" si="86"/>
        <v>0</v>
      </c>
      <c r="ED47" s="53">
        <f t="shared" si="86"/>
        <v>0</v>
      </c>
      <c r="EE47" s="53">
        <f t="shared" si="86"/>
        <v>0</v>
      </c>
      <c r="EF47" s="53">
        <f t="shared" si="86"/>
        <v>0</v>
      </c>
      <c r="EG47" s="53">
        <f t="shared" si="86"/>
        <v>0</v>
      </c>
      <c r="EH47" s="53">
        <f t="shared" si="86"/>
        <v>0</v>
      </c>
      <c r="EI47" s="53">
        <f t="shared" si="86"/>
        <v>0</v>
      </c>
      <c r="EJ47" s="53">
        <f t="shared" si="86"/>
        <v>0</v>
      </c>
      <c r="EK47" s="53">
        <f t="shared" si="86"/>
        <v>0</v>
      </c>
      <c r="EL47" s="53">
        <f t="shared" si="86"/>
        <v>0</v>
      </c>
      <c r="EM47" s="53">
        <f t="shared" si="86"/>
        <v>0</v>
      </c>
      <c r="EN47" s="53">
        <f t="shared" si="86"/>
        <v>0</v>
      </c>
      <c r="EO47" s="53">
        <f t="shared" si="86"/>
        <v>0</v>
      </c>
      <c r="EP47" s="53">
        <f t="shared" si="86"/>
        <v>0</v>
      </c>
      <c r="EQ47" s="53">
        <f t="shared" si="86"/>
        <v>0</v>
      </c>
      <c r="ER47" s="53">
        <f t="shared" si="12"/>
        <v>0</v>
      </c>
      <c r="ES47" s="53">
        <f t="shared" si="12"/>
        <v>0</v>
      </c>
      <c r="ET47" s="53">
        <f t="shared" si="12"/>
        <v>0</v>
      </c>
      <c r="EU47" s="53">
        <f t="shared" si="12"/>
        <v>0</v>
      </c>
      <c r="EV47" s="53">
        <f t="shared" si="12"/>
        <v>0</v>
      </c>
      <c r="EW47" s="53">
        <f t="shared" si="12"/>
        <v>0</v>
      </c>
      <c r="EX47" s="53">
        <f t="shared" si="12"/>
        <v>0</v>
      </c>
      <c r="EY47" s="53">
        <f t="shared" si="12"/>
        <v>0</v>
      </c>
      <c r="EZ47" s="53">
        <f t="shared" si="113"/>
        <v>0</v>
      </c>
      <c r="FA47" s="53">
        <f t="shared" si="113"/>
        <v>0</v>
      </c>
      <c r="FB47" s="53">
        <f t="shared" si="113"/>
        <v>0</v>
      </c>
      <c r="FC47" s="53">
        <f t="shared" si="113"/>
        <v>0</v>
      </c>
      <c r="FD47" s="53">
        <f t="shared" si="113"/>
        <v>0</v>
      </c>
      <c r="FE47" s="53">
        <f t="shared" si="113"/>
        <v>0</v>
      </c>
      <c r="FF47" s="53">
        <f t="shared" si="113"/>
        <v>0</v>
      </c>
      <c r="FG47" s="53">
        <f t="shared" si="113"/>
        <v>0</v>
      </c>
      <c r="FH47" s="53">
        <f t="shared" si="113"/>
        <v>0</v>
      </c>
      <c r="FI47" s="53">
        <f t="shared" si="113"/>
        <v>0</v>
      </c>
      <c r="FJ47" s="53">
        <f t="shared" si="113"/>
        <v>0</v>
      </c>
      <c r="FK47" s="53">
        <f t="shared" si="113"/>
        <v>0</v>
      </c>
      <c r="FL47" s="53">
        <f t="shared" si="113"/>
        <v>0</v>
      </c>
      <c r="FM47" s="53">
        <f t="shared" si="113"/>
        <v>0</v>
      </c>
      <c r="FN47" s="53">
        <f t="shared" si="113"/>
        <v>0</v>
      </c>
      <c r="FO47" s="53">
        <f t="shared" si="14"/>
        <v>0</v>
      </c>
      <c r="FP47" s="53">
        <f t="shared" si="14"/>
        <v>0</v>
      </c>
      <c r="FQ47" s="53">
        <f t="shared" si="15"/>
        <v>0</v>
      </c>
      <c r="FR47" s="53">
        <f t="shared" si="14"/>
        <v>0</v>
      </c>
      <c r="FS47" s="53">
        <f t="shared" si="14"/>
        <v>0</v>
      </c>
      <c r="FT47" s="53">
        <f t="shared" si="14"/>
        <v>0</v>
      </c>
      <c r="FU47" s="53">
        <f t="shared" si="14"/>
        <v>0</v>
      </c>
      <c r="FV47" s="53">
        <f t="shared" si="14"/>
        <v>0</v>
      </c>
      <c r="FW47" s="53">
        <f t="shared" si="14"/>
        <v>0</v>
      </c>
      <c r="FX47" s="53">
        <f t="shared" si="88"/>
        <v>0</v>
      </c>
      <c r="FY47" s="53">
        <f t="shared" si="88"/>
        <v>0</v>
      </c>
      <c r="FZ47" s="53">
        <f t="shared" si="88"/>
        <v>0</v>
      </c>
      <c r="GA47" s="53">
        <f t="shared" si="88"/>
        <v>0</v>
      </c>
      <c r="GB47" s="53">
        <f t="shared" si="88"/>
        <v>0</v>
      </c>
      <c r="GC47" s="53">
        <f t="shared" si="88"/>
        <v>0</v>
      </c>
      <c r="GD47" s="53">
        <f t="shared" si="88"/>
        <v>0</v>
      </c>
      <c r="GE47" s="53">
        <f t="shared" si="88"/>
        <v>0</v>
      </c>
      <c r="GF47" s="53">
        <f t="shared" si="88"/>
        <v>0</v>
      </c>
      <c r="GG47" s="53">
        <f t="shared" si="88"/>
        <v>0</v>
      </c>
      <c r="GH47" s="53">
        <f t="shared" si="88"/>
        <v>0</v>
      </c>
      <c r="GI47" s="53">
        <f t="shared" si="88"/>
        <v>0</v>
      </c>
      <c r="GJ47" s="53">
        <f t="shared" si="88"/>
        <v>0</v>
      </c>
      <c r="GK47" s="53">
        <f t="shared" si="88"/>
        <v>0</v>
      </c>
      <c r="GL47" s="53">
        <f t="shared" si="88"/>
        <v>0</v>
      </c>
      <c r="GM47" s="53">
        <f t="shared" si="88"/>
        <v>0</v>
      </c>
      <c r="GN47" s="53">
        <f t="shared" si="17"/>
        <v>0</v>
      </c>
      <c r="GO47" s="53">
        <f t="shared" si="17"/>
        <v>0</v>
      </c>
      <c r="GP47" s="53">
        <f t="shared" si="17"/>
        <v>0</v>
      </c>
      <c r="GQ47" s="53">
        <f t="shared" si="17"/>
        <v>0</v>
      </c>
      <c r="GR47" s="53">
        <f t="shared" si="17"/>
        <v>0</v>
      </c>
      <c r="GS47" s="53">
        <f t="shared" si="17"/>
        <v>0</v>
      </c>
      <c r="GT47" s="53">
        <f t="shared" si="17"/>
        <v>0</v>
      </c>
      <c r="GU47" s="53">
        <f t="shared" si="17"/>
        <v>0</v>
      </c>
      <c r="GV47" s="53">
        <f t="shared" si="17"/>
        <v>0</v>
      </c>
      <c r="GW47" s="53">
        <f t="shared" si="17"/>
        <v>0</v>
      </c>
      <c r="GX47" s="53">
        <f t="shared" si="18"/>
        <v>0</v>
      </c>
    </row>
    <row r="48" spans="1:206" s="95" customFormat="1" ht="12.75" x14ac:dyDescent="0.2">
      <c r="A48" s="22">
        <f>VLOOKUP(B48,'Libro Giornale'!$E$237:$F$436,2,FALSE)</f>
        <v>122</v>
      </c>
      <c r="B48" s="547" t="s">
        <v>508</v>
      </c>
      <c r="C48" s="152">
        <v>42</v>
      </c>
      <c r="D48" s="468">
        <v>44651</v>
      </c>
      <c r="E48" s="448" t="s">
        <v>729</v>
      </c>
      <c r="F48" s="52">
        <v>-4</v>
      </c>
      <c r="G48" s="52"/>
      <c r="H48" s="92"/>
      <c r="I48" s="92">
        <f t="shared" si="39"/>
        <v>4</v>
      </c>
      <c r="J48" s="52"/>
      <c r="K48" s="52"/>
      <c r="L48" s="52"/>
      <c r="M48" s="53">
        <f t="shared" si="32"/>
        <v>0</v>
      </c>
      <c r="N48" s="53">
        <f t="shared" si="32"/>
        <v>0</v>
      </c>
      <c r="O48" s="53">
        <f t="shared" si="32"/>
        <v>0</v>
      </c>
      <c r="P48" s="53">
        <f t="shared" si="32"/>
        <v>0</v>
      </c>
      <c r="Q48" s="53">
        <f t="shared" si="32"/>
        <v>0</v>
      </c>
      <c r="R48" s="53">
        <f t="shared" si="32"/>
        <v>0</v>
      </c>
      <c r="S48" s="53">
        <f t="shared" si="32"/>
        <v>0</v>
      </c>
      <c r="T48" s="53">
        <f t="shared" si="32"/>
        <v>0</v>
      </c>
      <c r="U48" s="53">
        <f t="shared" si="32"/>
        <v>0</v>
      </c>
      <c r="V48" s="53">
        <f t="shared" si="32"/>
        <v>0</v>
      </c>
      <c r="W48" s="53">
        <f t="shared" si="32"/>
        <v>0</v>
      </c>
      <c r="X48" s="53">
        <f t="shared" si="32"/>
        <v>0</v>
      </c>
      <c r="Y48" s="53">
        <f t="shared" si="32"/>
        <v>0</v>
      </c>
      <c r="Z48" s="53">
        <f t="shared" si="32"/>
        <v>0</v>
      </c>
      <c r="AA48" s="53">
        <f t="shared" si="32"/>
        <v>0</v>
      </c>
      <c r="AB48" s="53">
        <f t="shared" si="32"/>
        <v>0</v>
      </c>
      <c r="AC48" s="53">
        <f t="shared" si="84"/>
        <v>0</v>
      </c>
      <c r="AD48" s="53">
        <f t="shared" si="84"/>
        <v>0</v>
      </c>
      <c r="AE48" s="53">
        <f t="shared" si="84"/>
        <v>0</v>
      </c>
      <c r="AF48" s="53">
        <f t="shared" si="84"/>
        <v>0</v>
      </c>
      <c r="AG48" s="53">
        <f t="shared" si="84"/>
        <v>0</v>
      </c>
      <c r="AH48" s="53">
        <f t="shared" si="84"/>
        <v>0</v>
      </c>
      <c r="AI48" s="53">
        <f t="shared" si="84"/>
        <v>0</v>
      </c>
      <c r="AJ48" s="53">
        <f t="shared" si="84"/>
        <v>0</v>
      </c>
      <c r="AK48" s="53">
        <f t="shared" si="84"/>
        <v>0</v>
      </c>
      <c r="AL48" s="53">
        <f t="shared" si="84"/>
        <v>0</v>
      </c>
      <c r="AM48" s="53">
        <f t="shared" si="84"/>
        <v>0</v>
      </c>
      <c r="AN48" s="53">
        <f t="shared" si="84"/>
        <v>0</v>
      </c>
      <c r="AO48" s="53">
        <f t="shared" si="84"/>
        <v>0</v>
      </c>
      <c r="AP48" s="53">
        <f t="shared" si="84"/>
        <v>0</v>
      </c>
      <c r="AQ48" s="53">
        <f t="shared" si="84"/>
        <v>0</v>
      </c>
      <c r="AR48" s="53">
        <f t="shared" si="84"/>
        <v>0</v>
      </c>
      <c r="AS48" s="53">
        <f t="shared" si="85"/>
        <v>0</v>
      </c>
      <c r="AT48" s="53">
        <f t="shared" si="85"/>
        <v>0</v>
      </c>
      <c r="AU48" s="53">
        <f t="shared" si="85"/>
        <v>0</v>
      </c>
      <c r="AV48" s="53">
        <f t="shared" si="85"/>
        <v>0</v>
      </c>
      <c r="AW48" s="53">
        <f t="shared" si="85"/>
        <v>0</v>
      </c>
      <c r="AX48" s="53">
        <f t="shared" si="85"/>
        <v>0</v>
      </c>
      <c r="AY48" s="53">
        <f t="shared" si="85"/>
        <v>0</v>
      </c>
      <c r="AZ48" s="53">
        <f t="shared" si="85"/>
        <v>0</v>
      </c>
      <c r="BA48" s="53">
        <f t="shared" si="85"/>
        <v>0</v>
      </c>
      <c r="BB48" s="53">
        <f t="shared" si="85"/>
        <v>0</v>
      </c>
      <c r="BC48" s="53">
        <f t="shared" si="85"/>
        <v>0</v>
      </c>
      <c r="BD48" s="53">
        <f t="shared" si="85"/>
        <v>0</v>
      </c>
      <c r="BE48" s="53">
        <f t="shared" si="85"/>
        <v>0</v>
      </c>
      <c r="BF48" s="53">
        <f t="shared" si="85"/>
        <v>0</v>
      </c>
      <c r="BG48" s="53">
        <f t="shared" si="85"/>
        <v>0</v>
      </c>
      <c r="BH48" s="53">
        <f t="shared" si="85"/>
        <v>0</v>
      </c>
      <c r="BI48" s="53">
        <f t="shared" si="3"/>
        <v>0</v>
      </c>
      <c r="BJ48" s="53">
        <f t="shared" si="110"/>
        <v>0</v>
      </c>
      <c r="BK48" s="53">
        <f t="shared" si="110"/>
        <v>0</v>
      </c>
      <c r="BL48" s="53">
        <f t="shared" si="110"/>
        <v>0</v>
      </c>
      <c r="BM48" s="53">
        <f t="shared" si="110"/>
        <v>0</v>
      </c>
      <c r="BN48" s="53">
        <f t="shared" si="110"/>
        <v>0</v>
      </c>
      <c r="BO48" s="53">
        <f t="shared" si="110"/>
        <v>0</v>
      </c>
      <c r="BP48" s="53">
        <f t="shared" si="110"/>
        <v>0</v>
      </c>
      <c r="BQ48" s="53">
        <f t="shared" si="110"/>
        <v>0</v>
      </c>
      <c r="BR48" s="53">
        <f t="shared" si="110"/>
        <v>0</v>
      </c>
      <c r="BS48" s="53">
        <f t="shared" si="110"/>
        <v>0</v>
      </c>
      <c r="BT48" s="53">
        <f t="shared" si="110"/>
        <v>0</v>
      </c>
      <c r="BU48" s="53">
        <f t="shared" si="5"/>
        <v>0</v>
      </c>
      <c r="BV48" s="53">
        <f t="shared" si="110"/>
        <v>0</v>
      </c>
      <c r="BW48" s="53">
        <f t="shared" si="110"/>
        <v>0</v>
      </c>
      <c r="BX48" s="53">
        <f t="shared" si="110"/>
        <v>0</v>
      </c>
      <c r="BY48" s="53">
        <f t="shared" si="110"/>
        <v>0</v>
      </c>
      <c r="BZ48" s="53">
        <f t="shared" si="76"/>
        <v>0</v>
      </c>
      <c r="CA48" s="53">
        <f t="shared" si="76"/>
        <v>0</v>
      </c>
      <c r="CB48" s="53">
        <f t="shared" si="76"/>
        <v>0</v>
      </c>
      <c r="CC48" s="53">
        <f t="shared" si="76"/>
        <v>0</v>
      </c>
      <c r="CD48" s="53">
        <f t="shared" si="76"/>
        <v>0</v>
      </c>
      <c r="CE48" s="53">
        <f t="shared" si="76"/>
        <v>0</v>
      </c>
      <c r="CF48" s="53">
        <f t="shared" si="76"/>
        <v>0</v>
      </c>
      <c r="CG48" s="53">
        <f t="shared" si="76"/>
        <v>0</v>
      </c>
      <c r="CH48" s="53">
        <f t="shared" si="76"/>
        <v>0</v>
      </c>
      <c r="CI48" s="53">
        <f t="shared" si="76"/>
        <v>0</v>
      </c>
      <c r="CJ48" s="53">
        <f t="shared" si="76"/>
        <v>0</v>
      </c>
      <c r="CK48" s="53">
        <f t="shared" si="76"/>
        <v>0</v>
      </c>
      <c r="CL48" s="53">
        <f t="shared" si="76"/>
        <v>0</v>
      </c>
      <c r="CM48" s="53">
        <f t="shared" si="76"/>
        <v>0</v>
      </c>
      <c r="CN48" s="53">
        <f t="shared" si="7"/>
        <v>0</v>
      </c>
      <c r="CO48" s="53">
        <f t="shared" si="76"/>
        <v>0</v>
      </c>
      <c r="CP48" s="53">
        <f t="shared" si="8"/>
        <v>0</v>
      </c>
      <c r="CQ48" s="53">
        <f t="shared" si="8"/>
        <v>0</v>
      </c>
      <c r="CR48" s="53">
        <f t="shared" si="8"/>
        <v>0</v>
      </c>
      <c r="CS48" s="53">
        <f t="shared" si="8"/>
        <v>0</v>
      </c>
      <c r="CT48" s="53">
        <f t="shared" si="8"/>
        <v>0</v>
      </c>
      <c r="CU48" s="53">
        <f t="shared" si="8"/>
        <v>0</v>
      </c>
      <c r="CV48" s="53">
        <f t="shared" si="8"/>
        <v>0</v>
      </c>
      <c r="CW48" s="53">
        <f t="shared" si="8"/>
        <v>0</v>
      </c>
      <c r="CX48" s="53">
        <f t="shared" si="8"/>
        <v>0</v>
      </c>
      <c r="CY48" s="53">
        <f t="shared" si="8"/>
        <v>0</v>
      </c>
      <c r="CZ48" s="53">
        <f t="shared" si="8"/>
        <v>0</v>
      </c>
      <c r="DA48" s="53">
        <f t="shared" si="8"/>
        <v>0</v>
      </c>
      <c r="DB48" s="53">
        <f t="shared" si="8"/>
        <v>0</v>
      </c>
      <c r="DC48" s="53">
        <f t="shared" si="8"/>
        <v>0</v>
      </c>
      <c r="DD48" s="53">
        <f t="shared" si="8"/>
        <v>0</v>
      </c>
      <c r="DE48" s="53">
        <f t="shared" si="8"/>
        <v>0</v>
      </c>
      <c r="DF48" s="53">
        <f t="shared" si="87"/>
        <v>0</v>
      </c>
      <c r="DG48" s="53">
        <f t="shared" si="87"/>
        <v>0</v>
      </c>
      <c r="DH48" s="53">
        <f t="shared" si="87"/>
        <v>0</v>
      </c>
      <c r="DI48" s="53">
        <f t="shared" si="87"/>
        <v>0</v>
      </c>
      <c r="DJ48" s="53">
        <f t="shared" si="87"/>
        <v>0</v>
      </c>
      <c r="DK48" s="53">
        <f t="shared" si="87"/>
        <v>0</v>
      </c>
      <c r="DL48" s="53">
        <f t="shared" si="87"/>
        <v>0</v>
      </c>
      <c r="DM48" s="53">
        <f t="shared" si="112"/>
        <v>0</v>
      </c>
      <c r="DN48" s="53">
        <f t="shared" si="112"/>
        <v>0</v>
      </c>
      <c r="DO48" s="53">
        <f t="shared" si="112"/>
        <v>0</v>
      </c>
      <c r="DP48" s="53">
        <f t="shared" si="112"/>
        <v>0</v>
      </c>
      <c r="DQ48" s="53">
        <f t="shared" si="112"/>
        <v>0</v>
      </c>
      <c r="DR48" s="53">
        <f t="shared" si="112"/>
        <v>0</v>
      </c>
      <c r="DS48" s="53">
        <f t="shared" si="112"/>
        <v>0</v>
      </c>
      <c r="DT48" s="53">
        <f t="shared" si="112"/>
        <v>0</v>
      </c>
      <c r="DU48" s="53">
        <f t="shared" si="112"/>
        <v>0</v>
      </c>
      <c r="DV48" s="53">
        <f t="shared" si="112"/>
        <v>0</v>
      </c>
      <c r="DW48" s="53">
        <f t="shared" si="112"/>
        <v>0</v>
      </c>
      <c r="DX48" s="53">
        <f t="shared" si="112"/>
        <v>0</v>
      </c>
      <c r="DY48" s="53">
        <f t="shared" si="112"/>
        <v>-4</v>
      </c>
      <c r="DZ48" s="53">
        <f t="shared" si="112"/>
        <v>0</v>
      </c>
      <c r="EA48" s="53">
        <f t="shared" si="112"/>
        <v>0</v>
      </c>
      <c r="EB48" s="53">
        <f t="shared" si="86"/>
        <v>0</v>
      </c>
      <c r="EC48" s="53">
        <f t="shared" si="86"/>
        <v>0</v>
      </c>
      <c r="ED48" s="53">
        <f t="shared" si="86"/>
        <v>0</v>
      </c>
      <c r="EE48" s="53">
        <f t="shared" si="86"/>
        <v>0</v>
      </c>
      <c r="EF48" s="53">
        <f t="shared" si="86"/>
        <v>0</v>
      </c>
      <c r="EG48" s="53">
        <f t="shared" si="86"/>
        <v>0</v>
      </c>
      <c r="EH48" s="53">
        <f t="shared" si="86"/>
        <v>0</v>
      </c>
      <c r="EI48" s="53">
        <f t="shared" si="86"/>
        <v>0</v>
      </c>
      <c r="EJ48" s="53">
        <f t="shared" si="86"/>
        <v>0</v>
      </c>
      <c r="EK48" s="53">
        <f t="shared" si="86"/>
        <v>0</v>
      </c>
      <c r="EL48" s="53">
        <f t="shared" si="86"/>
        <v>0</v>
      </c>
      <c r="EM48" s="53">
        <f t="shared" si="86"/>
        <v>0</v>
      </c>
      <c r="EN48" s="53">
        <f t="shared" si="86"/>
        <v>0</v>
      </c>
      <c r="EO48" s="53">
        <f t="shared" si="86"/>
        <v>0</v>
      </c>
      <c r="EP48" s="53">
        <f t="shared" si="86"/>
        <v>0</v>
      </c>
      <c r="EQ48" s="53">
        <f t="shared" si="86"/>
        <v>0</v>
      </c>
      <c r="ER48" s="53">
        <f t="shared" si="12"/>
        <v>0</v>
      </c>
      <c r="ES48" s="53">
        <f t="shared" si="12"/>
        <v>0</v>
      </c>
      <c r="ET48" s="53">
        <f t="shared" si="12"/>
        <v>0</v>
      </c>
      <c r="EU48" s="53">
        <f t="shared" si="12"/>
        <v>0</v>
      </c>
      <c r="EV48" s="53">
        <f t="shared" si="12"/>
        <v>0</v>
      </c>
      <c r="EW48" s="53">
        <f t="shared" si="12"/>
        <v>0</v>
      </c>
      <c r="EX48" s="53">
        <f t="shared" si="12"/>
        <v>0</v>
      </c>
      <c r="EY48" s="53">
        <f t="shared" si="12"/>
        <v>0</v>
      </c>
      <c r="EZ48" s="53">
        <f t="shared" si="113"/>
        <v>0</v>
      </c>
      <c r="FA48" s="53">
        <f t="shared" si="113"/>
        <v>0</v>
      </c>
      <c r="FB48" s="53">
        <f t="shared" si="113"/>
        <v>0</v>
      </c>
      <c r="FC48" s="53">
        <f t="shared" si="113"/>
        <v>0</v>
      </c>
      <c r="FD48" s="53">
        <f t="shared" si="113"/>
        <v>0</v>
      </c>
      <c r="FE48" s="53">
        <f t="shared" si="113"/>
        <v>0</v>
      </c>
      <c r="FF48" s="53">
        <f t="shared" si="113"/>
        <v>0</v>
      </c>
      <c r="FG48" s="53">
        <f t="shared" si="113"/>
        <v>0</v>
      </c>
      <c r="FH48" s="53">
        <f t="shared" si="113"/>
        <v>0</v>
      </c>
      <c r="FI48" s="53">
        <f t="shared" si="113"/>
        <v>0</v>
      </c>
      <c r="FJ48" s="53">
        <f t="shared" si="113"/>
        <v>0</v>
      </c>
      <c r="FK48" s="53">
        <f t="shared" si="113"/>
        <v>0</v>
      </c>
      <c r="FL48" s="53">
        <f t="shared" si="113"/>
        <v>0</v>
      </c>
      <c r="FM48" s="53">
        <f t="shared" si="113"/>
        <v>0</v>
      </c>
      <c r="FN48" s="53">
        <f t="shared" si="113"/>
        <v>0</v>
      </c>
      <c r="FO48" s="53">
        <f t="shared" si="14"/>
        <v>0</v>
      </c>
      <c r="FP48" s="53">
        <f t="shared" si="14"/>
        <v>0</v>
      </c>
      <c r="FQ48" s="53">
        <f t="shared" si="15"/>
        <v>0</v>
      </c>
      <c r="FR48" s="53">
        <f t="shared" si="14"/>
        <v>0</v>
      </c>
      <c r="FS48" s="53">
        <f t="shared" si="14"/>
        <v>0</v>
      </c>
      <c r="FT48" s="53">
        <f t="shared" si="14"/>
        <v>0</v>
      </c>
      <c r="FU48" s="53">
        <f t="shared" si="14"/>
        <v>0</v>
      </c>
      <c r="FV48" s="53">
        <f t="shared" si="14"/>
        <v>0</v>
      </c>
      <c r="FW48" s="53">
        <f t="shared" si="14"/>
        <v>0</v>
      </c>
      <c r="FX48" s="53">
        <f t="shared" si="88"/>
        <v>0</v>
      </c>
      <c r="FY48" s="53">
        <f t="shared" si="88"/>
        <v>0</v>
      </c>
      <c r="FZ48" s="53">
        <f t="shared" si="88"/>
        <v>0</v>
      </c>
      <c r="GA48" s="53">
        <f t="shared" si="88"/>
        <v>0</v>
      </c>
      <c r="GB48" s="53">
        <f t="shared" si="88"/>
        <v>0</v>
      </c>
      <c r="GC48" s="53">
        <f t="shared" si="88"/>
        <v>0</v>
      </c>
      <c r="GD48" s="53">
        <f t="shared" si="88"/>
        <v>0</v>
      </c>
      <c r="GE48" s="53">
        <f t="shared" si="88"/>
        <v>0</v>
      </c>
      <c r="GF48" s="53">
        <f t="shared" si="88"/>
        <v>0</v>
      </c>
      <c r="GG48" s="53">
        <f t="shared" si="88"/>
        <v>0</v>
      </c>
      <c r="GH48" s="53">
        <f t="shared" si="88"/>
        <v>0</v>
      </c>
      <c r="GI48" s="53">
        <f t="shared" si="88"/>
        <v>0</v>
      </c>
      <c r="GJ48" s="53">
        <f t="shared" si="88"/>
        <v>0</v>
      </c>
      <c r="GK48" s="53">
        <f t="shared" si="88"/>
        <v>0</v>
      </c>
      <c r="GL48" s="53">
        <f t="shared" si="88"/>
        <v>0</v>
      </c>
      <c r="GM48" s="53">
        <f t="shared" si="88"/>
        <v>0</v>
      </c>
      <c r="GN48" s="53">
        <f t="shared" si="17"/>
        <v>0</v>
      </c>
      <c r="GO48" s="53">
        <f t="shared" si="17"/>
        <v>0</v>
      </c>
      <c r="GP48" s="53">
        <f t="shared" si="17"/>
        <v>0</v>
      </c>
      <c r="GQ48" s="53">
        <f t="shared" si="17"/>
        <v>0</v>
      </c>
      <c r="GR48" s="53">
        <f t="shared" si="17"/>
        <v>0</v>
      </c>
      <c r="GS48" s="53">
        <f t="shared" si="17"/>
        <v>0</v>
      </c>
      <c r="GT48" s="53">
        <f t="shared" si="17"/>
        <v>0</v>
      </c>
      <c r="GU48" s="53">
        <f t="shared" si="17"/>
        <v>0</v>
      </c>
      <c r="GV48" s="53">
        <f t="shared" si="17"/>
        <v>0</v>
      </c>
      <c r="GW48" s="53">
        <f t="shared" si="17"/>
        <v>0</v>
      </c>
      <c r="GX48" s="53">
        <f t="shared" si="18"/>
        <v>0</v>
      </c>
    </row>
    <row r="49" spans="1:206" s="95" customFormat="1" ht="12.75" x14ac:dyDescent="0.2">
      <c r="A49" s="22">
        <f>VLOOKUP(B49,'Libro Giornale'!$E$237:$F$436,2,FALSE)</f>
        <v>187</v>
      </c>
      <c r="B49" s="547" t="s">
        <v>573</v>
      </c>
      <c r="C49" s="152">
        <v>43</v>
      </c>
      <c r="D49" s="468">
        <v>44651</v>
      </c>
      <c r="E49" s="540" t="s">
        <v>460</v>
      </c>
      <c r="F49" s="52">
        <v>0</v>
      </c>
      <c r="G49" s="52"/>
      <c r="H49" s="92"/>
      <c r="I49" s="92"/>
      <c r="J49" s="52">
        <f>-F49</f>
        <v>0</v>
      </c>
      <c r="K49" s="52"/>
      <c r="L49" s="52"/>
      <c r="M49" s="53">
        <f t="shared" si="32"/>
        <v>0</v>
      </c>
      <c r="N49" s="53">
        <f t="shared" si="32"/>
        <v>0</v>
      </c>
      <c r="O49" s="53">
        <f t="shared" si="32"/>
        <v>0</v>
      </c>
      <c r="P49" s="53">
        <f t="shared" si="32"/>
        <v>0</v>
      </c>
      <c r="Q49" s="53">
        <f t="shared" si="32"/>
        <v>0</v>
      </c>
      <c r="R49" s="53">
        <f t="shared" si="32"/>
        <v>0</v>
      </c>
      <c r="S49" s="53">
        <f t="shared" si="32"/>
        <v>0</v>
      </c>
      <c r="T49" s="53">
        <f t="shared" si="32"/>
        <v>0</v>
      </c>
      <c r="U49" s="53">
        <f t="shared" si="32"/>
        <v>0</v>
      </c>
      <c r="V49" s="53">
        <f t="shared" si="32"/>
        <v>0</v>
      </c>
      <c r="W49" s="53">
        <f t="shared" si="32"/>
        <v>0</v>
      </c>
      <c r="X49" s="53">
        <f t="shared" si="32"/>
        <v>0</v>
      </c>
      <c r="Y49" s="53">
        <f t="shared" si="32"/>
        <v>0</v>
      </c>
      <c r="Z49" s="53">
        <f t="shared" si="32"/>
        <v>0</v>
      </c>
      <c r="AA49" s="53">
        <f t="shared" si="32"/>
        <v>0</v>
      </c>
      <c r="AB49" s="53">
        <f t="shared" si="32"/>
        <v>0</v>
      </c>
      <c r="AC49" s="53">
        <f t="shared" si="84"/>
        <v>0</v>
      </c>
      <c r="AD49" s="53">
        <f t="shared" si="84"/>
        <v>0</v>
      </c>
      <c r="AE49" s="53">
        <f t="shared" si="84"/>
        <v>0</v>
      </c>
      <c r="AF49" s="53">
        <f t="shared" si="84"/>
        <v>0</v>
      </c>
      <c r="AG49" s="53">
        <f t="shared" si="84"/>
        <v>0</v>
      </c>
      <c r="AH49" s="53">
        <f t="shared" si="84"/>
        <v>0</v>
      </c>
      <c r="AI49" s="53">
        <f t="shared" si="84"/>
        <v>0</v>
      </c>
      <c r="AJ49" s="53">
        <f t="shared" si="84"/>
        <v>0</v>
      </c>
      <c r="AK49" s="53">
        <f t="shared" si="84"/>
        <v>0</v>
      </c>
      <c r="AL49" s="53">
        <f t="shared" si="84"/>
        <v>0</v>
      </c>
      <c r="AM49" s="53">
        <f t="shared" si="84"/>
        <v>0</v>
      </c>
      <c r="AN49" s="53">
        <f t="shared" si="84"/>
        <v>0</v>
      </c>
      <c r="AO49" s="53">
        <f t="shared" si="84"/>
        <v>0</v>
      </c>
      <c r="AP49" s="53">
        <f t="shared" si="84"/>
        <v>0</v>
      </c>
      <c r="AQ49" s="53">
        <f t="shared" si="84"/>
        <v>0</v>
      </c>
      <c r="AR49" s="53">
        <f t="shared" si="84"/>
        <v>0</v>
      </c>
      <c r="AS49" s="53">
        <f t="shared" si="85"/>
        <v>0</v>
      </c>
      <c r="AT49" s="53">
        <f t="shared" si="85"/>
        <v>0</v>
      </c>
      <c r="AU49" s="53">
        <f t="shared" si="85"/>
        <v>0</v>
      </c>
      <c r="AV49" s="53">
        <f t="shared" si="85"/>
        <v>0</v>
      </c>
      <c r="AW49" s="53">
        <f t="shared" si="85"/>
        <v>0</v>
      </c>
      <c r="AX49" s="53">
        <f t="shared" si="85"/>
        <v>0</v>
      </c>
      <c r="AY49" s="53">
        <f t="shared" si="85"/>
        <v>0</v>
      </c>
      <c r="AZ49" s="53">
        <f t="shared" si="85"/>
        <v>0</v>
      </c>
      <c r="BA49" s="53">
        <f t="shared" si="85"/>
        <v>0</v>
      </c>
      <c r="BB49" s="53">
        <f t="shared" si="85"/>
        <v>0</v>
      </c>
      <c r="BC49" s="53">
        <f t="shared" si="85"/>
        <v>0</v>
      </c>
      <c r="BD49" s="53">
        <f t="shared" si="85"/>
        <v>0</v>
      </c>
      <c r="BE49" s="53">
        <f t="shared" si="85"/>
        <v>0</v>
      </c>
      <c r="BF49" s="53">
        <f t="shared" si="85"/>
        <v>0</v>
      </c>
      <c r="BG49" s="53">
        <f t="shared" si="85"/>
        <v>0</v>
      </c>
      <c r="BH49" s="53">
        <f t="shared" si="85"/>
        <v>0</v>
      </c>
      <c r="BI49" s="53">
        <f t="shared" si="3"/>
        <v>0</v>
      </c>
      <c r="BJ49" s="53">
        <f t="shared" si="110"/>
        <v>0</v>
      </c>
      <c r="BK49" s="53">
        <f t="shared" si="110"/>
        <v>0</v>
      </c>
      <c r="BL49" s="53">
        <f t="shared" si="110"/>
        <v>0</v>
      </c>
      <c r="BM49" s="53">
        <f t="shared" si="110"/>
        <v>0</v>
      </c>
      <c r="BN49" s="53">
        <f t="shared" si="110"/>
        <v>0</v>
      </c>
      <c r="BO49" s="53">
        <f t="shared" si="110"/>
        <v>0</v>
      </c>
      <c r="BP49" s="53">
        <f t="shared" si="110"/>
        <v>0</v>
      </c>
      <c r="BQ49" s="53">
        <f t="shared" si="110"/>
        <v>0</v>
      </c>
      <c r="BR49" s="53">
        <f t="shared" si="110"/>
        <v>0</v>
      </c>
      <c r="BS49" s="53">
        <f t="shared" si="110"/>
        <v>0</v>
      </c>
      <c r="BT49" s="53">
        <f t="shared" si="110"/>
        <v>0</v>
      </c>
      <c r="BU49" s="53">
        <f t="shared" si="5"/>
        <v>0</v>
      </c>
      <c r="BV49" s="53">
        <f t="shared" si="110"/>
        <v>0</v>
      </c>
      <c r="BW49" s="53">
        <f t="shared" si="110"/>
        <v>0</v>
      </c>
      <c r="BX49" s="53">
        <f t="shared" si="110"/>
        <v>0</v>
      </c>
      <c r="BY49" s="53">
        <f t="shared" si="110"/>
        <v>0</v>
      </c>
      <c r="BZ49" s="53">
        <f t="shared" si="76"/>
        <v>0</v>
      </c>
      <c r="CA49" s="53">
        <f t="shared" si="76"/>
        <v>0</v>
      </c>
      <c r="CB49" s="53">
        <f t="shared" si="76"/>
        <v>0</v>
      </c>
      <c r="CC49" s="53">
        <f t="shared" si="76"/>
        <v>0</v>
      </c>
      <c r="CD49" s="53">
        <f t="shared" si="76"/>
        <v>0</v>
      </c>
      <c r="CE49" s="53">
        <f t="shared" si="76"/>
        <v>0</v>
      </c>
      <c r="CF49" s="53">
        <f t="shared" si="76"/>
        <v>0</v>
      </c>
      <c r="CG49" s="53">
        <f t="shared" si="76"/>
        <v>0</v>
      </c>
      <c r="CH49" s="53">
        <f t="shared" si="76"/>
        <v>0</v>
      </c>
      <c r="CI49" s="53">
        <f t="shared" si="76"/>
        <v>0</v>
      </c>
      <c r="CJ49" s="53">
        <f t="shared" si="76"/>
        <v>0</v>
      </c>
      <c r="CK49" s="53">
        <f t="shared" ref="BZ49:CO51" si="132">IF(CK$4=$A49,-SUM($H49:$K49), 0)</f>
        <v>0</v>
      </c>
      <c r="CL49" s="53">
        <f t="shared" si="132"/>
        <v>0</v>
      </c>
      <c r="CM49" s="53">
        <f t="shared" si="132"/>
        <v>0</v>
      </c>
      <c r="CN49" s="53">
        <f t="shared" si="7"/>
        <v>0</v>
      </c>
      <c r="CO49" s="53">
        <f t="shared" si="132"/>
        <v>0</v>
      </c>
      <c r="CP49" s="53">
        <f t="shared" ref="CP49:DE51" si="133">IF(CP$4=$A49,-SUM($H49:$K49), 0)</f>
        <v>0</v>
      </c>
      <c r="CQ49" s="53">
        <f t="shared" si="133"/>
        <v>0</v>
      </c>
      <c r="CR49" s="53">
        <f t="shared" si="133"/>
        <v>0</v>
      </c>
      <c r="CS49" s="53">
        <f t="shared" si="133"/>
        <v>0</v>
      </c>
      <c r="CT49" s="53">
        <f t="shared" si="133"/>
        <v>0</v>
      </c>
      <c r="CU49" s="53">
        <f t="shared" si="133"/>
        <v>0</v>
      </c>
      <c r="CV49" s="53">
        <f t="shared" si="133"/>
        <v>0</v>
      </c>
      <c r="CW49" s="53">
        <f t="shared" si="133"/>
        <v>0</v>
      </c>
      <c r="CX49" s="53">
        <f t="shared" si="133"/>
        <v>0</v>
      </c>
      <c r="CY49" s="53">
        <f t="shared" si="133"/>
        <v>0</v>
      </c>
      <c r="CZ49" s="53">
        <f t="shared" si="133"/>
        <v>0</v>
      </c>
      <c r="DA49" s="53">
        <f t="shared" si="133"/>
        <v>0</v>
      </c>
      <c r="DB49" s="53">
        <f t="shared" si="133"/>
        <v>0</v>
      </c>
      <c r="DC49" s="53">
        <f t="shared" si="133"/>
        <v>0</v>
      </c>
      <c r="DD49" s="53">
        <f t="shared" si="133"/>
        <v>0</v>
      </c>
      <c r="DE49" s="53">
        <f t="shared" si="133"/>
        <v>0</v>
      </c>
      <c r="DF49" s="53">
        <f t="shared" si="87"/>
        <v>0</v>
      </c>
      <c r="DG49" s="53">
        <f t="shared" si="87"/>
        <v>0</v>
      </c>
      <c r="DH49" s="53">
        <f t="shared" si="87"/>
        <v>0</v>
      </c>
      <c r="DI49" s="53">
        <f t="shared" si="87"/>
        <v>0</v>
      </c>
      <c r="DJ49" s="53">
        <f t="shared" si="87"/>
        <v>0</v>
      </c>
      <c r="DK49" s="53">
        <f t="shared" si="87"/>
        <v>0</v>
      </c>
      <c r="DL49" s="53">
        <f t="shared" si="87"/>
        <v>0</v>
      </c>
      <c r="DM49" s="53">
        <f t="shared" si="112"/>
        <v>0</v>
      </c>
      <c r="DN49" s="53">
        <f t="shared" si="112"/>
        <v>0</v>
      </c>
      <c r="DO49" s="53">
        <f t="shared" si="112"/>
        <v>0</v>
      </c>
      <c r="DP49" s="53">
        <f t="shared" si="112"/>
        <v>0</v>
      </c>
      <c r="DQ49" s="53">
        <f t="shared" si="112"/>
        <v>0</v>
      </c>
      <c r="DR49" s="53">
        <f t="shared" si="112"/>
        <v>0</v>
      </c>
      <c r="DS49" s="53">
        <f t="shared" si="112"/>
        <v>0</v>
      </c>
      <c r="DT49" s="53">
        <f t="shared" si="112"/>
        <v>0</v>
      </c>
      <c r="DU49" s="53">
        <f t="shared" si="112"/>
        <v>0</v>
      </c>
      <c r="DV49" s="53">
        <f t="shared" si="112"/>
        <v>0</v>
      </c>
      <c r="DW49" s="53">
        <f t="shared" si="112"/>
        <v>0</v>
      </c>
      <c r="DX49" s="53">
        <f t="shared" si="112"/>
        <v>0</v>
      </c>
      <c r="DY49" s="53">
        <f t="shared" si="112"/>
        <v>0</v>
      </c>
      <c r="DZ49" s="53">
        <f t="shared" si="112"/>
        <v>0</v>
      </c>
      <c r="EA49" s="53">
        <f t="shared" si="112"/>
        <v>0</v>
      </c>
      <c r="EB49" s="53">
        <f t="shared" si="86"/>
        <v>0</v>
      </c>
      <c r="EC49" s="53">
        <f t="shared" si="86"/>
        <v>0</v>
      </c>
      <c r="ED49" s="53">
        <f t="shared" si="86"/>
        <v>0</v>
      </c>
      <c r="EE49" s="53">
        <f t="shared" si="86"/>
        <v>0</v>
      </c>
      <c r="EF49" s="53">
        <f t="shared" si="86"/>
        <v>0</v>
      </c>
      <c r="EG49" s="53">
        <f t="shared" si="86"/>
        <v>0</v>
      </c>
      <c r="EH49" s="53">
        <f t="shared" si="86"/>
        <v>0</v>
      </c>
      <c r="EI49" s="53">
        <f t="shared" si="86"/>
        <v>0</v>
      </c>
      <c r="EJ49" s="53">
        <f t="shared" si="86"/>
        <v>0</v>
      </c>
      <c r="EK49" s="53">
        <f t="shared" si="86"/>
        <v>0</v>
      </c>
      <c r="EL49" s="53">
        <f t="shared" si="86"/>
        <v>0</v>
      </c>
      <c r="EM49" s="53">
        <f t="shared" si="86"/>
        <v>0</v>
      </c>
      <c r="EN49" s="53">
        <f t="shared" si="86"/>
        <v>0</v>
      </c>
      <c r="EO49" s="53">
        <f t="shared" si="86"/>
        <v>0</v>
      </c>
      <c r="EP49" s="53">
        <f t="shared" si="86"/>
        <v>0</v>
      </c>
      <c r="EQ49" s="53">
        <f t="shared" si="86"/>
        <v>0</v>
      </c>
      <c r="ER49" s="53">
        <f t="shared" si="12"/>
        <v>0</v>
      </c>
      <c r="ES49" s="53">
        <f t="shared" si="12"/>
        <v>0</v>
      </c>
      <c r="ET49" s="53">
        <f t="shared" si="12"/>
        <v>0</v>
      </c>
      <c r="EU49" s="53">
        <f t="shared" si="12"/>
        <v>0</v>
      </c>
      <c r="EV49" s="53">
        <f t="shared" si="12"/>
        <v>0</v>
      </c>
      <c r="EW49" s="53">
        <f t="shared" si="12"/>
        <v>0</v>
      </c>
      <c r="EX49" s="53">
        <f t="shared" si="12"/>
        <v>0</v>
      </c>
      <c r="EY49" s="53">
        <f t="shared" si="12"/>
        <v>0</v>
      </c>
      <c r="EZ49" s="53">
        <f t="shared" si="113"/>
        <v>0</v>
      </c>
      <c r="FA49" s="53">
        <f t="shared" si="113"/>
        <v>0</v>
      </c>
      <c r="FB49" s="53">
        <f t="shared" si="113"/>
        <v>0</v>
      </c>
      <c r="FC49" s="53">
        <f t="shared" si="113"/>
        <v>0</v>
      </c>
      <c r="FD49" s="53">
        <f t="shared" si="113"/>
        <v>0</v>
      </c>
      <c r="FE49" s="53">
        <f t="shared" si="113"/>
        <v>0</v>
      </c>
      <c r="FF49" s="53">
        <f t="shared" si="113"/>
        <v>0</v>
      </c>
      <c r="FG49" s="53">
        <f t="shared" si="113"/>
        <v>0</v>
      </c>
      <c r="FH49" s="53">
        <f t="shared" si="113"/>
        <v>0</v>
      </c>
      <c r="FI49" s="53">
        <f t="shared" si="113"/>
        <v>0</v>
      </c>
      <c r="FJ49" s="53">
        <f t="shared" si="113"/>
        <v>0</v>
      </c>
      <c r="FK49" s="53">
        <f t="shared" si="113"/>
        <v>0</v>
      </c>
      <c r="FL49" s="53">
        <f t="shared" si="113"/>
        <v>0</v>
      </c>
      <c r="FM49" s="53">
        <f t="shared" si="113"/>
        <v>0</v>
      </c>
      <c r="FN49" s="53">
        <f t="shared" si="113"/>
        <v>0</v>
      </c>
      <c r="FO49" s="53">
        <f t="shared" si="14"/>
        <v>0</v>
      </c>
      <c r="FP49" s="53">
        <f t="shared" si="14"/>
        <v>0</v>
      </c>
      <c r="FQ49" s="53">
        <f t="shared" si="15"/>
        <v>0</v>
      </c>
      <c r="FR49" s="53">
        <f t="shared" si="14"/>
        <v>0</v>
      </c>
      <c r="FS49" s="53">
        <f t="shared" si="14"/>
        <v>0</v>
      </c>
      <c r="FT49" s="53">
        <f t="shared" si="14"/>
        <v>0</v>
      </c>
      <c r="FU49" s="53">
        <f t="shared" si="14"/>
        <v>0</v>
      </c>
      <c r="FV49" s="53">
        <f t="shared" si="14"/>
        <v>0</v>
      </c>
      <c r="FW49" s="53">
        <f t="shared" si="14"/>
        <v>0</v>
      </c>
      <c r="FX49" s="53">
        <f t="shared" si="88"/>
        <v>0</v>
      </c>
      <c r="FY49" s="53">
        <f t="shared" si="88"/>
        <v>0</v>
      </c>
      <c r="FZ49" s="53">
        <f t="shared" si="88"/>
        <v>0</v>
      </c>
      <c r="GA49" s="53">
        <f t="shared" si="88"/>
        <v>0</v>
      </c>
      <c r="GB49" s="53">
        <f t="shared" si="88"/>
        <v>0</v>
      </c>
      <c r="GC49" s="53">
        <f t="shared" si="88"/>
        <v>0</v>
      </c>
      <c r="GD49" s="53">
        <f t="shared" si="88"/>
        <v>0</v>
      </c>
      <c r="GE49" s="53">
        <f t="shared" si="88"/>
        <v>0</v>
      </c>
      <c r="GF49" s="53">
        <f t="shared" si="88"/>
        <v>0</v>
      </c>
      <c r="GG49" s="53">
        <f t="shared" si="88"/>
        <v>0</v>
      </c>
      <c r="GH49" s="53">
        <f t="shared" si="88"/>
        <v>0</v>
      </c>
      <c r="GI49" s="53">
        <f t="shared" si="88"/>
        <v>0</v>
      </c>
      <c r="GJ49" s="53">
        <f t="shared" si="88"/>
        <v>0</v>
      </c>
      <c r="GK49" s="53">
        <f t="shared" si="88"/>
        <v>0</v>
      </c>
      <c r="GL49" s="53">
        <f t="shared" si="88"/>
        <v>0</v>
      </c>
      <c r="GM49" s="53">
        <f t="shared" si="88"/>
        <v>0</v>
      </c>
      <c r="GN49" s="53">
        <f t="shared" ref="GN49:GW51" si="134">IF(GN$4=$A49,-SUM($H49:$K49), 0)</f>
        <v>0</v>
      </c>
      <c r="GO49" s="53">
        <f t="shared" si="134"/>
        <v>0</v>
      </c>
      <c r="GP49" s="53">
        <f t="shared" si="134"/>
        <v>0</v>
      </c>
      <c r="GQ49" s="53">
        <f t="shared" si="134"/>
        <v>0</v>
      </c>
      <c r="GR49" s="53">
        <f t="shared" si="134"/>
        <v>0</v>
      </c>
      <c r="GS49" s="53">
        <f t="shared" si="134"/>
        <v>0</v>
      </c>
      <c r="GT49" s="53">
        <f t="shared" si="134"/>
        <v>0</v>
      </c>
      <c r="GU49" s="53">
        <f t="shared" si="134"/>
        <v>0</v>
      </c>
      <c r="GV49" s="53">
        <f t="shared" si="134"/>
        <v>0</v>
      </c>
      <c r="GW49" s="53">
        <f t="shared" si="134"/>
        <v>0</v>
      </c>
      <c r="GX49" s="53">
        <f t="shared" si="18"/>
        <v>0</v>
      </c>
    </row>
    <row r="50" spans="1:206" s="95" customFormat="1" ht="12.75" x14ac:dyDescent="0.2">
      <c r="A50" s="22">
        <f>VLOOKUP(B50,'Libro Giornale'!$E$237:$F$436,2,FALSE)</f>
        <v>170</v>
      </c>
      <c r="B50" s="547" t="s">
        <v>556</v>
      </c>
      <c r="C50" s="152">
        <v>44</v>
      </c>
      <c r="D50" s="468">
        <v>44651</v>
      </c>
      <c r="E50" s="540" t="s">
        <v>754</v>
      </c>
      <c r="F50" s="52">
        <v>-26089.5</v>
      </c>
      <c r="G50" s="52"/>
      <c r="H50" s="92"/>
      <c r="I50" s="92"/>
      <c r="J50" s="52">
        <f>-F50</f>
        <v>26089.5</v>
      </c>
      <c r="K50" s="52"/>
      <c r="L50" s="52"/>
      <c r="M50" s="53">
        <f t="shared" si="32"/>
        <v>0</v>
      </c>
      <c r="N50" s="53">
        <f t="shared" si="32"/>
        <v>0</v>
      </c>
      <c r="O50" s="53">
        <f t="shared" si="32"/>
        <v>0</v>
      </c>
      <c r="P50" s="53">
        <f t="shared" si="32"/>
        <v>0</v>
      </c>
      <c r="Q50" s="53">
        <f t="shared" si="32"/>
        <v>0</v>
      </c>
      <c r="R50" s="53">
        <f t="shared" si="32"/>
        <v>0</v>
      </c>
      <c r="S50" s="53">
        <f t="shared" si="32"/>
        <v>0</v>
      </c>
      <c r="T50" s="53">
        <f t="shared" si="32"/>
        <v>0</v>
      </c>
      <c r="U50" s="53">
        <f t="shared" si="32"/>
        <v>0</v>
      </c>
      <c r="V50" s="53">
        <f t="shared" si="32"/>
        <v>0</v>
      </c>
      <c r="W50" s="53">
        <f t="shared" si="32"/>
        <v>0</v>
      </c>
      <c r="X50" s="53">
        <f t="shared" si="32"/>
        <v>0</v>
      </c>
      <c r="Y50" s="53">
        <f t="shared" si="32"/>
        <v>0</v>
      </c>
      <c r="Z50" s="53">
        <f t="shared" si="32"/>
        <v>0</v>
      </c>
      <c r="AA50" s="53">
        <f t="shared" si="32"/>
        <v>0</v>
      </c>
      <c r="AB50" s="53">
        <f t="shared" si="32"/>
        <v>0</v>
      </c>
      <c r="AC50" s="53">
        <f t="shared" si="84"/>
        <v>0</v>
      </c>
      <c r="AD50" s="53">
        <f t="shared" si="84"/>
        <v>0</v>
      </c>
      <c r="AE50" s="53">
        <f t="shared" si="84"/>
        <v>0</v>
      </c>
      <c r="AF50" s="53">
        <f t="shared" si="84"/>
        <v>0</v>
      </c>
      <c r="AG50" s="53">
        <f t="shared" si="84"/>
        <v>0</v>
      </c>
      <c r="AH50" s="53">
        <f t="shared" si="84"/>
        <v>0</v>
      </c>
      <c r="AI50" s="53">
        <f t="shared" si="84"/>
        <v>0</v>
      </c>
      <c r="AJ50" s="53">
        <f t="shared" si="84"/>
        <v>0</v>
      </c>
      <c r="AK50" s="53">
        <f t="shared" si="84"/>
        <v>0</v>
      </c>
      <c r="AL50" s="53">
        <f t="shared" si="84"/>
        <v>0</v>
      </c>
      <c r="AM50" s="53">
        <f t="shared" si="84"/>
        <v>0</v>
      </c>
      <c r="AN50" s="53">
        <f t="shared" si="84"/>
        <v>0</v>
      </c>
      <c r="AO50" s="53">
        <f t="shared" si="84"/>
        <v>0</v>
      </c>
      <c r="AP50" s="53">
        <f t="shared" si="84"/>
        <v>0</v>
      </c>
      <c r="AQ50" s="53">
        <f t="shared" si="84"/>
        <v>0</v>
      </c>
      <c r="AR50" s="53">
        <f t="shared" si="84"/>
        <v>0</v>
      </c>
      <c r="AS50" s="53">
        <f t="shared" si="85"/>
        <v>0</v>
      </c>
      <c r="AT50" s="53">
        <f t="shared" si="85"/>
        <v>0</v>
      </c>
      <c r="AU50" s="53">
        <f t="shared" si="85"/>
        <v>0</v>
      </c>
      <c r="AV50" s="53">
        <f t="shared" si="85"/>
        <v>0</v>
      </c>
      <c r="AW50" s="53">
        <f t="shared" si="85"/>
        <v>0</v>
      </c>
      <c r="AX50" s="53">
        <f t="shared" si="85"/>
        <v>0</v>
      </c>
      <c r="AY50" s="53">
        <f t="shared" si="85"/>
        <v>0</v>
      </c>
      <c r="AZ50" s="53">
        <f t="shared" si="85"/>
        <v>0</v>
      </c>
      <c r="BA50" s="53">
        <f t="shared" si="85"/>
        <v>0</v>
      </c>
      <c r="BB50" s="53">
        <f t="shared" si="85"/>
        <v>0</v>
      </c>
      <c r="BC50" s="53">
        <f t="shared" si="85"/>
        <v>0</v>
      </c>
      <c r="BD50" s="53">
        <f t="shared" si="85"/>
        <v>0</v>
      </c>
      <c r="BE50" s="53">
        <f t="shared" si="85"/>
        <v>0</v>
      </c>
      <c r="BF50" s="53">
        <f t="shared" si="85"/>
        <v>0</v>
      </c>
      <c r="BG50" s="53">
        <f t="shared" si="85"/>
        <v>0</v>
      </c>
      <c r="BH50" s="53">
        <f t="shared" si="85"/>
        <v>0</v>
      </c>
      <c r="BI50" s="53">
        <f t="shared" si="3"/>
        <v>0</v>
      </c>
      <c r="BJ50" s="53">
        <f t="shared" si="110"/>
        <v>0</v>
      </c>
      <c r="BK50" s="53">
        <f t="shared" si="110"/>
        <v>0</v>
      </c>
      <c r="BL50" s="53">
        <f t="shared" si="110"/>
        <v>0</v>
      </c>
      <c r="BM50" s="53">
        <f t="shared" si="110"/>
        <v>0</v>
      </c>
      <c r="BN50" s="53">
        <f t="shared" si="110"/>
        <v>0</v>
      </c>
      <c r="BO50" s="53">
        <f t="shared" si="110"/>
        <v>0</v>
      </c>
      <c r="BP50" s="53">
        <f t="shared" si="110"/>
        <v>0</v>
      </c>
      <c r="BQ50" s="53">
        <f t="shared" si="110"/>
        <v>0</v>
      </c>
      <c r="BR50" s="53">
        <f t="shared" si="110"/>
        <v>0</v>
      </c>
      <c r="BS50" s="53">
        <f t="shared" si="110"/>
        <v>0</v>
      </c>
      <c r="BT50" s="53">
        <f t="shared" si="110"/>
        <v>0</v>
      </c>
      <c r="BU50" s="53">
        <f t="shared" si="5"/>
        <v>0</v>
      </c>
      <c r="BV50" s="53">
        <f t="shared" si="110"/>
        <v>0</v>
      </c>
      <c r="BW50" s="53">
        <f t="shared" si="110"/>
        <v>0</v>
      </c>
      <c r="BX50" s="53">
        <f t="shared" si="110"/>
        <v>0</v>
      </c>
      <c r="BY50" s="53">
        <f t="shared" si="110"/>
        <v>0</v>
      </c>
      <c r="BZ50" s="53">
        <f t="shared" si="132"/>
        <v>0</v>
      </c>
      <c r="CA50" s="53">
        <f t="shared" si="132"/>
        <v>0</v>
      </c>
      <c r="CB50" s="53">
        <f t="shared" si="132"/>
        <v>0</v>
      </c>
      <c r="CC50" s="53">
        <f t="shared" si="132"/>
        <v>0</v>
      </c>
      <c r="CD50" s="53">
        <f t="shared" si="132"/>
        <v>0</v>
      </c>
      <c r="CE50" s="53">
        <f t="shared" si="132"/>
        <v>0</v>
      </c>
      <c r="CF50" s="53">
        <f t="shared" si="132"/>
        <v>0</v>
      </c>
      <c r="CG50" s="53">
        <f t="shared" si="132"/>
        <v>0</v>
      </c>
      <c r="CH50" s="53">
        <f t="shared" si="132"/>
        <v>0</v>
      </c>
      <c r="CI50" s="53">
        <f t="shared" si="132"/>
        <v>0</v>
      </c>
      <c r="CJ50" s="53">
        <f t="shared" si="132"/>
        <v>0</v>
      </c>
      <c r="CK50" s="53">
        <f t="shared" si="132"/>
        <v>0</v>
      </c>
      <c r="CL50" s="53">
        <f t="shared" si="132"/>
        <v>0</v>
      </c>
      <c r="CM50" s="53">
        <f t="shared" si="132"/>
        <v>0</v>
      </c>
      <c r="CN50" s="53">
        <f t="shared" si="7"/>
        <v>0</v>
      </c>
      <c r="CO50" s="53">
        <f t="shared" si="132"/>
        <v>0</v>
      </c>
      <c r="CP50" s="53">
        <f t="shared" si="133"/>
        <v>0</v>
      </c>
      <c r="CQ50" s="53">
        <f t="shared" si="133"/>
        <v>0</v>
      </c>
      <c r="CR50" s="53">
        <f t="shared" si="133"/>
        <v>0</v>
      </c>
      <c r="CS50" s="53">
        <f t="shared" si="133"/>
        <v>0</v>
      </c>
      <c r="CT50" s="53">
        <f t="shared" si="133"/>
        <v>0</v>
      </c>
      <c r="CU50" s="53">
        <f t="shared" si="133"/>
        <v>0</v>
      </c>
      <c r="CV50" s="53">
        <f t="shared" si="133"/>
        <v>0</v>
      </c>
      <c r="CW50" s="53">
        <f t="shared" si="133"/>
        <v>0</v>
      </c>
      <c r="CX50" s="53">
        <f t="shared" si="133"/>
        <v>0</v>
      </c>
      <c r="CY50" s="53">
        <f t="shared" si="133"/>
        <v>0</v>
      </c>
      <c r="CZ50" s="53">
        <f t="shared" si="133"/>
        <v>0</v>
      </c>
      <c r="DA50" s="53">
        <f t="shared" si="133"/>
        <v>0</v>
      </c>
      <c r="DB50" s="53">
        <f t="shared" si="133"/>
        <v>0</v>
      </c>
      <c r="DC50" s="53">
        <f t="shared" si="133"/>
        <v>0</v>
      </c>
      <c r="DD50" s="53">
        <f t="shared" si="133"/>
        <v>0</v>
      </c>
      <c r="DE50" s="53">
        <f t="shared" si="133"/>
        <v>0</v>
      </c>
      <c r="DF50" s="53">
        <f t="shared" si="87"/>
        <v>0</v>
      </c>
      <c r="DG50" s="53">
        <f t="shared" si="87"/>
        <v>0</v>
      </c>
      <c r="DH50" s="53">
        <f t="shared" si="87"/>
        <v>0</v>
      </c>
      <c r="DI50" s="53">
        <f t="shared" si="87"/>
        <v>0</v>
      </c>
      <c r="DJ50" s="53">
        <f t="shared" si="87"/>
        <v>0</v>
      </c>
      <c r="DK50" s="53">
        <f t="shared" si="87"/>
        <v>0</v>
      </c>
      <c r="DL50" s="53">
        <f t="shared" si="87"/>
        <v>0</v>
      </c>
      <c r="DM50" s="53">
        <f t="shared" si="112"/>
        <v>0</v>
      </c>
      <c r="DN50" s="53">
        <f t="shared" si="112"/>
        <v>0</v>
      </c>
      <c r="DO50" s="53">
        <f t="shared" si="112"/>
        <v>0</v>
      </c>
      <c r="DP50" s="53">
        <f t="shared" si="112"/>
        <v>0</v>
      </c>
      <c r="DQ50" s="53">
        <f t="shared" si="112"/>
        <v>0</v>
      </c>
      <c r="DR50" s="53">
        <f t="shared" si="112"/>
        <v>0</v>
      </c>
      <c r="DS50" s="53">
        <f t="shared" si="112"/>
        <v>0</v>
      </c>
      <c r="DT50" s="53">
        <f t="shared" si="112"/>
        <v>0</v>
      </c>
      <c r="DU50" s="53">
        <f t="shared" si="112"/>
        <v>0</v>
      </c>
      <c r="DV50" s="53">
        <f t="shared" si="112"/>
        <v>0</v>
      </c>
      <c r="DW50" s="53">
        <f t="shared" si="112"/>
        <v>0</v>
      </c>
      <c r="DX50" s="53">
        <f t="shared" si="112"/>
        <v>0</v>
      </c>
      <c r="DY50" s="53">
        <f t="shared" si="112"/>
        <v>0</v>
      </c>
      <c r="DZ50" s="53">
        <f t="shared" si="112"/>
        <v>0</v>
      </c>
      <c r="EA50" s="53">
        <f t="shared" si="112"/>
        <v>0</v>
      </c>
      <c r="EB50" s="53">
        <f t="shared" si="86"/>
        <v>0</v>
      </c>
      <c r="EC50" s="53">
        <f t="shared" si="86"/>
        <v>0</v>
      </c>
      <c r="ED50" s="53">
        <f t="shared" si="86"/>
        <v>0</v>
      </c>
      <c r="EE50" s="53">
        <f t="shared" si="86"/>
        <v>0</v>
      </c>
      <c r="EF50" s="53">
        <f t="shared" si="86"/>
        <v>0</v>
      </c>
      <c r="EG50" s="53">
        <f t="shared" si="86"/>
        <v>0</v>
      </c>
      <c r="EH50" s="53">
        <f t="shared" si="86"/>
        <v>0</v>
      </c>
      <c r="EI50" s="53">
        <f t="shared" si="86"/>
        <v>0</v>
      </c>
      <c r="EJ50" s="53">
        <f t="shared" si="86"/>
        <v>0</v>
      </c>
      <c r="EK50" s="53">
        <f t="shared" si="86"/>
        <v>0</v>
      </c>
      <c r="EL50" s="53">
        <f t="shared" si="86"/>
        <v>0</v>
      </c>
      <c r="EM50" s="53">
        <f t="shared" si="86"/>
        <v>0</v>
      </c>
      <c r="EN50" s="53">
        <f t="shared" si="86"/>
        <v>0</v>
      </c>
      <c r="EO50" s="53">
        <f t="shared" si="86"/>
        <v>0</v>
      </c>
      <c r="EP50" s="53">
        <f t="shared" si="86"/>
        <v>0</v>
      </c>
      <c r="EQ50" s="53">
        <f t="shared" si="86"/>
        <v>0</v>
      </c>
      <c r="ER50" s="53">
        <f t="shared" si="12"/>
        <v>0</v>
      </c>
      <c r="ES50" s="53">
        <f t="shared" si="12"/>
        <v>0</v>
      </c>
      <c r="ET50" s="53">
        <f t="shared" si="12"/>
        <v>0</v>
      </c>
      <c r="EU50" s="53">
        <f t="shared" si="12"/>
        <v>0</v>
      </c>
      <c r="EV50" s="53">
        <f t="shared" si="12"/>
        <v>0</v>
      </c>
      <c r="EW50" s="53">
        <f t="shared" si="12"/>
        <v>0</v>
      </c>
      <c r="EX50" s="53">
        <f t="shared" si="12"/>
        <v>0</v>
      </c>
      <c r="EY50" s="53">
        <f t="shared" si="12"/>
        <v>0</v>
      </c>
      <c r="EZ50" s="53">
        <f t="shared" si="113"/>
        <v>0</v>
      </c>
      <c r="FA50" s="53">
        <f t="shared" si="113"/>
        <v>0</v>
      </c>
      <c r="FB50" s="53">
        <f t="shared" si="113"/>
        <v>0</v>
      </c>
      <c r="FC50" s="53">
        <f t="shared" si="113"/>
        <v>0</v>
      </c>
      <c r="FD50" s="53">
        <f t="shared" si="113"/>
        <v>0</v>
      </c>
      <c r="FE50" s="53">
        <f t="shared" si="113"/>
        <v>0</v>
      </c>
      <c r="FF50" s="53">
        <f t="shared" si="113"/>
        <v>0</v>
      </c>
      <c r="FG50" s="53">
        <f t="shared" si="113"/>
        <v>0</v>
      </c>
      <c r="FH50" s="53">
        <f t="shared" si="113"/>
        <v>0</v>
      </c>
      <c r="FI50" s="53">
        <f t="shared" si="113"/>
        <v>0</v>
      </c>
      <c r="FJ50" s="53">
        <f t="shared" si="113"/>
        <v>0</v>
      </c>
      <c r="FK50" s="53">
        <f t="shared" si="113"/>
        <v>0</v>
      </c>
      <c r="FL50" s="53">
        <f t="shared" si="113"/>
        <v>0</v>
      </c>
      <c r="FM50" s="53">
        <f t="shared" si="113"/>
        <v>0</v>
      </c>
      <c r="FN50" s="53">
        <f t="shared" si="113"/>
        <v>0</v>
      </c>
      <c r="FO50" s="53">
        <f t="shared" si="14"/>
        <v>0</v>
      </c>
      <c r="FP50" s="53">
        <f t="shared" si="14"/>
        <v>0</v>
      </c>
      <c r="FQ50" s="53">
        <f t="shared" si="15"/>
        <v>0</v>
      </c>
      <c r="FR50" s="53">
        <f t="shared" si="14"/>
        <v>0</v>
      </c>
      <c r="FS50" s="53">
        <f t="shared" si="14"/>
        <v>0</v>
      </c>
      <c r="FT50" s="53">
        <f t="shared" si="14"/>
        <v>0</v>
      </c>
      <c r="FU50" s="53">
        <f t="shared" si="14"/>
        <v>-26089.5</v>
      </c>
      <c r="FV50" s="53">
        <f t="shared" si="14"/>
        <v>0</v>
      </c>
      <c r="FW50" s="53">
        <f t="shared" si="14"/>
        <v>0</v>
      </c>
      <c r="FX50" s="53">
        <f t="shared" si="88"/>
        <v>0</v>
      </c>
      <c r="FY50" s="53">
        <f t="shared" si="88"/>
        <v>0</v>
      </c>
      <c r="FZ50" s="53">
        <f t="shared" si="88"/>
        <v>0</v>
      </c>
      <c r="GA50" s="53">
        <f t="shared" si="88"/>
        <v>0</v>
      </c>
      <c r="GB50" s="53">
        <f t="shared" si="88"/>
        <v>0</v>
      </c>
      <c r="GC50" s="53">
        <f t="shared" si="88"/>
        <v>0</v>
      </c>
      <c r="GD50" s="53">
        <f t="shared" si="88"/>
        <v>0</v>
      </c>
      <c r="GE50" s="53">
        <f t="shared" si="88"/>
        <v>0</v>
      </c>
      <c r="GF50" s="53">
        <f t="shared" si="88"/>
        <v>0</v>
      </c>
      <c r="GG50" s="53">
        <f t="shared" si="88"/>
        <v>0</v>
      </c>
      <c r="GH50" s="53">
        <f t="shared" si="88"/>
        <v>0</v>
      </c>
      <c r="GI50" s="53">
        <f t="shared" si="88"/>
        <v>0</v>
      </c>
      <c r="GJ50" s="53">
        <f t="shared" si="88"/>
        <v>0</v>
      </c>
      <c r="GK50" s="53">
        <f t="shared" si="88"/>
        <v>0</v>
      </c>
      <c r="GL50" s="53">
        <f t="shared" si="88"/>
        <v>0</v>
      </c>
      <c r="GM50" s="53">
        <f t="shared" si="88"/>
        <v>0</v>
      </c>
      <c r="GN50" s="53">
        <f t="shared" si="134"/>
        <v>0</v>
      </c>
      <c r="GO50" s="53">
        <f t="shared" si="134"/>
        <v>0</v>
      </c>
      <c r="GP50" s="53">
        <f t="shared" si="134"/>
        <v>0</v>
      </c>
      <c r="GQ50" s="53">
        <f t="shared" si="134"/>
        <v>0</v>
      </c>
      <c r="GR50" s="53">
        <f t="shared" si="134"/>
        <v>0</v>
      </c>
      <c r="GS50" s="53">
        <f t="shared" si="134"/>
        <v>0</v>
      </c>
      <c r="GT50" s="53">
        <f t="shared" si="134"/>
        <v>0</v>
      </c>
      <c r="GU50" s="53">
        <f t="shared" si="134"/>
        <v>0</v>
      </c>
      <c r="GV50" s="53">
        <f t="shared" si="134"/>
        <v>0</v>
      </c>
      <c r="GW50" s="53">
        <f t="shared" si="134"/>
        <v>0</v>
      </c>
      <c r="GX50" s="53">
        <f t="shared" si="18"/>
        <v>0</v>
      </c>
    </row>
    <row r="51" spans="1:206" s="95" customFormat="1" ht="12.75" x14ac:dyDescent="0.2">
      <c r="A51" s="22">
        <f>VLOOKUP(B51,'Libro Giornale'!$E$237:$F$436,2,FALSE)</f>
        <v>122</v>
      </c>
      <c r="B51" s="547" t="s">
        <v>508</v>
      </c>
      <c r="C51" s="152">
        <v>45</v>
      </c>
      <c r="D51" s="468">
        <v>44652</v>
      </c>
      <c r="E51" s="448" t="s">
        <v>755</v>
      </c>
      <c r="F51" s="52">
        <v>12.73</v>
      </c>
      <c r="G51" s="52"/>
      <c r="H51" s="92"/>
      <c r="I51" s="92"/>
      <c r="J51" s="52">
        <f>-F51</f>
        <v>-12.73</v>
      </c>
      <c r="K51" s="52"/>
      <c r="L51" s="52"/>
      <c r="M51" s="53">
        <f t="shared" si="32"/>
        <v>0</v>
      </c>
      <c r="N51" s="53">
        <f t="shared" si="32"/>
        <v>0</v>
      </c>
      <c r="O51" s="53">
        <f t="shared" si="32"/>
        <v>0</v>
      </c>
      <c r="P51" s="53">
        <f t="shared" si="32"/>
        <v>0</v>
      </c>
      <c r="Q51" s="53">
        <f t="shared" si="32"/>
        <v>0</v>
      </c>
      <c r="R51" s="53">
        <f t="shared" si="32"/>
        <v>0</v>
      </c>
      <c r="S51" s="53">
        <f t="shared" si="32"/>
        <v>0</v>
      </c>
      <c r="T51" s="53">
        <f t="shared" si="32"/>
        <v>0</v>
      </c>
      <c r="U51" s="53">
        <f t="shared" si="32"/>
        <v>0</v>
      </c>
      <c r="V51" s="53">
        <f t="shared" si="32"/>
        <v>0</v>
      </c>
      <c r="W51" s="53">
        <f t="shared" si="32"/>
        <v>0</v>
      </c>
      <c r="X51" s="53">
        <f t="shared" si="32"/>
        <v>0</v>
      </c>
      <c r="Y51" s="53">
        <f t="shared" si="32"/>
        <v>0</v>
      </c>
      <c r="Z51" s="53">
        <f t="shared" si="32"/>
        <v>0</v>
      </c>
      <c r="AA51" s="53">
        <f t="shared" si="32"/>
        <v>0</v>
      </c>
      <c r="AB51" s="53">
        <f t="shared" si="32"/>
        <v>0</v>
      </c>
      <c r="AC51" s="53">
        <f t="shared" si="84"/>
        <v>0</v>
      </c>
      <c r="AD51" s="53">
        <f t="shared" si="84"/>
        <v>0</v>
      </c>
      <c r="AE51" s="53">
        <f t="shared" si="84"/>
        <v>0</v>
      </c>
      <c r="AF51" s="53">
        <f t="shared" si="84"/>
        <v>0</v>
      </c>
      <c r="AG51" s="53">
        <f t="shared" si="84"/>
        <v>0</v>
      </c>
      <c r="AH51" s="53">
        <f t="shared" si="84"/>
        <v>0</v>
      </c>
      <c r="AI51" s="53">
        <f t="shared" si="84"/>
        <v>0</v>
      </c>
      <c r="AJ51" s="53">
        <f t="shared" si="84"/>
        <v>0</v>
      </c>
      <c r="AK51" s="53">
        <f t="shared" si="84"/>
        <v>0</v>
      </c>
      <c r="AL51" s="53">
        <f t="shared" si="84"/>
        <v>0</v>
      </c>
      <c r="AM51" s="53">
        <f t="shared" si="84"/>
        <v>0</v>
      </c>
      <c r="AN51" s="53">
        <f t="shared" si="84"/>
        <v>0</v>
      </c>
      <c r="AO51" s="53">
        <f t="shared" si="84"/>
        <v>0</v>
      </c>
      <c r="AP51" s="53">
        <f t="shared" si="84"/>
        <v>0</v>
      </c>
      <c r="AQ51" s="53">
        <f t="shared" si="84"/>
        <v>0</v>
      </c>
      <c r="AR51" s="53">
        <f t="shared" si="84"/>
        <v>0</v>
      </c>
      <c r="AS51" s="53">
        <f t="shared" si="85"/>
        <v>0</v>
      </c>
      <c r="AT51" s="53">
        <f t="shared" si="85"/>
        <v>0</v>
      </c>
      <c r="AU51" s="53">
        <f t="shared" si="85"/>
        <v>0</v>
      </c>
      <c r="AV51" s="53">
        <f t="shared" si="85"/>
        <v>0</v>
      </c>
      <c r="AW51" s="53">
        <f t="shared" si="85"/>
        <v>0</v>
      </c>
      <c r="AX51" s="53">
        <f t="shared" si="85"/>
        <v>0</v>
      </c>
      <c r="AY51" s="53">
        <f t="shared" si="85"/>
        <v>0</v>
      </c>
      <c r="AZ51" s="53">
        <f t="shared" si="85"/>
        <v>0</v>
      </c>
      <c r="BA51" s="53">
        <f t="shared" si="85"/>
        <v>0</v>
      </c>
      <c r="BB51" s="53">
        <f t="shared" si="85"/>
        <v>0</v>
      </c>
      <c r="BC51" s="53">
        <f t="shared" si="85"/>
        <v>0</v>
      </c>
      <c r="BD51" s="53">
        <f t="shared" si="85"/>
        <v>0</v>
      </c>
      <c r="BE51" s="53">
        <f t="shared" si="85"/>
        <v>0</v>
      </c>
      <c r="BF51" s="53">
        <f t="shared" si="85"/>
        <v>0</v>
      </c>
      <c r="BG51" s="53">
        <f t="shared" si="85"/>
        <v>0</v>
      </c>
      <c r="BH51" s="53">
        <f t="shared" si="85"/>
        <v>0</v>
      </c>
      <c r="BI51" s="53">
        <f t="shared" si="3"/>
        <v>0</v>
      </c>
      <c r="BJ51" s="53">
        <f t="shared" si="110"/>
        <v>0</v>
      </c>
      <c r="BK51" s="53">
        <f t="shared" si="110"/>
        <v>0</v>
      </c>
      <c r="BL51" s="53">
        <f t="shared" si="110"/>
        <v>0</v>
      </c>
      <c r="BM51" s="53">
        <f t="shared" si="110"/>
        <v>0</v>
      </c>
      <c r="BN51" s="53">
        <f t="shared" si="110"/>
        <v>0</v>
      </c>
      <c r="BO51" s="53">
        <f t="shared" si="110"/>
        <v>0</v>
      </c>
      <c r="BP51" s="53">
        <f t="shared" si="110"/>
        <v>0</v>
      </c>
      <c r="BQ51" s="53">
        <f t="shared" si="110"/>
        <v>0</v>
      </c>
      <c r="BR51" s="53">
        <f t="shared" si="110"/>
        <v>0</v>
      </c>
      <c r="BS51" s="53">
        <f t="shared" si="110"/>
        <v>0</v>
      </c>
      <c r="BT51" s="53">
        <f t="shared" si="110"/>
        <v>0</v>
      </c>
      <c r="BU51" s="53">
        <f t="shared" si="5"/>
        <v>0</v>
      </c>
      <c r="BV51" s="53">
        <f t="shared" si="110"/>
        <v>0</v>
      </c>
      <c r="BW51" s="53">
        <f t="shared" si="110"/>
        <v>0</v>
      </c>
      <c r="BX51" s="53">
        <f t="shared" si="110"/>
        <v>0</v>
      </c>
      <c r="BY51" s="53">
        <f t="shared" si="110"/>
        <v>0</v>
      </c>
      <c r="BZ51" s="53">
        <f t="shared" si="132"/>
        <v>0</v>
      </c>
      <c r="CA51" s="53">
        <f t="shared" si="132"/>
        <v>0</v>
      </c>
      <c r="CB51" s="53">
        <f t="shared" si="132"/>
        <v>0</v>
      </c>
      <c r="CC51" s="53">
        <f t="shared" si="132"/>
        <v>0</v>
      </c>
      <c r="CD51" s="53">
        <f t="shared" si="132"/>
        <v>0</v>
      </c>
      <c r="CE51" s="53">
        <f t="shared" si="132"/>
        <v>0</v>
      </c>
      <c r="CF51" s="53">
        <f t="shared" si="132"/>
        <v>0</v>
      </c>
      <c r="CG51" s="53">
        <f t="shared" si="132"/>
        <v>0</v>
      </c>
      <c r="CH51" s="53">
        <f t="shared" si="132"/>
        <v>0</v>
      </c>
      <c r="CI51" s="53">
        <f t="shared" si="132"/>
        <v>0</v>
      </c>
      <c r="CJ51" s="53">
        <f t="shared" si="132"/>
        <v>0</v>
      </c>
      <c r="CK51" s="53">
        <f t="shared" si="132"/>
        <v>0</v>
      </c>
      <c r="CL51" s="53">
        <f t="shared" si="132"/>
        <v>0</v>
      </c>
      <c r="CM51" s="53">
        <f t="shared" si="132"/>
        <v>0</v>
      </c>
      <c r="CN51" s="53">
        <f t="shared" si="7"/>
        <v>0</v>
      </c>
      <c r="CO51" s="53">
        <f t="shared" si="132"/>
        <v>0</v>
      </c>
      <c r="CP51" s="53">
        <f t="shared" si="133"/>
        <v>0</v>
      </c>
      <c r="CQ51" s="53">
        <f t="shared" si="133"/>
        <v>0</v>
      </c>
      <c r="CR51" s="53">
        <f t="shared" si="133"/>
        <v>0</v>
      </c>
      <c r="CS51" s="53">
        <f t="shared" si="133"/>
        <v>0</v>
      </c>
      <c r="CT51" s="53">
        <f t="shared" si="133"/>
        <v>0</v>
      </c>
      <c r="CU51" s="53">
        <f t="shared" si="133"/>
        <v>0</v>
      </c>
      <c r="CV51" s="53">
        <f t="shared" si="133"/>
        <v>0</v>
      </c>
      <c r="CW51" s="53">
        <f t="shared" si="133"/>
        <v>0</v>
      </c>
      <c r="CX51" s="53">
        <f t="shared" si="133"/>
        <v>0</v>
      </c>
      <c r="CY51" s="53">
        <f t="shared" si="133"/>
        <v>0</v>
      </c>
      <c r="CZ51" s="53">
        <f t="shared" si="133"/>
        <v>0</v>
      </c>
      <c r="DA51" s="53">
        <f t="shared" si="133"/>
        <v>0</v>
      </c>
      <c r="DB51" s="53">
        <f t="shared" si="133"/>
        <v>0</v>
      </c>
      <c r="DC51" s="53">
        <f t="shared" si="133"/>
        <v>0</v>
      </c>
      <c r="DD51" s="53">
        <f t="shared" si="133"/>
        <v>0</v>
      </c>
      <c r="DE51" s="53">
        <f t="shared" si="133"/>
        <v>0</v>
      </c>
      <c r="DF51" s="53">
        <f t="shared" si="87"/>
        <v>0</v>
      </c>
      <c r="DG51" s="53">
        <f t="shared" si="87"/>
        <v>0</v>
      </c>
      <c r="DH51" s="53">
        <f t="shared" si="87"/>
        <v>0</v>
      </c>
      <c r="DI51" s="53">
        <f t="shared" si="87"/>
        <v>0</v>
      </c>
      <c r="DJ51" s="53">
        <f t="shared" si="87"/>
        <v>0</v>
      </c>
      <c r="DK51" s="53">
        <f t="shared" si="87"/>
        <v>0</v>
      </c>
      <c r="DL51" s="53">
        <f t="shared" si="87"/>
        <v>0</v>
      </c>
      <c r="DM51" s="53">
        <f t="shared" si="112"/>
        <v>0</v>
      </c>
      <c r="DN51" s="53">
        <f t="shared" si="112"/>
        <v>0</v>
      </c>
      <c r="DO51" s="53">
        <f t="shared" si="112"/>
        <v>0</v>
      </c>
      <c r="DP51" s="53">
        <f t="shared" si="112"/>
        <v>0</v>
      </c>
      <c r="DQ51" s="53">
        <f t="shared" si="112"/>
        <v>0</v>
      </c>
      <c r="DR51" s="53">
        <f t="shared" si="112"/>
        <v>0</v>
      </c>
      <c r="DS51" s="53">
        <f t="shared" si="112"/>
        <v>0</v>
      </c>
      <c r="DT51" s="53">
        <f t="shared" si="112"/>
        <v>0</v>
      </c>
      <c r="DU51" s="53">
        <f t="shared" si="112"/>
        <v>0</v>
      </c>
      <c r="DV51" s="53">
        <f t="shared" si="112"/>
        <v>0</v>
      </c>
      <c r="DW51" s="53">
        <f t="shared" si="112"/>
        <v>0</v>
      </c>
      <c r="DX51" s="53">
        <f t="shared" si="112"/>
        <v>0</v>
      </c>
      <c r="DY51" s="53">
        <f t="shared" si="112"/>
        <v>12.73</v>
      </c>
      <c r="DZ51" s="53">
        <f t="shared" si="112"/>
        <v>0</v>
      </c>
      <c r="EA51" s="53">
        <f t="shared" si="112"/>
        <v>0</v>
      </c>
      <c r="EB51" s="53">
        <f t="shared" si="86"/>
        <v>0</v>
      </c>
      <c r="EC51" s="53">
        <f t="shared" si="86"/>
        <v>0</v>
      </c>
      <c r="ED51" s="53">
        <f t="shared" si="86"/>
        <v>0</v>
      </c>
      <c r="EE51" s="53">
        <f t="shared" si="86"/>
        <v>0</v>
      </c>
      <c r="EF51" s="53">
        <f t="shared" si="86"/>
        <v>0</v>
      </c>
      <c r="EG51" s="53">
        <f t="shared" si="86"/>
        <v>0</v>
      </c>
      <c r="EH51" s="53">
        <f t="shared" si="86"/>
        <v>0</v>
      </c>
      <c r="EI51" s="53">
        <f t="shared" si="86"/>
        <v>0</v>
      </c>
      <c r="EJ51" s="53">
        <f t="shared" si="86"/>
        <v>0</v>
      </c>
      <c r="EK51" s="53">
        <f t="shared" si="86"/>
        <v>0</v>
      </c>
      <c r="EL51" s="53">
        <f t="shared" si="86"/>
        <v>0</v>
      </c>
      <c r="EM51" s="53">
        <f t="shared" si="86"/>
        <v>0</v>
      </c>
      <c r="EN51" s="53">
        <f t="shared" si="86"/>
        <v>0</v>
      </c>
      <c r="EO51" s="53">
        <f t="shared" si="86"/>
        <v>0</v>
      </c>
      <c r="EP51" s="53">
        <f t="shared" si="86"/>
        <v>0</v>
      </c>
      <c r="EQ51" s="53">
        <f t="shared" si="86"/>
        <v>0</v>
      </c>
      <c r="ER51" s="53">
        <f t="shared" si="12"/>
        <v>0</v>
      </c>
      <c r="ES51" s="53">
        <f t="shared" si="12"/>
        <v>0</v>
      </c>
      <c r="ET51" s="53">
        <f t="shared" si="12"/>
        <v>0</v>
      </c>
      <c r="EU51" s="53">
        <f t="shared" si="12"/>
        <v>0</v>
      </c>
      <c r="EV51" s="53">
        <f t="shared" si="12"/>
        <v>0</v>
      </c>
      <c r="EW51" s="53">
        <f t="shared" si="12"/>
        <v>0</v>
      </c>
      <c r="EX51" s="53">
        <f t="shared" si="12"/>
        <v>0</v>
      </c>
      <c r="EY51" s="53">
        <f t="shared" si="12"/>
        <v>0</v>
      </c>
      <c r="EZ51" s="53">
        <f t="shared" si="113"/>
        <v>0</v>
      </c>
      <c r="FA51" s="53">
        <f t="shared" si="113"/>
        <v>0</v>
      </c>
      <c r="FB51" s="53">
        <f t="shared" si="113"/>
        <v>0</v>
      </c>
      <c r="FC51" s="53">
        <f t="shared" si="113"/>
        <v>0</v>
      </c>
      <c r="FD51" s="53">
        <f t="shared" si="113"/>
        <v>0</v>
      </c>
      <c r="FE51" s="53">
        <f t="shared" si="113"/>
        <v>0</v>
      </c>
      <c r="FF51" s="53">
        <f t="shared" si="113"/>
        <v>0</v>
      </c>
      <c r="FG51" s="53">
        <f t="shared" si="113"/>
        <v>0</v>
      </c>
      <c r="FH51" s="53">
        <f t="shared" si="113"/>
        <v>0</v>
      </c>
      <c r="FI51" s="53">
        <f t="shared" si="113"/>
        <v>0</v>
      </c>
      <c r="FJ51" s="53">
        <f t="shared" si="113"/>
        <v>0</v>
      </c>
      <c r="FK51" s="53">
        <f t="shared" si="113"/>
        <v>0</v>
      </c>
      <c r="FL51" s="53">
        <f t="shared" si="113"/>
        <v>0</v>
      </c>
      <c r="FM51" s="53">
        <f t="shared" si="113"/>
        <v>0</v>
      </c>
      <c r="FN51" s="53">
        <f t="shared" si="113"/>
        <v>0</v>
      </c>
      <c r="FO51" s="53">
        <f t="shared" si="14"/>
        <v>0</v>
      </c>
      <c r="FP51" s="53">
        <f t="shared" si="14"/>
        <v>0</v>
      </c>
      <c r="FQ51" s="53">
        <f t="shared" si="15"/>
        <v>0</v>
      </c>
      <c r="FR51" s="53">
        <f t="shared" si="14"/>
        <v>0</v>
      </c>
      <c r="FS51" s="53">
        <f t="shared" si="14"/>
        <v>0</v>
      </c>
      <c r="FT51" s="53">
        <f t="shared" si="14"/>
        <v>0</v>
      </c>
      <c r="FU51" s="53">
        <f t="shared" si="14"/>
        <v>0</v>
      </c>
      <c r="FV51" s="53">
        <f t="shared" si="14"/>
        <v>0</v>
      </c>
      <c r="FW51" s="53">
        <f t="shared" si="14"/>
        <v>0</v>
      </c>
      <c r="FX51" s="53">
        <f t="shared" si="88"/>
        <v>0</v>
      </c>
      <c r="FY51" s="53">
        <f t="shared" si="88"/>
        <v>0</v>
      </c>
      <c r="FZ51" s="53">
        <f t="shared" si="88"/>
        <v>0</v>
      </c>
      <c r="GA51" s="53">
        <f t="shared" si="88"/>
        <v>0</v>
      </c>
      <c r="GB51" s="53">
        <f t="shared" si="88"/>
        <v>0</v>
      </c>
      <c r="GC51" s="53">
        <f t="shared" si="88"/>
        <v>0</v>
      </c>
      <c r="GD51" s="53">
        <f t="shared" si="88"/>
        <v>0</v>
      </c>
      <c r="GE51" s="53">
        <f t="shared" si="88"/>
        <v>0</v>
      </c>
      <c r="GF51" s="53">
        <f t="shared" si="88"/>
        <v>0</v>
      </c>
      <c r="GG51" s="53">
        <f t="shared" si="88"/>
        <v>0</v>
      </c>
      <c r="GH51" s="53">
        <f t="shared" si="88"/>
        <v>0</v>
      </c>
      <c r="GI51" s="53">
        <f t="shared" si="88"/>
        <v>0</v>
      </c>
      <c r="GJ51" s="53">
        <f t="shared" si="88"/>
        <v>0</v>
      </c>
      <c r="GK51" s="53">
        <f t="shared" si="88"/>
        <v>0</v>
      </c>
      <c r="GL51" s="53">
        <f t="shared" si="88"/>
        <v>0</v>
      </c>
      <c r="GM51" s="53">
        <f t="shared" si="88"/>
        <v>0</v>
      </c>
      <c r="GN51" s="53">
        <f t="shared" si="134"/>
        <v>0</v>
      </c>
      <c r="GO51" s="53">
        <f t="shared" si="134"/>
        <v>0</v>
      </c>
      <c r="GP51" s="53">
        <f t="shared" si="134"/>
        <v>0</v>
      </c>
      <c r="GQ51" s="53">
        <f t="shared" si="134"/>
        <v>0</v>
      </c>
      <c r="GR51" s="53">
        <f t="shared" si="134"/>
        <v>0</v>
      </c>
      <c r="GS51" s="53">
        <f t="shared" si="134"/>
        <v>0</v>
      </c>
      <c r="GT51" s="53">
        <f t="shared" si="134"/>
        <v>0</v>
      </c>
      <c r="GU51" s="53">
        <f t="shared" si="134"/>
        <v>0</v>
      </c>
      <c r="GV51" s="53">
        <f t="shared" si="134"/>
        <v>0</v>
      </c>
      <c r="GW51" s="53">
        <f t="shared" si="134"/>
        <v>0</v>
      </c>
      <c r="GX51" s="53">
        <f t="shared" si="18"/>
        <v>0</v>
      </c>
    </row>
    <row r="52" spans="1:206" s="95" customFormat="1" ht="12.75" x14ac:dyDescent="0.2">
      <c r="A52" s="22">
        <f>VLOOKUP(B52,'Libro Giornale'!$E$237:$F$436,2,FALSE)</f>
        <v>170</v>
      </c>
      <c r="B52" s="547" t="s">
        <v>556</v>
      </c>
      <c r="C52" s="152">
        <v>46</v>
      </c>
      <c r="D52" s="468">
        <v>44652</v>
      </c>
      <c r="E52" s="540" t="s">
        <v>756</v>
      </c>
      <c r="F52" s="52">
        <v>-24982.5</v>
      </c>
      <c r="G52" s="52"/>
      <c r="H52" s="92"/>
      <c r="I52" s="92"/>
      <c r="J52" s="52">
        <f>-F52</f>
        <v>24982.5</v>
      </c>
      <c r="K52" s="52"/>
      <c r="L52" s="52"/>
      <c r="M52" s="53">
        <f t="shared" si="32"/>
        <v>0</v>
      </c>
      <c r="N52" s="53">
        <f t="shared" si="32"/>
        <v>0</v>
      </c>
      <c r="O52" s="53">
        <f t="shared" si="32"/>
        <v>0</v>
      </c>
      <c r="P52" s="53">
        <f t="shared" si="32"/>
        <v>0</v>
      </c>
      <c r="Q52" s="53">
        <f t="shared" si="32"/>
        <v>0</v>
      </c>
      <c r="R52" s="53">
        <f t="shared" si="32"/>
        <v>0</v>
      </c>
      <c r="S52" s="53">
        <f t="shared" si="32"/>
        <v>0</v>
      </c>
      <c r="T52" s="53">
        <f t="shared" si="32"/>
        <v>0</v>
      </c>
      <c r="U52" s="53">
        <f t="shared" si="32"/>
        <v>0</v>
      </c>
      <c r="V52" s="53">
        <f t="shared" si="32"/>
        <v>0</v>
      </c>
      <c r="W52" s="53">
        <f t="shared" si="32"/>
        <v>0</v>
      </c>
      <c r="X52" s="53">
        <f t="shared" si="32"/>
        <v>0</v>
      </c>
      <c r="Y52" s="53">
        <f t="shared" si="32"/>
        <v>0</v>
      </c>
      <c r="Z52" s="53">
        <f t="shared" si="32"/>
        <v>0</v>
      </c>
      <c r="AA52" s="53">
        <f t="shared" si="32"/>
        <v>0</v>
      </c>
      <c r="AB52" s="53">
        <f t="shared" si="32"/>
        <v>0</v>
      </c>
      <c r="AC52" s="53">
        <f t="shared" si="84"/>
        <v>0</v>
      </c>
      <c r="AD52" s="53">
        <f t="shared" si="84"/>
        <v>0</v>
      </c>
      <c r="AE52" s="53">
        <f t="shared" si="84"/>
        <v>0</v>
      </c>
      <c r="AF52" s="53">
        <f t="shared" si="84"/>
        <v>0</v>
      </c>
      <c r="AG52" s="53">
        <f t="shared" si="84"/>
        <v>0</v>
      </c>
      <c r="AH52" s="53">
        <f t="shared" si="84"/>
        <v>0</v>
      </c>
      <c r="AI52" s="53">
        <f t="shared" si="84"/>
        <v>0</v>
      </c>
      <c r="AJ52" s="53">
        <f t="shared" si="84"/>
        <v>0</v>
      </c>
      <c r="AK52" s="53">
        <f t="shared" si="84"/>
        <v>0</v>
      </c>
      <c r="AL52" s="53">
        <f t="shared" si="84"/>
        <v>0</v>
      </c>
      <c r="AM52" s="53">
        <f t="shared" si="84"/>
        <v>0</v>
      </c>
      <c r="AN52" s="53">
        <f t="shared" si="84"/>
        <v>0</v>
      </c>
      <c r="AO52" s="53">
        <f t="shared" si="84"/>
        <v>0</v>
      </c>
      <c r="AP52" s="53">
        <f t="shared" si="84"/>
        <v>0</v>
      </c>
      <c r="AQ52" s="53">
        <f t="shared" si="84"/>
        <v>0</v>
      </c>
      <c r="AR52" s="53">
        <f t="shared" si="84"/>
        <v>0</v>
      </c>
      <c r="AS52" s="53">
        <f t="shared" si="85"/>
        <v>0</v>
      </c>
      <c r="AT52" s="53">
        <f t="shared" si="85"/>
        <v>0</v>
      </c>
      <c r="AU52" s="53">
        <f t="shared" si="85"/>
        <v>0</v>
      </c>
      <c r="AV52" s="53">
        <f t="shared" si="85"/>
        <v>0</v>
      </c>
      <c r="AW52" s="53">
        <f t="shared" si="85"/>
        <v>0</v>
      </c>
      <c r="AX52" s="53">
        <f t="shared" si="85"/>
        <v>0</v>
      </c>
      <c r="AY52" s="53">
        <f t="shared" si="85"/>
        <v>0</v>
      </c>
      <c r="AZ52" s="53">
        <f t="shared" si="85"/>
        <v>0</v>
      </c>
      <c r="BA52" s="53">
        <f t="shared" si="85"/>
        <v>0</v>
      </c>
      <c r="BB52" s="53">
        <f t="shared" si="85"/>
        <v>0</v>
      </c>
      <c r="BC52" s="53">
        <f t="shared" si="85"/>
        <v>0</v>
      </c>
      <c r="BD52" s="53">
        <f t="shared" si="85"/>
        <v>0</v>
      </c>
      <c r="BE52" s="53">
        <f t="shared" si="85"/>
        <v>0</v>
      </c>
      <c r="BF52" s="53">
        <f t="shared" si="85"/>
        <v>0</v>
      </c>
      <c r="BG52" s="53">
        <f t="shared" si="85"/>
        <v>0</v>
      </c>
      <c r="BH52" s="53">
        <f t="shared" si="85"/>
        <v>0</v>
      </c>
      <c r="BI52" s="53">
        <f t="shared" si="3"/>
        <v>0</v>
      </c>
      <c r="BJ52" s="53">
        <f t="shared" si="110"/>
        <v>0</v>
      </c>
      <c r="BK52" s="53">
        <f t="shared" si="110"/>
        <v>0</v>
      </c>
      <c r="BL52" s="53">
        <f t="shared" si="110"/>
        <v>0</v>
      </c>
      <c r="BM52" s="53">
        <f t="shared" si="110"/>
        <v>0</v>
      </c>
      <c r="BN52" s="53">
        <f t="shared" si="110"/>
        <v>0</v>
      </c>
      <c r="BO52" s="53">
        <f t="shared" si="110"/>
        <v>0</v>
      </c>
      <c r="BP52" s="53">
        <f t="shared" si="110"/>
        <v>0</v>
      </c>
      <c r="BQ52" s="53">
        <f t="shared" si="110"/>
        <v>0</v>
      </c>
      <c r="BR52" s="53">
        <f t="shared" si="110"/>
        <v>0</v>
      </c>
      <c r="BS52" s="53">
        <f t="shared" si="110"/>
        <v>0</v>
      </c>
      <c r="BT52" s="53">
        <f t="shared" si="110"/>
        <v>0</v>
      </c>
      <c r="BU52" s="53">
        <f t="shared" si="5"/>
        <v>0</v>
      </c>
      <c r="BV52" s="53">
        <f t="shared" si="110"/>
        <v>0</v>
      </c>
      <c r="BW52" s="53">
        <f t="shared" si="110"/>
        <v>0</v>
      </c>
      <c r="BX52" s="53">
        <f t="shared" si="110"/>
        <v>0</v>
      </c>
      <c r="BY52" s="53">
        <f t="shared" si="110"/>
        <v>0</v>
      </c>
      <c r="BZ52" s="53">
        <f t="shared" si="76"/>
        <v>0</v>
      </c>
      <c r="CA52" s="53">
        <f t="shared" si="76"/>
        <v>0</v>
      </c>
      <c r="CB52" s="53">
        <f t="shared" si="76"/>
        <v>0</v>
      </c>
      <c r="CC52" s="53">
        <f t="shared" si="76"/>
        <v>0</v>
      </c>
      <c r="CD52" s="53">
        <f t="shared" si="76"/>
        <v>0</v>
      </c>
      <c r="CE52" s="53">
        <f t="shared" si="76"/>
        <v>0</v>
      </c>
      <c r="CF52" s="53">
        <f t="shared" si="76"/>
        <v>0</v>
      </c>
      <c r="CG52" s="53">
        <f t="shared" si="76"/>
        <v>0</v>
      </c>
      <c r="CH52" s="53">
        <f t="shared" si="76"/>
        <v>0</v>
      </c>
      <c r="CI52" s="53">
        <f t="shared" si="76"/>
        <v>0</v>
      </c>
      <c r="CJ52" s="53">
        <f t="shared" si="76"/>
        <v>0</v>
      </c>
      <c r="CK52" s="53">
        <f t="shared" si="76"/>
        <v>0</v>
      </c>
      <c r="CL52" s="53">
        <f t="shared" si="76"/>
        <v>0</v>
      </c>
      <c r="CM52" s="53">
        <f t="shared" si="76"/>
        <v>0</v>
      </c>
      <c r="CN52" s="53">
        <f t="shared" si="7"/>
        <v>0</v>
      </c>
      <c r="CO52" s="53">
        <f t="shared" si="76"/>
        <v>0</v>
      </c>
      <c r="CP52" s="53">
        <f t="shared" si="8"/>
        <v>0</v>
      </c>
      <c r="CQ52" s="53">
        <f t="shared" si="8"/>
        <v>0</v>
      </c>
      <c r="CR52" s="53">
        <f t="shared" si="8"/>
        <v>0</v>
      </c>
      <c r="CS52" s="53">
        <f t="shared" si="8"/>
        <v>0</v>
      </c>
      <c r="CT52" s="53">
        <f t="shared" si="8"/>
        <v>0</v>
      </c>
      <c r="CU52" s="53">
        <f t="shared" si="8"/>
        <v>0</v>
      </c>
      <c r="CV52" s="53">
        <f t="shared" si="8"/>
        <v>0</v>
      </c>
      <c r="CW52" s="53">
        <f t="shared" si="8"/>
        <v>0</v>
      </c>
      <c r="CX52" s="53">
        <f t="shared" si="8"/>
        <v>0</v>
      </c>
      <c r="CY52" s="53">
        <f t="shared" si="8"/>
        <v>0</v>
      </c>
      <c r="CZ52" s="53">
        <f t="shared" si="8"/>
        <v>0</v>
      </c>
      <c r="DA52" s="53">
        <f t="shared" si="8"/>
        <v>0</v>
      </c>
      <c r="DB52" s="53">
        <f t="shared" si="8"/>
        <v>0</v>
      </c>
      <c r="DC52" s="53">
        <f t="shared" si="8"/>
        <v>0</v>
      </c>
      <c r="DD52" s="53">
        <f t="shared" si="8"/>
        <v>0</v>
      </c>
      <c r="DE52" s="53">
        <f t="shared" si="8"/>
        <v>0</v>
      </c>
      <c r="DF52" s="53">
        <f t="shared" si="87"/>
        <v>0</v>
      </c>
      <c r="DG52" s="53">
        <f t="shared" si="87"/>
        <v>0</v>
      </c>
      <c r="DH52" s="53">
        <f t="shared" si="87"/>
        <v>0</v>
      </c>
      <c r="DI52" s="53">
        <f t="shared" si="87"/>
        <v>0</v>
      </c>
      <c r="DJ52" s="53">
        <f t="shared" si="87"/>
        <v>0</v>
      </c>
      <c r="DK52" s="53">
        <f t="shared" si="87"/>
        <v>0</v>
      </c>
      <c r="DL52" s="53">
        <f t="shared" si="87"/>
        <v>0</v>
      </c>
      <c r="DM52" s="53">
        <f t="shared" si="112"/>
        <v>0</v>
      </c>
      <c r="DN52" s="53">
        <f t="shared" si="112"/>
        <v>0</v>
      </c>
      <c r="DO52" s="53">
        <f t="shared" si="112"/>
        <v>0</v>
      </c>
      <c r="DP52" s="53">
        <f t="shared" si="112"/>
        <v>0</v>
      </c>
      <c r="DQ52" s="53">
        <f t="shared" si="112"/>
        <v>0</v>
      </c>
      <c r="DR52" s="53">
        <f t="shared" si="112"/>
        <v>0</v>
      </c>
      <c r="DS52" s="53">
        <f t="shared" si="112"/>
        <v>0</v>
      </c>
      <c r="DT52" s="53">
        <f t="shared" si="112"/>
        <v>0</v>
      </c>
      <c r="DU52" s="53">
        <f t="shared" si="112"/>
        <v>0</v>
      </c>
      <c r="DV52" s="53">
        <f t="shared" si="112"/>
        <v>0</v>
      </c>
      <c r="DW52" s="53">
        <f t="shared" si="112"/>
        <v>0</v>
      </c>
      <c r="DX52" s="53">
        <f t="shared" si="112"/>
        <v>0</v>
      </c>
      <c r="DY52" s="53">
        <f t="shared" si="112"/>
        <v>0</v>
      </c>
      <c r="DZ52" s="53">
        <f t="shared" si="112"/>
        <v>0</v>
      </c>
      <c r="EA52" s="53">
        <f t="shared" si="112"/>
        <v>0</v>
      </c>
      <c r="EB52" s="53">
        <f t="shared" si="86"/>
        <v>0</v>
      </c>
      <c r="EC52" s="53">
        <f t="shared" si="86"/>
        <v>0</v>
      </c>
      <c r="ED52" s="53">
        <f t="shared" si="86"/>
        <v>0</v>
      </c>
      <c r="EE52" s="53">
        <f t="shared" si="86"/>
        <v>0</v>
      </c>
      <c r="EF52" s="53">
        <f t="shared" si="86"/>
        <v>0</v>
      </c>
      <c r="EG52" s="53">
        <f t="shared" si="86"/>
        <v>0</v>
      </c>
      <c r="EH52" s="53">
        <f t="shared" si="86"/>
        <v>0</v>
      </c>
      <c r="EI52" s="53">
        <f t="shared" si="86"/>
        <v>0</v>
      </c>
      <c r="EJ52" s="53">
        <f t="shared" si="86"/>
        <v>0</v>
      </c>
      <c r="EK52" s="53">
        <f t="shared" si="86"/>
        <v>0</v>
      </c>
      <c r="EL52" s="53">
        <f t="shared" si="86"/>
        <v>0</v>
      </c>
      <c r="EM52" s="53">
        <f t="shared" si="86"/>
        <v>0</v>
      </c>
      <c r="EN52" s="53">
        <f t="shared" si="86"/>
        <v>0</v>
      </c>
      <c r="EO52" s="53">
        <f t="shared" si="86"/>
        <v>0</v>
      </c>
      <c r="EP52" s="53">
        <f t="shared" si="86"/>
        <v>0</v>
      </c>
      <c r="EQ52" s="53">
        <f t="shared" si="86"/>
        <v>0</v>
      </c>
      <c r="ER52" s="53">
        <f t="shared" si="12"/>
        <v>0</v>
      </c>
      <c r="ES52" s="53">
        <f t="shared" si="12"/>
        <v>0</v>
      </c>
      <c r="ET52" s="53">
        <f t="shared" si="12"/>
        <v>0</v>
      </c>
      <c r="EU52" s="53">
        <f t="shared" si="12"/>
        <v>0</v>
      </c>
      <c r="EV52" s="53">
        <f t="shared" si="12"/>
        <v>0</v>
      </c>
      <c r="EW52" s="53">
        <f t="shared" si="12"/>
        <v>0</v>
      </c>
      <c r="EX52" s="53">
        <f t="shared" si="12"/>
        <v>0</v>
      </c>
      <c r="EY52" s="53">
        <f t="shared" si="12"/>
        <v>0</v>
      </c>
      <c r="EZ52" s="53">
        <f t="shared" si="113"/>
        <v>0</v>
      </c>
      <c r="FA52" s="53">
        <f t="shared" si="113"/>
        <v>0</v>
      </c>
      <c r="FB52" s="53">
        <f t="shared" si="113"/>
        <v>0</v>
      </c>
      <c r="FC52" s="53">
        <f t="shared" si="113"/>
        <v>0</v>
      </c>
      <c r="FD52" s="53">
        <f t="shared" si="113"/>
        <v>0</v>
      </c>
      <c r="FE52" s="53">
        <f t="shared" si="113"/>
        <v>0</v>
      </c>
      <c r="FF52" s="53">
        <f t="shared" si="113"/>
        <v>0</v>
      </c>
      <c r="FG52" s="53">
        <f t="shared" si="113"/>
        <v>0</v>
      </c>
      <c r="FH52" s="53">
        <f t="shared" si="113"/>
        <v>0</v>
      </c>
      <c r="FI52" s="53">
        <f t="shared" si="113"/>
        <v>0</v>
      </c>
      <c r="FJ52" s="53">
        <f t="shared" si="113"/>
        <v>0</v>
      </c>
      <c r="FK52" s="53">
        <f t="shared" si="113"/>
        <v>0</v>
      </c>
      <c r="FL52" s="53">
        <f t="shared" si="113"/>
        <v>0</v>
      </c>
      <c r="FM52" s="53">
        <f t="shared" si="113"/>
        <v>0</v>
      </c>
      <c r="FN52" s="53">
        <f t="shared" si="113"/>
        <v>0</v>
      </c>
      <c r="FO52" s="53">
        <f t="shared" si="14"/>
        <v>0</v>
      </c>
      <c r="FP52" s="53">
        <f t="shared" si="14"/>
        <v>0</v>
      </c>
      <c r="FQ52" s="53">
        <f t="shared" si="15"/>
        <v>0</v>
      </c>
      <c r="FR52" s="53">
        <f t="shared" si="14"/>
        <v>0</v>
      </c>
      <c r="FS52" s="53">
        <f t="shared" si="14"/>
        <v>0</v>
      </c>
      <c r="FT52" s="53">
        <f t="shared" si="14"/>
        <v>0</v>
      </c>
      <c r="FU52" s="53">
        <f t="shared" si="14"/>
        <v>-24982.5</v>
      </c>
      <c r="FV52" s="53">
        <f t="shared" si="14"/>
        <v>0</v>
      </c>
      <c r="FW52" s="53">
        <f t="shared" si="14"/>
        <v>0</v>
      </c>
      <c r="FX52" s="53">
        <f t="shared" si="88"/>
        <v>0</v>
      </c>
      <c r="FY52" s="53">
        <f t="shared" si="88"/>
        <v>0</v>
      </c>
      <c r="FZ52" s="53">
        <f t="shared" si="88"/>
        <v>0</v>
      </c>
      <c r="GA52" s="53">
        <f t="shared" si="88"/>
        <v>0</v>
      </c>
      <c r="GB52" s="53">
        <f t="shared" si="88"/>
        <v>0</v>
      </c>
      <c r="GC52" s="53">
        <f t="shared" si="88"/>
        <v>0</v>
      </c>
      <c r="GD52" s="53">
        <f t="shared" si="88"/>
        <v>0</v>
      </c>
      <c r="GE52" s="53">
        <f t="shared" si="88"/>
        <v>0</v>
      </c>
      <c r="GF52" s="53">
        <f t="shared" si="88"/>
        <v>0</v>
      </c>
      <c r="GG52" s="53">
        <f t="shared" si="88"/>
        <v>0</v>
      </c>
      <c r="GH52" s="53">
        <f t="shared" si="88"/>
        <v>0</v>
      </c>
      <c r="GI52" s="53">
        <f t="shared" si="88"/>
        <v>0</v>
      </c>
      <c r="GJ52" s="53">
        <f t="shared" si="88"/>
        <v>0</v>
      </c>
      <c r="GK52" s="53">
        <f t="shared" si="88"/>
        <v>0</v>
      </c>
      <c r="GL52" s="53">
        <f t="shared" si="88"/>
        <v>0</v>
      </c>
      <c r="GM52" s="53">
        <f t="shared" si="88"/>
        <v>0</v>
      </c>
      <c r="GN52" s="53">
        <f t="shared" si="17"/>
        <v>0</v>
      </c>
      <c r="GO52" s="53">
        <f t="shared" si="17"/>
        <v>0</v>
      </c>
      <c r="GP52" s="53">
        <f t="shared" si="17"/>
        <v>0</v>
      </c>
      <c r="GQ52" s="53">
        <f t="shared" si="17"/>
        <v>0</v>
      </c>
      <c r="GR52" s="53">
        <f t="shared" si="17"/>
        <v>0</v>
      </c>
      <c r="GS52" s="53">
        <f t="shared" si="17"/>
        <v>0</v>
      </c>
      <c r="GT52" s="53">
        <f t="shared" si="17"/>
        <v>0</v>
      </c>
      <c r="GU52" s="53">
        <f t="shared" si="17"/>
        <v>0</v>
      </c>
      <c r="GV52" s="53">
        <f t="shared" si="17"/>
        <v>0</v>
      </c>
      <c r="GW52" s="53">
        <f t="shared" si="17"/>
        <v>0</v>
      </c>
      <c r="GX52" s="53">
        <f t="shared" si="18"/>
        <v>0</v>
      </c>
    </row>
    <row r="53" spans="1:206" s="95" customFormat="1" ht="25.5" x14ac:dyDescent="0.2">
      <c r="A53" s="22">
        <f>VLOOKUP(B53,'Libro Giornale'!$E$237:$F$436,2,FALSE)</f>
        <v>87</v>
      </c>
      <c r="B53" s="547" t="s">
        <v>476</v>
      </c>
      <c r="C53" s="152">
        <v>47</v>
      </c>
      <c r="D53" s="468">
        <v>44656</v>
      </c>
      <c r="E53" s="540" t="s">
        <v>758</v>
      </c>
      <c r="F53" s="538">
        <v>89.85</v>
      </c>
      <c r="G53" s="52"/>
      <c r="H53" s="92"/>
      <c r="I53" s="92"/>
      <c r="J53" s="52">
        <f t="shared" ref="J53:J54" si="135">-F53</f>
        <v>-89.85</v>
      </c>
      <c r="K53" s="52"/>
      <c r="L53" s="52"/>
      <c r="M53" s="53">
        <f t="shared" ref="M53:AB78" si="136">IF(M$4=$A53,-SUM($H53:$K53), 0)</f>
        <v>0</v>
      </c>
      <c r="N53" s="53">
        <f t="shared" si="136"/>
        <v>0</v>
      </c>
      <c r="O53" s="53">
        <f t="shared" si="136"/>
        <v>0</v>
      </c>
      <c r="P53" s="53">
        <f t="shared" si="136"/>
        <v>0</v>
      </c>
      <c r="Q53" s="53">
        <f t="shared" si="136"/>
        <v>0</v>
      </c>
      <c r="R53" s="53">
        <f t="shared" si="136"/>
        <v>0</v>
      </c>
      <c r="S53" s="53">
        <f t="shared" si="136"/>
        <v>0</v>
      </c>
      <c r="T53" s="53">
        <f t="shared" si="136"/>
        <v>0</v>
      </c>
      <c r="U53" s="53">
        <f t="shared" si="136"/>
        <v>0</v>
      </c>
      <c r="V53" s="53">
        <f t="shared" si="136"/>
        <v>0</v>
      </c>
      <c r="W53" s="53">
        <f t="shared" si="136"/>
        <v>0</v>
      </c>
      <c r="X53" s="53">
        <f t="shared" si="136"/>
        <v>0</v>
      </c>
      <c r="Y53" s="53">
        <f t="shared" si="136"/>
        <v>0</v>
      </c>
      <c r="Z53" s="53">
        <f t="shared" si="136"/>
        <v>0</v>
      </c>
      <c r="AA53" s="53">
        <f t="shared" si="136"/>
        <v>0</v>
      </c>
      <c r="AB53" s="53">
        <f t="shared" si="136"/>
        <v>0</v>
      </c>
      <c r="AC53" s="53">
        <f t="shared" ref="AC53:AR78" si="137">IF(AC$4=$A53,-SUM($H53:$K53), 0)</f>
        <v>0</v>
      </c>
      <c r="AD53" s="53">
        <f t="shared" si="137"/>
        <v>0</v>
      </c>
      <c r="AE53" s="53">
        <f t="shared" si="137"/>
        <v>0</v>
      </c>
      <c r="AF53" s="53">
        <f t="shared" si="137"/>
        <v>0</v>
      </c>
      <c r="AG53" s="53">
        <f t="shared" si="137"/>
        <v>0</v>
      </c>
      <c r="AH53" s="53">
        <f t="shared" si="137"/>
        <v>0</v>
      </c>
      <c r="AI53" s="53">
        <f t="shared" si="137"/>
        <v>0</v>
      </c>
      <c r="AJ53" s="53">
        <f t="shared" si="137"/>
        <v>0</v>
      </c>
      <c r="AK53" s="53">
        <f t="shared" si="137"/>
        <v>0</v>
      </c>
      <c r="AL53" s="53">
        <f t="shared" si="137"/>
        <v>0</v>
      </c>
      <c r="AM53" s="53">
        <f t="shared" si="137"/>
        <v>0</v>
      </c>
      <c r="AN53" s="53">
        <f t="shared" si="137"/>
        <v>0</v>
      </c>
      <c r="AO53" s="53">
        <f t="shared" si="137"/>
        <v>0</v>
      </c>
      <c r="AP53" s="53">
        <f t="shared" si="137"/>
        <v>0</v>
      </c>
      <c r="AQ53" s="53">
        <f t="shared" si="137"/>
        <v>0</v>
      </c>
      <c r="AR53" s="53">
        <f t="shared" si="137"/>
        <v>0</v>
      </c>
      <c r="AS53" s="53">
        <f t="shared" ref="AS53:BH78" si="138">IF(AS$4=$A53,-SUM($H53:$K53), 0)</f>
        <v>0</v>
      </c>
      <c r="AT53" s="53">
        <f t="shared" si="138"/>
        <v>0</v>
      </c>
      <c r="AU53" s="53">
        <f t="shared" si="138"/>
        <v>0</v>
      </c>
      <c r="AV53" s="53">
        <f t="shared" si="138"/>
        <v>0</v>
      </c>
      <c r="AW53" s="53">
        <f t="shared" si="138"/>
        <v>0</v>
      </c>
      <c r="AX53" s="53">
        <f t="shared" si="138"/>
        <v>0</v>
      </c>
      <c r="AY53" s="53">
        <f t="shared" si="138"/>
        <v>0</v>
      </c>
      <c r="AZ53" s="53">
        <f t="shared" si="138"/>
        <v>0</v>
      </c>
      <c r="BA53" s="53">
        <f t="shared" si="138"/>
        <v>0</v>
      </c>
      <c r="BB53" s="53">
        <f t="shared" si="138"/>
        <v>0</v>
      </c>
      <c r="BC53" s="53">
        <f t="shared" si="138"/>
        <v>0</v>
      </c>
      <c r="BD53" s="53">
        <f t="shared" si="138"/>
        <v>0</v>
      </c>
      <c r="BE53" s="53">
        <f t="shared" si="138"/>
        <v>0</v>
      </c>
      <c r="BF53" s="53">
        <f t="shared" si="138"/>
        <v>0</v>
      </c>
      <c r="BG53" s="53">
        <f t="shared" si="138"/>
        <v>0</v>
      </c>
      <c r="BH53" s="53">
        <f t="shared" si="138"/>
        <v>0</v>
      </c>
      <c r="BI53" s="53">
        <f t="shared" si="3"/>
        <v>0</v>
      </c>
      <c r="BJ53" s="53">
        <f t="shared" ref="BJ53:BY79" si="139">IF(BJ$4=$A53,-SUM($H53:$K53), 0)</f>
        <v>0</v>
      </c>
      <c r="BK53" s="53">
        <f t="shared" si="139"/>
        <v>0</v>
      </c>
      <c r="BL53" s="53">
        <f t="shared" si="139"/>
        <v>0</v>
      </c>
      <c r="BM53" s="53">
        <f t="shared" si="139"/>
        <v>0</v>
      </c>
      <c r="BN53" s="53">
        <f t="shared" si="139"/>
        <v>0</v>
      </c>
      <c r="BO53" s="53">
        <f t="shared" si="139"/>
        <v>0</v>
      </c>
      <c r="BP53" s="53">
        <f t="shared" si="139"/>
        <v>0</v>
      </c>
      <c r="BQ53" s="53">
        <f t="shared" si="139"/>
        <v>0</v>
      </c>
      <c r="BR53" s="53">
        <f t="shared" si="139"/>
        <v>0</v>
      </c>
      <c r="BS53" s="53">
        <f t="shared" si="139"/>
        <v>0</v>
      </c>
      <c r="BT53" s="53">
        <f t="shared" si="139"/>
        <v>0</v>
      </c>
      <c r="BU53" s="53">
        <f t="shared" si="5"/>
        <v>0</v>
      </c>
      <c r="BV53" s="53">
        <f t="shared" si="139"/>
        <v>0</v>
      </c>
      <c r="BW53" s="53">
        <f t="shared" si="139"/>
        <v>0</v>
      </c>
      <c r="BX53" s="53">
        <f t="shared" si="139"/>
        <v>0</v>
      </c>
      <c r="BY53" s="53">
        <f t="shared" si="139"/>
        <v>0</v>
      </c>
      <c r="BZ53" s="53">
        <f t="shared" ref="BZ53:CO79" si="140">IF(BZ$4=$A53,-SUM($H53:$K53), 0)</f>
        <v>0</v>
      </c>
      <c r="CA53" s="53">
        <f t="shared" si="140"/>
        <v>0</v>
      </c>
      <c r="CB53" s="53">
        <f t="shared" si="140"/>
        <v>0</v>
      </c>
      <c r="CC53" s="53">
        <f t="shared" si="140"/>
        <v>0</v>
      </c>
      <c r="CD53" s="53">
        <f t="shared" si="140"/>
        <v>0</v>
      </c>
      <c r="CE53" s="53">
        <f t="shared" si="140"/>
        <v>0</v>
      </c>
      <c r="CF53" s="53">
        <f t="shared" si="140"/>
        <v>0</v>
      </c>
      <c r="CG53" s="53">
        <f t="shared" si="140"/>
        <v>0</v>
      </c>
      <c r="CH53" s="53">
        <f t="shared" si="140"/>
        <v>0</v>
      </c>
      <c r="CI53" s="53">
        <f t="shared" si="140"/>
        <v>0</v>
      </c>
      <c r="CJ53" s="53">
        <f t="shared" si="140"/>
        <v>0</v>
      </c>
      <c r="CK53" s="53">
        <f t="shared" si="140"/>
        <v>0</v>
      </c>
      <c r="CL53" s="53">
        <f t="shared" si="140"/>
        <v>0</v>
      </c>
      <c r="CM53" s="53">
        <f t="shared" si="140"/>
        <v>0</v>
      </c>
      <c r="CN53" s="53">
        <f t="shared" si="7"/>
        <v>0</v>
      </c>
      <c r="CO53" s="53">
        <f t="shared" si="140"/>
        <v>0</v>
      </c>
      <c r="CP53" s="53">
        <f t="shared" ref="CP53:DE78" si="141">IF(CP$4=$A53,-SUM($H53:$K53), 0)</f>
        <v>89.85</v>
      </c>
      <c r="CQ53" s="53">
        <f t="shared" si="141"/>
        <v>0</v>
      </c>
      <c r="CR53" s="53">
        <f t="shared" si="141"/>
        <v>0</v>
      </c>
      <c r="CS53" s="53">
        <f t="shared" si="141"/>
        <v>0</v>
      </c>
      <c r="CT53" s="53">
        <f t="shared" si="141"/>
        <v>0</v>
      </c>
      <c r="CU53" s="53">
        <f t="shared" si="141"/>
        <v>0</v>
      </c>
      <c r="CV53" s="53">
        <f t="shared" si="141"/>
        <v>0</v>
      </c>
      <c r="CW53" s="53">
        <f t="shared" si="141"/>
        <v>0</v>
      </c>
      <c r="CX53" s="53">
        <f t="shared" si="141"/>
        <v>0</v>
      </c>
      <c r="CY53" s="53">
        <f t="shared" si="141"/>
        <v>0</v>
      </c>
      <c r="CZ53" s="53">
        <f t="shared" si="141"/>
        <v>0</v>
      </c>
      <c r="DA53" s="53">
        <f t="shared" si="141"/>
        <v>0</v>
      </c>
      <c r="DB53" s="53">
        <f t="shared" si="141"/>
        <v>0</v>
      </c>
      <c r="DC53" s="53">
        <f t="shared" si="141"/>
        <v>0</v>
      </c>
      <c r="DD53" s="53">
        <f t="shared" si="141"/>
        <v>0</v>
      </c>
      <c r="DE53" s="53">
        <f t="shared" si="141"/>
        <v>0</v>
      </c>
      <c r="DF53" s="53">
        <f t="shared" si="87"/>
        <v>0</v>
      </c>
      <c r="DG53" s="53">
        <f t="shared" si="87"/>
        <v>0</v>
      </c>
      <c r="DH53" s="53">
        <f t="shared" si="87"/>
        <v>0</v>
      </c>
      <c r="DI53" s="53">
        <f t="shared" si="87"/>
        <v>0</v>
      </c>
      <c r="DJ53" s="53">
        <f t="shared" si="87"/>
        <v>0</v>
      </c>
      <c r="DK53" s="53">
        <f t="shared" si="87"/>
        <v>0</v>
      </c>
      <c r="DL53" s="53">
        <f t="shared" si="87"/>
        <v>0</v>
      </c>
      <c r="DM53" s="53">
        <f t="shared" ref="DM53:EA78" si="142">IF(DM$4=$A53,-SUM($H53:$K53), 0)</f>
        <v>0</v>
      </c>
      <c r="DN53" s="53">
        <f t="shared" si="142"/>
        <v>0</v>
      </c>
      <c r="DO53" s="53">
        <f t="shared" si="142"/>
        <v>0</v>
      </c>
      <c r="DP53" s="53">
        <f t="shared" si="142"/>
        <v>0</v>
      </c>
      <c r="DQ53" s="53">
        <f t="shared" si="142"/>
        <v>0</v>
      </c>
      <c r="DR53" s="53">
        <f t="shared" si="142"/>
        <v>0</v>
      </c>
      <c r="DS53" s="53">
        <f t="shared" si="142"/>
        <v>0</v>
      </c>
      <c r="DT53" s="53">
        <f t="shared" si="142"/>
        <v>0</v>
      </c>
      <c r="DU53" s="53">
        <f t="shared" si="142"/>
        <v>0</v>
      </c>
      <c r="DV53" s="53">
        <f t="shared" si="142"/>
        <v>0</v>
      </c>
      <c r="DW53" s="53">
        <f t="shared" si="142"/>
        <v>0</v>
      </c>
      <c r="DX53" s="53">
        <f t="shared" si="142"/>
        <v>0</v>
      </c>
      <c r="DY53" s="53">
        <f t="shared" si="142"/>
        <v>0</v>
      </c>
      <c r="DZ53" s="53">
        <f t="shared" si="142"/>
        <v>0</v>
      </c>
      <c r="EA53" s="53">
        <f t="shared" si="142"/>
        <v>0</v>
      </c>
      <c r="EB53" s="53">
        <f t="shared" ref="EB53:EQ78" si="143">IF(EB$4=$A53,-SUM($H53:$K53), 0)</f>
        <v>0</v>
      </c>
      <c r="EC53" s="53">
        <f t="shared" si="143"/>
        <v>0</v>
      </c>
      <c r="ED53" s="53">
        <f t="shared" si="143"/>
        <v>0</v>
      </c>
      <c r="EE53" s="53">
        <f t="shared" si="143"/>
        <v>0</v>
      </c>
      <c r="EF53" s="53">
        <f t="shared" si="143"/>
        <v>0</v>
      </c>
      <c r="EG53" s="53">
        <f t="shared" si="143"/>
        <v>0</v>
      </c>
      <c r="EH53" s="53">
        <f t="shared" si="143"/>
        <v>0</v>
      </c>
      <c r="EI53" s="53">
        <f t="shared" si="143"/>
        <v>0</v>
      </c>
      <c r="EJ53" s="53">
        <f t="shared" si="143"/>
        <v>0</v>
      </c>
      <c r="EK53" s="53">
        <f t="shared" si="143"/>
        <v>0</v>
      </c>
      <c r="EL53" s="53">
        <f t="shared" si="143"/>
        <v>0</v>
      </c>
      <c r="EM53" s="53">
        <f t="shared" si="143"/>
        <v>0</v>
      </c>
      <c r="EN53" s="53">
        <f t="shared" si="143"/>
        <v>0</v>
      </c>
      <c r="EO53" s="53">
        <f t="shared" si="143"/>
        <v>0</v>
      </c>
      <c r="EP53" s="53">
        <f t="shared" si="143"/>
        <v>0</v>
      </c>
      <c r="EQ53" s="53">
        <f t="shared" si="143"/>
        <v>0</v>
      </c>
      <c r="ER53" s="53">
        <f t="shared" ref="ER53:FG79" si="144">IF(ER$4=$A53,-SUM($H53:$K53), 0)</f>
        <v>0</v>
      </c>
      <c r="ES53" s="53">
        <f t="shared" si="144"/>
        <v>0</v>
      </c>
      <c r="ET53" s="53">
        <f t="shared" si="144"/>
        <v>0</v>
      </c>
      <c r="EU53" s="53">
        <f t="shared" si="144"/>
        <v>0</v>
      </c>
      <c r="EV53" s="53">
        <f t="shared" si="144"/>
        <v>0</v>
      </c>
      <c r="EW53" s="53">
        <f t="shared" si="144"/>
        <v>0</v>
      </c>
      <c r="EX53" s="53">
        <f t="shared" si="144"/>
        <v>0</v>
      </c>
      <c r="EY53" s="53">
        <f t="shared" si="144"/>
        <v>0</v>
      </c>
      <c r="EZ53" s="53">
        <f t="shared" si="144"/>
        <v>0</v>
      </c>
      <c r="FA53" s="53">
        <f t="shared" si="144"/>
        <v>0</v>
      </c>
      <c r="FB53" s="53">
        <f t="shared" si="144"/>
        <v>0</v>
      </c>
      <c r="FC53" s="53">
        <f t="shared" si="144"/>
        <v>0</v>
      </c>
      <c r="FD53" s="53">
        <f t="shared" si="144"/>
        <v>0</v>
      </c>
      <c r="FE53" s="53">
        <f t="shared" si="144"/>
        <v>0</v>
      </c>
      <c r="FF53" s="53">
        <f t="shared" si="144"/>
        <v>0</v>
      </c>
      <c r="FG53" s="53">
        <f t="shared" si="144"/>
        <v>0</v>
      </c>
      <c r="FH53" s="53">
        <f t="shared" ref="FF53:FU79" si="145">IF(FH$4=$A53,-SUM($H53:$K53), 0)</f>
        <v>0</v>
      </c>
      <c r="FI53" s="53">
        <f t="shared" si="145"/>
        <v>0</v>
      </c>
      <c r="FJ53" s="53">
        <f t="shared" si="145"/>
        <v>0</v>
      </c>
      <c r="FK53" s="53">
        <f t="shared" si="145"/>
        <v>0</v>
      </c>
      <c r="FL53" s="53">
        <f t="shared" si="145"/>
        <v>0</v>
      </c>
      <c r="FM53" s="53">
        <f t="shared" si="145"/>
        <v>0</v>
      </c>
      <c r="FN53" s="53">
        <f t="shared" si="145"/>
        <v>0</v>
      </c>
      <c r="FO53" s="53">
        <f t="shared" si="145"/>
        <v>0</v>
      </c>
      <c r="FP53" s="53">
        <f t="shared" si="145"/>
        <v>0</v>
      </c>
      <c r="FQ53" s="53">
        <f t="shared" si="15"/>
        <v>0</v>
      </c>
      <c r="FR53" s="53">
        <f t="shared" si="145"/>
        <v>0</v>
      </c>
      <c r="FS53" s="53">
        <f t="shared" si="145"/>
        <v>0</v>
      </c>
      <c r="FT53" s="53">
        <f t="shared" si="145"/>
        <v>0</v>
      </c>
      <c r="FU53" s="53">
        <f t="shared" si="145"/>
        <v>0</v>
      </c>
      <c r="FV53" s="53">
        <f t="shared" ref="FV53:GK78" si="146">IF(FV$4=$A53,-SUM($H53:$K53), 0)</f>
        <v>0</v>
      </c>
      <c r="FW53" s="53">
        <f t="shared" si="146"/>
        <v>0</v>
      </c>
      <c r="FX53" s="53">
        <f t="shared" si="146"/>
        <v>0</v>
      </c>
      <c r="FY53" s="53">
        <f t="shared" si="146"/>
        <v>0</v>
      </c>
      <c r="FZ53" s="53">
        <f t="shared" si="146"/>
        <v>0</v>
      </c>
      <c r="GA53" s="53">
        <f t="shared" si="146"/>
        <v>0</v>
      </c>
      <c r="GB53" s="53">
        <f t="shared" si="146"/>
        <v>0</v>
      </c>
      <c r="GC53" s="53">
        <f t="shared" si="146"/>
        <v>0</v>
      </c>
      <c r="GD53" s="53">
        <f t="shared" si="146"/>
        <v>0</v>
      </c>
      <c r="GE53" s="53">
        <f t="shared" si="146"/>
        <v>0</v>
      </c>
      <c r="GF53" s="53">
        <f t="shared" si="146"/>
        <v>0</v>
      </c>
      <c r="GG53" s="53">
        <f t="shared" si="146"/>
        <v>0</v>
      </c>
      <c r="GH53" s="53">
        <f t="shared" si="146"/>
        <v>0</v>
      </c>
      <c r="GI53" s="53">
        <f t="shared" si="146"/>
        <v>0</v>
      </c>
      <c r="GJ53" s="53">
        <f t="shared" si="146"/>
        <v>0</v>
      </c>
      <c r="GK53" s="53">
        <f t="shared" si="146"/>
        <v>0</v>
      </c>
      <c r="GL53" s="53">
        <f t="shared" ref="GL53:GW78" si="147">IF(GL$4=$A53,-SUM($H53:$K53), 0)</f>
        <v>0</v>
      </c>
      <c r="GM53" s="53">
        <f t="shared" si="147"/>
        <v>0</v>
      </c>
      <c r="GN53" s="53">
        <f t="shared" si="147"/>
        <v>0</v>
      </c>
      <c r="GO53" s="53">
        <f t="shared" si="147"/>
        <v>0</v>
      </c>
      <c r="GP53" s="53">
        <f t="shared" si="147"/>
        <v>0</v>
      </c>
      <c r="GQ53" s="53">
        <f t="shared" si="147"/>
        <v>0</v>
      </c>
      <c r="GR53" s="53">
        <f t="shared" si="147"/>
        <v>0</v>
      </c>
      <c r="GS53" s="53">
        <f t="shared" si="147"/>
        <v>0</v>
      </c>
      <c r="GT53" s="53">
        <f t="shared" si="147"/>
        <v>0</v>
      </c>
      <c r="GU53" s="53">
        <f t="shared" si="147"/>
        <v>0</v>
      </c>
      <c r="GV53" s="53">
        <f t="shared" si="147"/>
        <v>0</v>
      </c>
      <c r="GW53" s="53">
        <f t="shared" si="147"/>
        <v>0</v>
      </c>
      <c r="GX53" s="53">
        <f t="shared" si="18"/>
        <v>0</v>
      </c>
    </row>
    <row r="54" spans="1:206" s="95" customFormat="1" ht="12.75" x14ac:dyDescent="0.2">
      <c r="A54" s="22">
        <f>VLOOKUP(B54,'Libro Giornale'!$E$237:$F$436,2,FALSE)</f>
        <v>122</v>
      </c>
      <c r="B54" s="547" t="s">
        <v>508</v>
      </c>
      <c r="C54" s="152">
        <v>48</v>
      </c>
      <c r="D54" s="468">
        <v>44656</v>
      </c>
      <c r="E54" s="540" t="s">
        <v>750</v>
      </c>
      <c r="F54" s="539">
        <v>0.25</v>
      </c>
      <c r="G54" s="52">
        <f>SUM(F53:F54)</f>
        <v>90.1</v>
      </c>
      <c r="H54" s="92"/>
      <c r="I54" s="92"/>
      <c r="J54" s="52">
        <f t="shared" si="135"/>
        <v>-0.25</v>
      </c>
      <c r="K54" s="52"/>
      <c r="L54" s="52"/>
      <c r="M54" s="53">
        <f t="shared" si="136"/>
        <v>0</v>
      </c>
      <c r="N54" s="53">
        <f t="shared" si="136"/>
        <v>0</v>
      </c>
      <c r="O54" s="53">
        <f t="shared" si="136"/>
        <v>0</v>
      </c>
      <c r="P54" s="53">
        <f t="shared" si="136"/>
        <v>0</v>
      </c>
      <c r="Q54" s="53">
        <f t="shared" si="136"/>
        <v>0</v>
      </c>
      <c r="R54" s="53">
        <f t="shared" si="136"/>
        <v>0</v>
      </c>
      <c r="S54" s="53">
        <f t="shared" si="136"/>
        <v>0</v>
      </c>
      <c r="T54" s="53">
        <f t="shared" si="136"/>
        <v>0</v>
      </c>
      <c r="U54" s="53">
        <f t="shared" si="136"/>
        <v>0</v>
      </c>
      <c r="V54" s="53">
        <f t="shared" si="136"/>
        <v>0</v>
      </c>
      <c r="W54" s="53">
        <f t="shared" si="136"/>
        <v>0</v>
      </c>
      <c r="X54" s="53">
        <f t="shared" si="136"/>
        <v>0</v>
      </c>
      <c r="Y54" s="53">
        <f t="shared" si="136"/>
        <v>0</v>
      </c>
      <c r="Z54" s="53">
        <f t="shared" si="136"/>
        <v>0</v>
      </c>
      <c r="AA54" s="53">
        <f t="shared" si="136"/>
        <v>0</v>
      </c>
      <c r="AB54" s="53">
        <f t="shared" si="136"/>
        <v>0</v>
      </c>
      <c r="AC54" s="53">
        <f t="shared" si="137"/>
        <v>0</v>
      </c>
      <c r="AD54" s="53">
        <f t="shared" si="137"/>
        <v>0</v>
      </c>
      <c r="AE54" s="53">
        <f t="shared" si="137"/>
        <v>0</v>
      </c>
      <c r="AF54" s="53">
        <f t="shared" si="137"/>
        <v>0</v>
      </c>
      <c r="AG54" s="53">
        <f t="shared" si="137"/>
        <v>0</v>
      </c>
      <c r="AH54" s="53">
        <f t="shared" si="137"/>
        <v>0</v>
      </c>
      <c r="AI54" s="53">
        <f t="shared" si="137"/>
        <v>0</v>
      </c>
      <c r="AJ54" s="53">
        <f t="shared" si="137"/>
        <v>0</v>
      </c>
      <c r="AK54" s="53">
        <f t="shared" si="137"/>
        <v>0</v>
      </c>
      <c r="AL54" s="53">
        <f t="shared" si="137"/>
        <v>0</v>
      </c>
      <c r="AM54" s="53">
        <f t="shared" si="137"/>
        <v>0</v>
      </c>
      <c r="AN54" s="53">
        <f t="shared" si="137"/>
        <v>0</v>
      </c>
      <c r="AO54" s="53">
        <f t="shared" si="137"/>
        <v>0</v>
      </c>
      <c r="AP54" s="53">
        <f t="shared" si="137"/>
        <v>0</v>
      </c>
      <c r="AQ54" s="53">
        <f t="shared" si="137"/>
        <v>0</v>
      </c>
      <c r="AR54" s="53">
        <f t="shared" si="137"/>
        <v>0</v>
      </c>
      <c r="AS54" s="53">
        <f t="shared" si="138"/>
        <v>0</v>
      </c>
      <c r="AT54" s="53">
        <f t="shared" si="138"/>
        <v>0</v>
      </c>
      <c r="AU54" s="53">
        <f t="shared" si="138"/>
        <v>0</v>
      </c>
      <c r="AV54" s="53">
        <f t="shared" si="138"/>
        <v>0</v>
      </c>
      <c r="AW54" s="53">
        <f t="shared" si="138"/>
        <v>0</v>
      </c>
      <c r="AX54" s="53">
        <f t="shared" si="138"/>
        <v>0</v>
      </c>
      <c r="AY54" s="53">
        <f t="shared" si="138"/>
        <v>0</v>
      </c>
      <c r="AZ54" s="53">
        <f t="shared" si="138"/>
        <v>0</v>
      </c>
      <c r="BA54" s="53">
        <f t="shared" si="138"/>
        <v>0</v>
      </c>
      <c r="BB54" s="53">
        <f t="shared" si="138"/>
        <v>0</v>
      </c>
      <c r="BC54" s="53">
        <f t="shared" si="138"/>
        <v>0</v>
      </c>
      <c r="BD54" s="53">
        <f t="shared" si="138"/>
        <v>0</v>
      </c>
      <c r="BE54" s="53">
        <f t="shared" si="138"/>
        <v>0</v>
      </c>
      <c r="BF54" s="53">
        <f t="shared" si="138"/>
        <v>0</v>
      </c>
      <c r="BG54" s="53">
        <f t="shared" si="138"/>
        <v>0</v>
      </c>
      <c r="BH54" s="53">
        <f t="shared" si="138"/>
        <v>0</v>
      </c>
      <c r="BI54" s="53">
        <f t="shared" si="3"/>
        <v>0</v>
      </c>
      <c r="BJ54" s="53">
        <f t="shared" si="139"/>
        <v>0</v>
      </c>
      <c r="BK54" s="53">
        <f t="shared" si="139"/>
        <v>0</v>
      </c>
      <c r="BL54" s="53">
        <f t="shared" si="139"/>
        <v>0</v>
      </c>
      <c r="BM54" s="53">
        <f t="shared" si="139"/>
        <v>0</v>
      </c>
      <c r="BN54" s="53">
        <f t="shared" si="139"/>
        <v>0</v>
      </c>
      <c r="BO54" s="53">
        <f t="shared" si="139"/>
        <v>0</v>
      </c>
      <c r="BP54" s="53">
        <f t="shared" si="139"/>
        <v>0</v>
      </c>
      <c r="BQ54" s="53">
        <f t="shared" si="139"/>
        <v>0</v>
      </c>
      <c r="BR54" s="53">
        <f t="shared" si="139"/>
        <v>0</v>
      </c>
      <c r="BS54" s="53">
        <f t="shared" si="139"/>
        <v>0</v>
      </c>
      <c r="BT54" s="53">
        <f t="shared" si="139"/>
        <v>0</v>
      </c>
      <c r="BU54" s="53">
        <f t="shared" si="5"/>
        <v>0</v>
      </c>
      <c r="BV54" s="53">
        <f t="shared" si="139"/>
        <v>0</v>
      </c>
      <c r="BW54" s="53">
        <f t="shared" si="139"/>
        <v>0</v>
      </c>
      <c r="BX54" s="53">
        <f t="shared" si="139"/>
        <v>0</v>
      </c>
      <c r="BY54" s="53">
        <f t="shared" si="139"/>
        <v>0</v>
      </c>
      <c r="BZ54" s="53">
        <f t="shared" si="140"/>
        <v>0</v>
      </c>
      <c r="CA54" s="53">
        <f t="shared" si="140"/>
        <v>0</v>
      </c>
      <c r="CB54" s="53">
        <f t="shared" si="140"/>
        <v>0</v>
      </c>
      <c r="CC54" s="53">
        <f t="shared" si="140"/>
        <v>0</v>
      </c>
      <c r="CD54" s="53">
        <f t="shared" si="140"/>
        <v>0</v>
      </c>
      <c r="CE54" s="53">
        <f t="shared" si="140"/>
        <v>0</v>
      </c>
      <c r="CF54" s="53">
        <f t="shared" si="140"/>
        <v>0</v>
      </c>
      <c r="CG54" s="53">
        <f t="shared" si="140"/>
        <v>0</v>
      </c>
      <c r="CH54" s="53">
        <f t="shared" si="140"/>
        <v>0</v>
      </c>
      <c r="CI54" s="53">
        <f t="shared" si="140"/>
        <v>0</v>
      </c>
      <c r="CJ54" s="53">
        <f t="shared" si="140"/>
        <v>0</v>
      </c>
      <c r="CK54" s="53">
        <f t="shared" si="140"/>
        <v>0</v>
      </c>
      <c r="CL54" s="53">
        <f t="shared" si="140"/>
        <v>0</v>
      </c>
      <c r="CM54" s="53">
        <f t="shared" si="140"/>
        <v>0</v>
      </c>
      <c r="CN54" s="53">
        <f t="shared" si="7"/>
        <v>0</v>
      </c>
      <c r="CO54" s="53">
        <f t="shared" si="140"/>
        <v>0</v>
      </c>
      <c r="CP54" s="53">
        <f t="shared" si="141"/>
        <v>0</v>
      </c>
      <c r="CQ54" s="53">
        <f t="shared" si="141"/>
        <v>0</v>
      </c>
      <c r="CR54" s="53">
        <f t="shared" si="141"/>
        <v>0</v>
      </c>
      <c r="CS54" s="53">
        <f t="shared" si="141"/>
        <v>0</v>
      </c>
      <c r="CT54" s="53">
        <f t="shared" si="141"/>
        <v>0</v>
      </c>
      <c r="CU54" s="53">
        <f t="shared" si="141"/>
        <v>0</v>
      </c>
      <c r="CV54" s="53">
        <f t="shared" si="141"/>
        <v>0</v>
      </c>
      <c r="CW54" s="53">
        <f t="shared" si="141"/>
        <v>0</v>
      </c>
      <c r="CX54" s="53">
        <f t="shared" si="141"/>
        <v>0</v>
      </c>
      <c r="CY54" s="53">
        <f t="shared" si="141"/>
        <v>0</v>
      </c>
      <c r="CZ54" s="53">
        <f t="shared" si="141"/>
        <v>0</v>
      </c>
      <c r="DA54" s="53">
        <f t="shared" si="141"/>
        <v>0</v>
      </c>
      <c r="DB54" s="53">
        <f t="shared" si="141"/>
        <v>0</v>
      </c>
      <c r="DC54" s="53">
        <f t="shared" si="141"/>
        <v>0</v>
      </c>
      <c r="DD54" s="53">
        <f t="shared" si="141"/>
        <v>0</v>
      </c>
      <c r="DE54" s="53">
        <f t="shared" si="141"/>
        <v>0</v>
      </c>
      <c r="DF54" s="53">
        <f t="shared" si="87"/>
        <v>0</v>
      </c>
      <c r="DG54" s="53">
        <f t="shared" si="87"/>
        <v>0</v>
      </c>
      <c r="DH54" s="53">
        <f t="shared" si="87"/>
        <v>0</v>
      </c>
      <c r="DI54" s="53">
        <f t="shared" si="87"/>
        <v>0</v>
      </c>
      <c r="DJ54" s="53">
        <f t="shared" si="87"/>
        <v>0</v>
      </c>
      <c r="DK54" s="53">
        <f t="shared" si="87"/>
        <v>0</v>
      </c>
      <c r="DL54" s="53">
        <f t="shared" si="87"/>
        <v>0</v>
      </c>
      <c r="DM54" s="53">
        <f t="shared" si="142"/>
        <v>0</v>
      </c>
      <c r="DN54" s="53">
        <f t="shared" si="142"/>
        <v>0</v>
      </c>
      <c r="DO54" s="53">
        <f t="shared" si="142"/>
        <v>0</v>
      </c>
      <c r="DP54" s="53">
        <f t="shared" si="142"/>
        <v>0</v>
      </c>
      <c r="DQ54" s="53">
        <f t="shared" si="142"/>
        <v>0</v>
      </c>
      <c r="DR54" s="53">
        <f t="shared" si="142"/>
        <v>0</v>
      </c>
      <c r="DS54" s="53">
        <f t="shared" si="142"/>
        <v>0</v>
      </c>
      <c r="DT54" s="53">
        <f t="shared" si="142"/>
        <v>0</v>
      </c>
      <c r="DU54" s="53">
        <f t="shared" si="142"/>
        <v>0</v>
      </c>
      <c r="DV54" s="53">
        <f t="shared" si="142"/>
        <v>0</v>
      </c>
      <c r="DW54" s="53">
        <f t="shared" si="142"/>
        <v>0</v>
      </c>
      <c r="DX54" s="53">
        <f t="shared" si="142"/>
        <v>0</v>
      </c>
      <c r="DY54" s="53">
        <f t="shared" si="142"/>
        <v>0.25</v>
      </c>
      <c r="DZ54" s="53">
        <f t="shared" si="142"/>
        <v>0</v>
      </c>
      <c r="EA54" s="53">
        <f t="shared" si="142"/>
        <v>0</v>
      </c>
      <c r="EB54" s="53">
        <f t="shared" si="143"/>
        <v>0</v>
      </c>
      <c r="EC54" s="53">
        <f t="shared" si="143"/>
        <v>0</v>
      </c>
      <c r="ED54" s="53">
        <f t="shared" si="143"/>
        <v>0</v>
      </c>
      <c r="EE54" s="53">
        <f t="shared" si="143"/>
        <v>0</v>
      </c>
      <c r="EF54" s="53">
        <f t="shared" si="143"/>
        <v>0</v>
      </c>
      <c r="EG54" s="53">
        <f t="shared" si="143"/>
        <v>0</v>
      </c>
      <c r="EH54" s="53">
        <f t="shared" si="143"/>
        <v>0</v>
      </c>
      <c r="EI54" s="53">
        <f t="shared" si="143"/>
        <v>0</v>
      </c>
      <c r="EJ54" s="53">
        <f t="shared" si="143"/>
        <v>0</v>
      </c>
      <c r="EK54" s="53">
        <f t="shared" si="143"/>
        <v>0</v>
      </c>
      <c r="EL54" s="53">
        <f t="shared" si="143"/>
        <v>0</v>
      </c>
      <c r="EM54" s="53">
        <f t="shared" si="143"/>
        <v>0</v>
      </c>
      <c r="EN54" s="53">
        <f t="shared" si="143"/>
        <v>0</v>
      </c>
      <c r="EO54" s="53">
        <f t="shared" si="143"/>
        <v>0</v>
      </c>
      <c r="EP54" s="53">
        <f t="shared" si="143"/>
        <v>0</v>
      </c>
      <c r="EQ54" s="53">
        <f t="shared" si="143"/>
        <v>0</v>
      </c>
      <c r="ER54" s="53">
        <f t="shared" si="144"/>
        <v>0</v>
      </c>
      <c r="ES54" s="53">
        <f t="shared" si="144"/>
        <v>0</v>
      </c>
      <c r="ET54" s="53">
        <f t="shared" si="144"/>
        <v>0</v>
      </c>
      <c r="EU54" s="53">
        <f t="shared" si="144"/>
        <v>0</v>
      </c>
      <c r="EV54" s="53">
        <f t="shared" si="144"/>
        <v>0</v>
      </c>
      <c r="EW54" s="53">
        <f t="shared" si="144"/>
        <v>0</v>
      </c>
      <c r="EX54" s="53">
        <f t="shared" si="144"/>
        <v>0</v>
      </c>
      <c r="EY54" s="53">
        <f t="shared" si="144"/>
        <v>0</v>
      </c>
      <c r="EZ54" s="53">
        <f t="shared" si="144"/>
        <v>0</v>
      </c>
      <c r="FA54" s="53">
        <f t="shared" si="144"/>
        <v>0</v>
      </c>
      <c r="FB54" s="53">
        <f t="shared" si="144"/>
        <v>0</v>
      </c>
      <c r="FC54" s="53">
        <f t="shared" si="144"/>
        <v>0</v>
      </c>
      <c r="FD54" s="53">
        <f t="shared" si="144"/>
        <v>0</v>
      </c>
      <c r="FE54" s="53">
        <f t="shared" si="144"/>
        <v>0</v>
      </c>
      <c r="FF54" s="53">
        <f t="shared" si="144"/>
        <v>0</v>
      </c>
      <c r="FG54" s="53">
        <f t="shared" si="144"/>
        <v>0</v>
      </c>
      <c r="FH54" s="53">
        <f t="shared" si="145"/>
        <v>0</v>
      </c>
      <c r="FI54" s="53">
        <f t="shared" si="145"/>
        <v>0</v>
      </c>
      <c r="FJ54" s="53">
        <f t="shared" si="145"/>
        <v>0</v>
      </c>
      <c r="FK54" s="53">
        <f t="shared" si="145"/>
        <v>0</v>
      </c>
      <c r="FL54" s="53">
        <f t="shared" si="145"/>
        <v>0</v>
      </c>
      <c r="FM54" s="53">
        <f t="shared" si="145"/>
        <v>0</v>
      </c>
      <c r="FN54" s="53">
        <f t="shared" si="145"/>
        <v>0</v>
      </c>
      <c r="FO54" s="53">
        <f t="shared" si="145"/>
        <v>0</v>
      </c>
      <c r="FP54" s="53">
        <f t="shared" si="145"/>
        <v>0</v>
      </c>
      <c r="FQ54" s="53">
        <f t="shared" si="15"/>
        <v>0</v>
      </c>
      <c r="FR54" s="53">
        <f t="shared" si="145"/>
        <v>0</v>
      </c>
      <c r="FS54" s="53">
        <f t="shared" si="145"/>
        <v>0</v>
      </c>
      <c r="FT54" s="53">
        <f t="shared" si="145"/>
        <v>0</v>
      </c>
      <c r="FU54" s="53">
        <f t="shared" si="145"/>
        <v>0</v>
      </c>
      <c r="FV54" s="53">
        <f t="shared" si="146"/>
        <v>0</v>
      </c>
      <c r="FW54" s="53">
        <f t="shared" si="146"/>
        <v>0</v>
      </c>
      <c r="FX54" s="53">
        <f t="shared" si="146"/>
        <v>0</v>
      </c>
      <c r="FY54" s="53">
        <f t="shared" si="146"/>
        <v>0</v>
      </c>
      <c r="FZ54" s="53">
        <f t="shared" si="146"/>
        <v>0</v>
      </c>
      <c r="GA54" s="53">
        <f t="shared" si="146"/>
        <v>0</v>
      </c>
      <c r="GB54" s="53">
        <f t="shared" si="146"/>
        <v>0</v>
      </c>
      <c r="GC54" s="53">
        <f t="shared" si="146"/>
        <v>0</v>
      </c>
      <c r="GD54" s="53">
        <f t="shared" si="146"/>
        <v>0</v>
      </c>
      <c r="GE54" s="53">
        <f t="shared" si="146"/>
        <v>0</v>
      </c>
      <c r="GF54" s="53">
        <f t="shared" si="146"/>
        <v>0</v>
      </c>
      <c r="GG54" s="53">
        <f t="shared" si="146"/>
        <v>0</v>
      </c>
      <c r="GH54" s="53">
        <f t="shared" si="146"/>
        <v>0</v>
      </c>
      <c r="GI54" s="53">
        <f t="shared" si="146"/>
        <v>0</v>
      </c>
      <c r="GJ54" s="53">
        <f t="shared" si="146"/>
        <v>0</v>
      </c>
      <c r="GK54" s="53">
        <f t="shared" si="146"/>
        <v>0</v>
      </c>
      <c r="GL54" s="53">
        <f t="shared" si="147"/>
        <v>0</v>
      </c>
      <c r="GM54" s="53">
        <f t="shared" si="147"/>
        <v>0</v>
      </c>
      <c r="GN54" s="53">
        <f t="shared" si="147"/>
        <v>0</v>
      </c>
      <c r="GO54" s="53">
        <f t="shared" si="147"/>
        <v>0</v>
      </c>
      <c r="GP54" s="53">
        <f t="shared" si="147"/>
        <v>0</v>
      </c>
      <c r="GQ54" s="53">
        <f t="shared" si="147"/>
        <v>0</v>
      </c>
      <c r="GR54" s="53">
        <f t="shared" si="147"/>
        <v>0</v>
      </c>
      <c r="GS54" s="53">
        <f t="shared" si="147"/>
        <v>0</v>
      </c>
      <c r="GT54" s="53">
        <f t="shared" si="147"/>
        <v>0</v>
      </c>
      <c r="GU54" s="53">
        <f t="shared" si="147"/>
        <v>0</v>
      </c>
      <c r="GV54" s="53">
        <f t="shared" si="147"/>
        <v>0</v>
      </c>
      <c r="GW54" s="53">
        <f t="shared" si="147"/>
        <v>0</v>
      </c>
      <c r="GX54" s="53">
        <f t="shared" si="18"/>
        <v>0</v>
      </c>
    </row>
    <row r="55" spans="1:206" s="95" customFormat="1" ht="25.5" x14ac:dyDescent="0.2">
      <c r="A55" s="22">
        <f>VLOOKUP(B55,'Libro Giornale'!$E$237:$F$436,2,FALSE)</f>
        <v>67</v>
      </c>
      <c r="B55" s="547" t="s">
        <v>461</v>
      </c>
      <c r="C55" s="152">
        <v>49</v>
      </c>
      <c r="D55" s="468">
        <v>44656</v>
      </c>
      <c r="E55" s="540" t="s">
        <v>759</v>
      </c>
      <c r="F55" s="538">
        <v>1830</v>
      </c>
      <c r="G55" s="52"/>
      <c r="H55" s="92"/>
      <c r="I55" s="92"/>
      <c r="J55" s="52">
        <f t="shared" ref="J55:J58" si="148">-F55</f>
        <v>-1830</v>
      </c>
      <c r="K55" s="52"/>
      <c r="L55" s="52"/>
      <c r="M55" s="53">
        <f t="shared" ref="M55:V58" si="149">IF(M$4=$A55,-SUM($H55:$K55), 0)</f>
        <v>0</v>
      </c>
      <c r="N55" s="53">
        <f t="shared" si="149"/>
        <v>0</v>
      </c>
      <c r="O55" s="53">
        <f t="shared" si="149"/>
        <v>0</v>
      </c>
      <c r="P55" s="53">
        <f t="shared" si="149"/>
        <v>0</v>
      </c>
      <c r="Q55" s="53">
        <f t="shared" si="149"/>
        <v>0</v>
      </c>
      <c r="R55" s="53">
        <f t="shared" si="149"/>
        <v>0</v>
      </c>
      <c r="S55" s="53">
        <f t="shared" si="149"/>
        <v>0</v>
      </c>
      <c r="T55" s="53">
        <f t="shared" si="149"/>
        <v>0</v>
      </c>
      <c r="U55" s="53">
        <f t="shared" si="149"/>
        <v>0</v>
      </c>
      <c r="V55" s="53">
        <f t="shared" si="149"/>
        <v>0</v>
      </c>
      <c r="W55" s="53">
        <f t="shared" ref="W55:AF58" si="150">IF(W$4=$A55,-SUM($H55:$K55), 0)</f>
        <v>0</v>
      </c>
      <c r="X55" s="53">
        <f t="shared" si="150"/>
        <v>0</v>
      </c>
      <c r="Y55" s="53">
        <f t="shared" si="150"/>
        <v>0</v>
      </c>
      <c r="Z55" s="53">
        <f t="shared" si="150"/>
        <v>0</v>
      </c>
      <c r="AA55" s="53">
        <f t="shared" si="150"/>
        <v>0</v>
      </c>
      <c r="AB55" s="53">
        <f t="shared" si="150"/>
        <v>0</v>
      </c>
      <c r="AC55" s="53">
        <f t="shared" si="150"/>
        <v>0</v>
      </c>
      <c r="AD55" s="53">
        <f t="shared" si="150"/>
        <v>0</v>
      </c>
      <c r="AE55" s="53">
        <f t="shared" si="150"/>
        <v>0</v>
      </c>
      <c r="AF55" s="53">
        <f t="shared" si="150"/>
        <v>0</v>
      </c>
      <c r="AG55" s="53">
        <f t="shared" ref="AG55:AP58" si="151">IF(AG$4=$A55,-SUM($H55:$K55), 0)</f>
        <v>0</v>
      </c>
      <c r="AH55" s="53">
        <f t="shared" si="151"/>
        <v>0</v>
      </c>
      <c r="AI55" s="53">
        <f t="shared" si="151"/>
        <v>0</v>
      </c>
      <c r="AJ55" s="53">
        <f t="shared" si="151"/>
        <v>0</v>
      </c>
      <c r="AK55" s="53">
        <f t="shared" si="151"/>
        <v>0</v>
      </c>
      <c r="AL55" s="53">
        <f t="shared" si="151"/>
        <v>0</v>
      </c>
      <c r="AM55" s="53">
        <f t="shared" si="151"/>
        <v>0</v>
      </c>
      <c r="AN55" s="53">
        <f t="shared" si="151"/>
        <v>0</v>
      </c>
      <c r="AO55" s="53">
        <f t="shared" si="151"/>
        <v>0</v>
      </c>
      <c r="AP55" s="53">
        <f t="shared" si="151"/>
        <v>0</v>
      </c>
      <c r="AQ55" s="53">
        <f t="shared" ref="AQ55:AZ58" si="152">IF(AQ$4=$A55,-SUM($H55:$K55), 0)</f>
        <v>0</v>
      </c>
      <c r="AR55" s="53">
        <f t="shared" si="152"/>
        <v>0</v>
      </c>
      <c r="AS55" s="53">
        <f t="shared" si="152"/>
        <v>0</v>
      </c>
      <c r="AT55" s="53">
        <f t="shared" si="152"/>
        <v>0</v>
      </c>
      <c r="AU55" s="53">
        <f t="shared" si="152"/>
        <v>0</v>
      </c>
      <c r="AV55" s="53">
        <f t="shared" si="152"/>
        <v>0</v>
      </c>
      <c r="AW55" s="53">
        <f t="shared" si="152"/>
        <v>0</v>
      </c>
      <c r="AX55" s="53">
        <f t="shared" si="152"/>
        <v>0</v>
      </c>
      <c r="AY55" s="53">
        <f t="shared" si="152"/>
        <v>0</v>
      </c>
      <c r="AZ55" s="53">
        <f t="shared" si="152"/>
        <v>0</v>
      </c>
      <c r="BA55" s="53">
        <f t="shared" ref="BA55:BJ58" si="153">IF(BA$4=$A55,-SUM($H55:$K55), 0)</f>
        <v>0</v>
      </c>
      <c r="BB55" s="53">
        <f t="shared" si="153"/>
        <v>0</v>
      </c>
      <c r="BC55" s="53">
        <f t="shared" si="153"/>
        <v>0</v>
      </c>
      <c r="BD55" s="53">
        <f t="shared" si="153"/>
        <v>0</v>
      </c>
      <c r="BE55" s="53">
        <f t="shared" si="153"/>
        <v>0</v>
      </c>
      <c r="BF55" s="53">
        <f t="shared" si="153"/>
        <v>0</v>
      </c>
      <c r="BG55" s="53">
        <f t="shared" si="153"/>
        <v>0</v>
      </c>
      <c r="BH55" s="53">
        <f t="shared" si="153"/>
        <v>0</v>
      </c>
      <c r="BI55" s="53">
        <f t="shared" si="153"/>
        <v>0</v>
      </c>
      <c r="BJ55" s="53">
        <f t="shared" si="153"/>
        <v>0</v>
      </c>
      <c r="BK55" s="53">
        <f t="shared" si="139"/>
        <v>0</v>
      </c>
      <c r="BL55" s="53">
        <f t="shared" si="139"/>
        <v>0</v>
      </c>
      <c r="BM55" s="53">
        <f t="shared" si="139"/>
        <v>0</v>
      </c>
      <c r="BN55" s="53">
        <f t="shared" si="139"/>
        <v>0</v>
      </c>
      <c r="BO55" s="53">
        <f t="shared" si="139"/>
        <v>0</v>
      </c>
      <c r="BP55" s="53">
        <f t="shared" si="139"/>
        <v>0</v>
      </c>
      <c r="BQ55" s="53">
        <f t="shared" si="139"/>
        <v>0</v>
      </c>
      <c r="BR55" s="53">
        <f t="shared" si="139"/>
        <v>0</v>
      </c>
      <c r="BS55" s="53">
        <f t="shared" si="139"/>
        <v>0</v>
      </c>
      <c r="BT55" s="53">
        <f t="shared" si="139"/>
        <v>0</v>
      </c>
      <c r="BU55" s="53">
        <f t="shared" si="139"/>
        <v>0</v>
      </c>
      <c r="BV55" s="53">
        <f t="shared" si="139"/>
        <v>1830</v>
      </c>
      <c r="BW55" s="53">
        <f t="shared" si="139"/>
        <v>0</v>
      </c>
      <c r="BX55" s="53">
        <f t="shared" si="139"/>
        <v>0</v>
      </c>
      <c r="BY55" s="53">
        <f t="shared" si="139"/>
        <v>0</v>
      </c>
      <c r="BZ55" s="53">
        <f t="shared" si="140"/>
        <v>0</v>
      </c>
      <c r="CA55" s="53">
        <f t="shared" si="140"/>
        <v>0</v>
      </c>
      <c r="CB55" s="53">
        <f t="shared" si="140"/>
        <v>0</v>
      </c>
      <c r="CC55" s="53">
        <f t="shared" si="140"/>
        <v>0</v>
      </c>
      <c r="CD55" s="53">
        <f t="shared" si="140"/>
        <v>0</v>
      </c>
      <c r="CE55" s="53">
        <f t="shared" si="140"/>
        <v>0</v>
      </c>
      <c r="CF55" s="53">
        <f t="shared" si="140"/>
        <v>0</v>
      </c>
      <c r="CG55" s="53">
        <f t="shared" si="140"/>
        <v>0</v>
      </c>
      <c r="CH55" s="53">
        <f t="shared" si="140"/>
        <v>0</v>
      </c>
      <c r="CI55" s="53">
        <f t="shared" si="140"/>
        <v>0</v>
      </c>
      <c r="CJ55" s="53">
        <f t="shared" si="140"/>
        <v>0</v>
      </c>
      <c r="CK55" s="53">
        <f t="shared" si="140"/>
        <v>0</v>
      </c>
      <c r="CL55" s="53">
        <f t="shared" si="140"/>
        <v>0</v>
      </c>
      <c r="CM55" s="53">
        <f t="shared" si="140"/>
        <v>0</v>
      </c>
      <c r="CN55" s="53">
        <f t="shared" si="140"/>
        <v>0</v>
      </c>
      <c r="CO55" s="53">
        <f t="shared" si="140"/>
        <v>0</v>
      </c>
      <c r="CP55" s="53">
        <f t="shared" ref="CP55:CY58" si="154">IF(CP$4=$A55,-SUM($H55:$K55), 0)</f>
        <v>0</v>
      </c>
      <c r="CQ55" s="53">
        <f t="shared" si="154"/>
        <v>0</v>
      </c>
      <c r="CR55" s="53">
        <f t="shared" si="154"/>
        <v>0</v>
      </c>
      <c r="CS55" s="53">
        <f t="shared" si="154"/>
        <v>0</v>
      </c>
      <c r="CT55" s="53">
        <f t="shared" si="154"/>
        <v>0</v>
      </c>
      <c r="CU55" s="53">
        <f t="shared" si="154"/>
        <v>0</v>
      </c>
      <c r="CV55" s="53">
        <f t="shared" si="154"/>
        <v>0</v>
      </c>
      <c r="CW55" s="53">
        <f t="shared" si="154"/>
        <v>0</v>
      </c>
      <c r="CX55" s="53">
        <f t="shared" si="154"/>
        <v>0</v>
      </c>
      <c r="CY55" s="53">
        <f t="shared" si="154"/>
        <v>0</v>
      </c>
      <c r="CZ55" s="53">
        <f t="shared" ref="CZ55:DI58" si="155">IF(CZ$4=$A55,-SUM($H55:$K55), 0)</f>
        <v>0</v>
      </c>
      <c r="DA55" s="53">
        <f t="shared" si="155"/>
        <v>0</v>
      </c>
      <c r="DB55" s="53">
        <f t="shared" si="155"/>
        <v>0</v>
      </c>
      <c r="DC55" s="53">
        <f t="shared" si="155"/>
        <v>0</v>
      </c>
      <c r="DD55" s="53">
        <f t="shared" si="155"/>
        <v>0</v>
      </c>
      <c r="DE55" s="53">
        <f t="shared" si="155"/>
        <v>0</v>
      </c>
      <c r="DF55" s="53">
        <f t="shared" si="155"/>
        <v>0</v>
      </c>
      <c r="DG55" s="53">
        <f t="shared" si="155"/>
        <v>0</v>
      </c>
      <c r="DH55" s="53">
        <f t="shared" si="155"/>
        <v>0</v>
      </c>
      <c r="DI55" s="53">
        <f t="shared" si="155"/>
        <v>0</v>
      </c>
      <c r="DJ55" s="53">
        <f t="shared" si="87"/>
        <v>0</v>
      </c>
      <c r="DK55" s="53">
        <f t="shared" si="87"/>
        <v>0</v>
      </c>
      <c r="DL55" s="53">
        <f t="shared" si="87"/>
        <v>0</v>
      </c>
      <c r="DM55" s="53">
        <f t="shared" si="142"/>
        <v>0</v>
      </c>
      <c r="DN55" s="53">
        <f t="shared" si="142"/>
        <v>0</v>
      </c>
      <c r="DO55" s="53">
        <f t="shared" si="142"/>
        <v>0</v>
      </c>
      <c r="DP55" s="53">
        <f t="shared" si="142"/>
        <v>0</v>
      </c>
      <c r="DQ55" s="53">
        <f t="shared" si="142"/>
        <v>0</v>
      </c>
      <c r="DR55" s="53">
        <f t="shared" si="142"/>
        <v>0</v>
      </c>
      <c r="DS55" s="53">
        <f t="shared" si="142"/>
        <v>0</v>
      </c>
      <c r="DT55" s="53">
        <f t="shared" si="142"/>
        <v>0</v>
      </c>
      <c r="DU55" s="53">
        <f t="shared" si="142"/>
        <v>0</v>
      </c>
      <c r="DV55" s="53">
        <f t="shared" si="142"/>
        <v>0</v>
      </c>
      <c r="DW55" s="53">
        <f t="shared" si="142"/>
        <v>0</v>
      </c>
      <c r="DX55" s="53">
        <f t="shared" si="142"/>
        <v>0</v>
      </c>
      <c r="DY55" s="53">
        <f t="shared" si="142"/>
        <v>0</v>
      </c>
      <c r="DZ55" s="53">
        <f t="shared" si="142"/>
        <v>0</v>
      </c>
      <c r="EA55" s="53">
        <f t="shared" si="142"/>
        <v>0</v>
      </c>
      <c r="EB55" s="53">
        <f t="shared" ref="EB55:EK58" si="156">IF(EB$4=$A55,-SUM($H55:$K55), 0)</f>
        <v>0</v>
      </c>
      <c r="EC55" s="53">
        <f t="shared" si="156"/>
        <v>0</v>
      </c>
      <c r="ED55" s="53">
        <f t="shared" si="156"/>
        <v>0</v>
      </c>
      <c r="EE55" s="53">
        <f t="shared" si="156"/>
        <v>0</v>
      </c>
      <c r="EF55" s="53">
        <f t="shared" si="156"/>
        <v>0</v>
      </c>
      <c r="EG55" s="53">
        <f t="shared" si="156"/>
        <v>0</v>
      </c>
      <c r="EH55" s="53">
        <f t="shared" si="156"/>
        <v>0</v>
      </c>
      <c r="EI55" s="53">
        <f t="shared" si="156"/>
        <v>0</v>
      </c>
      <c r="EJ55" s="53">
        <f t="shared" si="156"/>
        <v>0</v>
      </c>
      <c r="EK55" s="53">
        <f t="shared" si="156"/>
        <v>0</v>
      </c>
      <c r="EL55" s="53">
        <f t="shared" ref="EL55:EU58" si="157">IF(EL$4=$A55,-SUM($H55:$K55), 0)</f>
        <v>0</v>
      </c>
      <c r="EM55" s="53">
        <f t="shared" si="157"/>
        <v>0</v>
      </c>
      <c r="EN55" s="53">
        <f t="shared" si="157"/>
        <v>0</v>
      </c>
      <c r="EO55" s="53">
        <f t="shared" si="157"/>
        <v>0</v>
      </c>
      <c r="EP55" s="53">
        <f t="shared" si="157"/>
        <v>0</v>
      </c>
      <c r="EQ55" s="53">
        <f t="shared" si="157"/>
        <v>0</v>
      </c>
      <c r="ER55" s="53">
        <f t="shared" si="157"/>
        <v>0</v>
      </c>
      <c r="ES55" s="53">
        <f t="shared" si="157"/>
        <v>0</v>
      </c>
      <c r="ET55" s="53">
        <f t="shared" si="157"/>
        <v>0</v>
      </c>
      <c r="EU55" s="53">
        <f t="shared" si="157"/>
        <v>0</v>
      </c>
      <c r="EV55" s="53">
        <f t="shared" si="144"/>
        <v>0</v>
      </c>
      <c r="EW55" s="53">
        <f t="shared" si="144"/>
        <v>0</v>
      </c>
      <c r="EX55" s="53">
        <f t="shared" si="144"/>
        <v>0</v>
      </c>
      <c r="EY55" s="53">
        <f t="shared" si="144"/>
        <v>0</v>
      </c>
      <c r="EZ55" s="53">
        <f t="shared" si="144"/>
        <v>0</v>
      </c>
      <c r="FA55" s="53">
        <f t="shared" si="144"/>
        <v>0</v>
      </c>
      <c r="FB55" s="53">
        <f t="shared" si="144"/>
        <v>0</v>
      </c>
      <c r="FC55" s="53">
        <f t="shared" si="144"/>
        <v>0</v>
      </c>
      <c r="FD55" s="53">
        <f t="shared" si="144"/>
        <v>0</v>
      </c>
      <c r="FE55" s="53">
        <f t="shared" si="144"/>
        <v>0</v>
      </c>
      <c r="FF55" s="53">
        <f t="shared" si="144"/>
        <v>0</v>
      </c>
      <c r="FG55" s="53">
        <f t="shared" si="144"/>
        <v>0</v>
      </c>
      <c r="FH55" s="53">
        <f t="shared" si="145"/>
        <v>0</v>
      </c>
      <c r="FI55" s="53">
        <f t="shared" si="145"/>
        <v>0</v>
      </c>
      <c r="FJ55" s="53">
        <f t="shared" si="145"/>
        <v>0</v>
      </c>
      <c r="FK55" s="53">
        <f t="shared" si="145"/>
        <v>0</v>
      </c>
      <c r="FL55" s="53">
        <f t="shared" si="145"/>
        <v>0</v>
      </c>
      <c r="FM55" s="53">
        <f t="shared" si="145"/>
        <v>0</v>
      </c>
      <c r="FN55" s="53">
        <f t="shared" si="145"/>
        <v>0</v>
      </c>
      <c r="FO55" s="53">
        <f t="shared" si="145"/>
        <v>0</v>
      </c>
      <c r="FP55" s="53">
        <f t="shared" si="145"/>
        <v>0</v>
      </c>
      <c r="FQ55" s="53">
        <f t="shared" si="145"/>
        <v>0</v>
      </c>
      <c r="FR55" s="53">
        <f t="shared" si="145"/>
        <v>0</v>
      </c>
      <c r="FS55" s="53">
        <f t="shared" si="145"/>
        <v>0</v>
      </c>
      <c r="FT55" s="53">
        <f t="shared" si="145"/>
        <v>0</v>
      </c>
      <c r="FU55" s="53">
        <f t="shared" si="145"/>
        <v>0</v>
      </c>
      <c r="FV55" s="53">
        <f t="shared" ref="FV55:GE58" si="158">IF(FV$4=$A55,-SUM($H55:$K55), 0)</f>
        <v>0</v>
      </c>
      <c r="FW55" s="53">
        <f t="shared" si="158"/>
        <v>0</v>
      </c>
      <c r="FX55" s="53">
        <f t="shared" si="158"/>
        <v>0</v>
      </c>
      <c r="FY55" s="53">
        <f t="shared" si="158"/>
        <v>0</v>
      </c>
      <c r="FZ55" s="53">
        <f t="shared" si="158"/>
        <v>0</v>
      </c>
      <c r="GA55" s="53">
        <f t="shared" si="158"/>
        <v>0</v>
      </c>
      <c r="GB55" s="53">
        <f t="shared" si="158"/>
        <v>0</v>
      </c>
      <c r="GC55" s="53">
        <f t="shared" si="158"/>
        <v>0</v>
      </c>
      <c r="GD55" s="53">
        <f t="shared" si="158"/>
        <v>0</v>
      </c>
      <c r="GE55" s="53">
        <f t="shared" si="158"/>
        <v>0</v>
      </c>
      <c r="GF55" s="53">
        <f t="shared" ref="GF55:GO58" si="159">IF(GF$4=$A55,-SUM($H55:$K55), 0)</f>
        <v>0</v>
      </c>
      <c r="GG55" s="53">
        <f t="shared" si="159"/>
        <v>0</v>
      </c>
      <c r="GH55" s="53">
        <f t="shared" si="159"/>
        <v>0</v>
      </c>
      <c r="GI55" s="53">
        <f t="shared" si="159"/>
        <v>0</v>
      </c>
      <c r="GJ55" s="53">
        <f t="shared" si="159"/>
        <v>0</v>
      </c>
      <c r="GK55" s="53">
        <f t="shared" si="159"/>
        <v>0</v>
      </c>
      <c r="GL55" s="53">
        <f t="shared" si="159"/>
        <v>0</v>
      </c>
      <c r="GM55" s="53">
        <f t="shared" si="159"/>
        <v>0</v>
      </c>
      <c r="GN55" s="53">
        <f t="shared" si="159"/>
        <v>0</v>
      </c>
      <c r="GO55" s="53">
        <f t="shared" si="159"/>
        <v>0</v>
      </c>
      <c r="GP55" s="53">
        <f t="shared" si="147"/>
        <v>0</v>
      </c>
      <c r="GQ55" s="53">
        <f t="shared" si="147"/>
        <v>0</v>
      </c>
      <c r="GR55" s="53">
        <f t="shared" si="147"/>
        <v>0</v>
      </c>
      <c r="GS55" s="53">
        <f t="shared" si="147"/>
        <v>0</v>
      </c>
      <c r="GT55" s="53">
        <f t="shared" si="147"/>
        <v>0</v>
      </c>
      <c r="GU55" s="53">
        <f t="shared" si="147"/>
        <v>0</v>
      </c>
      <c r="GV55" s="53">
        <f t="shared" si="147"/>
        <v>0</v>
      </c>
      <c r="GW55" s="53">
        <f t="shared" si="147"/>
        <v>0</v>
      </c>
      <c r="GX55" s="53">
        <f t="shared" si="18"/>
        <v>0</v>
      </c>
    </row>
    <row r="56" spans="1:206" s="95" customFormat="1" ht="12.75" x14ac:dyDescent="0.2">
      <c r="A56" s="22">
        <f>VLOOKUP(B56,'Libro Giornale'!$E$237:$F$436,2,FALSE)</f>
        <v>122</v>
      </c>
      <c r="B56" s="547" t="s">
        <v>508</v>
      </c>
      <c r="C56" s="152">
        <v>50</v>
      </c>
      <c r="D56" s="468">
        <v>44656</v>
      </c>
      <c r="E56" s="540" t="s">
        <v>750</v>
      </c>
      <c r="F56" s="539">
        <v>0.25</v>
      </c>
      <c r="G56" s="52">
        <f>SUM(F55:F56)</f>
        <v>1830.25</v>
      </c>
      <c r="H56" s="92"/>
      <c r="I56" s="92"/>
      <c r="J56" s="52">
        <f t="shared" si="148"/>
        <v>-0.25</v>
      </c>
      <c r="K56" s="52"/>
      <c r="L56" s="52"/>
      <c r="M56" s="53">
        <f t="shared" si="149"/>
        <v>0</v>
      </c>
      <c r="N56" s="53">
        <f t="shared" si="149"/>
        <v>0</v>
      </c>
      <c r="O56" s="53">
        <f t="shared" si="149"/>
        <v>0</v>
      </c>
      <c r="P56" s="53">
        <f t="shared" si="149"/>
        <v>0</v>
      </c>
      <c r="Q56" s="53">
        <f t="shared" si="149"/>
        <v>0</v>
      </c>
      <c r="R56" s="53">
        <f t="shared" si="149"/>
        <v>0</v>
      </c>
      <c r="S56" s="53">
        <f t="shared" si="149"/>
        <v>0</v>
      </c>
      <c r="T56" s="53">
        <f t="shared" si="149"/>
        <v>0</v>
      </c>
      <c r="U56" s="53">
        <f t="shared" si="149"/>
        <v>0</v>
      </c>
      <c r="V56" s="53">
        <f t="shared" si="149"/>
        <v>0</v>
      </c>
      <c r="W56" s="53">
        <f t="shared" si="150"/>
        <v>0</v>
      </c>
      <c r="X56" s="53">
        <f t="shared" si="150"/>
        <v>0</v>
      </c>
      <c r="Y56" s="53">
        <f t="shared" si="150"/>
        <v>0</v>
      </c>
      <c r="Z56" s="53">
        <f t="shared" si="150"/>
        <v>0</v>
      </c>
      <c r="AA56" s="53">
        <f t="shared" si="150"/>
        <v>0</v>
      </c>
      <c r="AB56" s="53">
        <f t="shared" si="150"/>
        <v>0</v>
      </c>
      <c r="AC56" s="53">
        <f t="shared" si="150"/>
        <v>0</v>
      </c>
      <c r="AD56" s="53">
        <f t="shared" si="150"/>
        <v>0</v>
      </c>
      <c r="AE56" s="53">
        <f t="shared" si="150"/>
        <v>0</v>
      </c>
      <c r="AF56" s="53">
        <f t="shared" si="150"/>
        <v>0</v>
      </c>
      <c r="AG56" s="53">
        <f t="shared" si="151"/>
        <v>0</v>
      </c>
      <c r="AH56" s="53">
        <f t="shared" si="151"/>
        <v>0</v>
      </c>
      <c r="AI56" s="53">
        <f t="shared" si="151"/>
        <v>0</v>
      </c>
      <c r="AJ56" s="53">
        <f t="shared" si="151"/>
        <v>0</v>
      </c>
      <c r="AK56" s="53">
        <f t="shared" si="151"/>
        <v>0</v>
      </c>
      <c r="AL56" s="53">
        <f t="shared" si="151"/>
        <v>0</v>
      </c>
      <c r="AM56" s="53">
        <f t="shared" si="151"/>
        <v>0</v>
      </c>
      <c r="AN56" s="53">
        <f t="shared" si="151"/>
        <v>0</v>
      </c>
      <c r="AO56" s="53">
        <f t="shared" si="151"/>
        <v>0</v>
      </c>
      <c r="AP56" s="53">
        <f t="shared" si="151"/>
        <v>0</v>
      </c>
      <c r="AQ56" s="53">
        <f t="shared" si="152"/>
        <v>0</v>
      </c>
      <c r="AR56" s="53">
        <f t="shared" si="152"/>
        <v>0</v>
      </c>
      <c r="AS56" s="53">
        <f t="shared" si="152"/>
        <v>0</v>
      </c>
      <c r="AT56" s="53">
        <f t="shared" si="152"/>
        <v>0</v>
      </c>
      <c r="AU56" s="53">
        <f t="shared" si="152"/>
        <v>0</v>
      </c>
      <c r="AV56" s="53">
        <f t="shared" si="152"/>
        <v>0</v>
      </c>
      <c r="AW56" s="53">
        <f t="shared" si="152"/>
        <v>0</v>
      </c>
      <c r="AX56" s="53">
        <f t="shared" si="152"/>
        <v>0</v>
      </c>
      <c r="AY56" s="53">
        <f t="shared" si="152"/>
        <v>0</v>
      </c>
      <c r="AZ56" s="53">
        <f t="shared" si="152"/>
        <v>0</v>
      </c>
      <c r="BA56" s="53">
        <f t="shared" si="153"/>
        <v>0</v>
      </c>
      <c r="BB56" s="53">
        <f t="shared" si="153"/>
        <v>0</v>
      </c>
      <c r="BC56" s="53">
        <f t="shared" si="153"/>
        <v>0</v>
      </c>
      <c r="BD56" s="53">
        <f t="shared" si="153"/>
        <v>0</v>
      </c>
      <c r="BE56" s="53">
        <f t="shared" si="153"/>
        <v>0</v>
      </c>
      <c r="BF56" s="53">
        <f t="shared" si="153"/>
        <v>0</v>
      </c>
      <c r="BG56" s="53">
        <f t="shared" si="153"/>
        <v>0</v>
      </c>
      <c r="BH56" s="53">
        <f t="shared" si="153"/>
        <v>0</v>
      </c>
      <c r="BI56" s="53">
        <f t="shared" si="153"/>
        <v>0</v>
      </c>
      <c r="BJ56" s="53">
        <f t="shared" si="153"/>
        <v>0</v>
      </c>
      <c r="BK56" s="53">
        <f t="shared" si="139"/>
        <v>0</v>
      </c>
      <c r="BL56" s="53">
        <f t="shared" si="139"/>
        <v>0</v>
      </c>
      <c r="BM56" s="53">
        <f t="shared" si="139"/>
        <v>0</v>
      </c>
      <c r="BN56" s="53">
        <f t="shared" si="139"/>
        <v>0</v>
      </c>
      <c r="BO56" s="53">
        <f t="shared" si="139"/>
        <v>0</v>
      </c>
      <c r="BP56" s="53">
        <f t="shared" si="139"/>
        <v>0</v>
      </c>
      <c r="BQ56" s="53">
        <f t="shared" si="139"/>
        <v>0</v>
      </c>
      <c r="BR56" s="53">
        <f t="shared" si="139"/>
        <v>0</v>
      </c>
      <c r="BS56" s="53">
        <f t="shared" si="139"/>
        <v>0</v>
      </c>
      <c r="BT56" s="53">
        <f t="shared" si="139"/>
        <v>0</v>
      </c>
      <c r="BU56" s="53">
        <f t="shared" si="139"/>
        <v>0</v>
      </c>
      <c r="BV56" s="53">
        <f t="shared" si="139"/>
        <v>0</v>
      </c>
      <c r="BW56" s="53">
        <f t="shared" si="139"/>
        <v>0</v>
      </c>
      <c r="BX56" s="53">
        <f t="shared" si="139"/>
        <v>0</v>
      </c>
      <c r="BY56" s="53">
        <f t="shared" si="139"/>
        <v>0</v>
      </c>
      <c r="BZ56" s="53">
        <f t="shared" si="140"/>
        <v>0</v>
      </c>
      <c r="CA56" s="53">
        <f t="shared" si="140"/>
        <v>0</v>
      </c>
      <c r="CB56" s="53">
        <f t="shared" si="140"/>
        <v>0</v>
      </c>
      <c r="CC56" s="53">
        <f t="shared" si="140"/>
        <v>0</v>
      </c>
      <c r="CD56" s="53">
        <f t="shared" si="140"/>
        <v>0</v>
      </c>
      <c r="CE56" s="53">
        <f t="shared" si="140"/>
        <v>0</v>
      </c>
      <c r="CF56" s="53">
        <f t="shared" si="140"/>
        <v>0</v>
      </c>
      <c r="CG56" s="53">
        <f t="shared" si="140"/>
        <v>0</v>
      </c>
      <c r="CH56" s="53">
        <f t="shared" si="140"/>
        <v>0</v>
      </c>
      <c r="CI56" s="53">
        <f t="shared" si="140"/>
        <v>0</v>
      </c>
      <c r="CJ56" s="53">
        <f t="shared" si="140"/>
        <v>0</v>
      </c>
      <c r="CK56" s="53">
        <f t="shared" si="140"/>
        <v>0</v>
      </c>
      <c r="CL56" s="53">
        <f t="shared" si="140"/>
        <v>0</v>
      </c>
      <c r="CM56" s="53">
        <f t="shared" si="140"/>
        <v>0</v>
      </c>
      <c r="CN56" s="53">
        <f t="shared" si="140"/>
        <v>0</v>
      </c>
      <c r="CO56" s="53">
        <f t="shared" si="140"/>
        <v>0</v>
      </c>
      <c r="CP56" s="53">
        <f t="shared" si="154"/>
        <v>0</v>
      </c>
      <c r="CQ56" s="53">
        <f t="shared" si="154"/>
        <v>0</v>
      </c>
      <c r="CR56" s="53">
        <f t="shared" si="154"/>
        <v>0</v>
      </c>
      <c r="CS56" s="53">
        <f t="shared" si="154"/>
        <v>0</v>
      </c>
      <c r="CT56" s="53">
        <f t="shared" si="154"/>
        <v>0</v>
      </c>
      <c r="CU56" s="53">
        <f t="shared" si="154"/>
        <v>0</v>
      </c>
      <c r="CV56" s="53">
        <f t="shared" si="154"/>
        <v>0</v>
      </c>
      <c r="CW56" s="53">
        <f t="shared" si="154"/>
        <v>0</v>
      </c>
      <c r="CX56" s="53">
        <f t="shared" si="154"/>
        <v>0</v>
      </c>
      <c r="CY56" s="53">
        <f t="shared" si="154"/>
        <v>0</v>
      </c>
      <c r="CZ56" s="53">
        <f t="shared" si="155"/>
        <v>0</v>
      </c>
      <c r="DA56" s="53">
        <f t="shared" si="155"/>
        <v>0</v>
      </c>
      <c r="DB56" s="53">
        <f t="shared" si="155"/>
        <v>0</v>
      </c>
      <c r="DC56" s="53">
        <f t="shared" si="155"/>
        <v>0</v>
      </c>
      <c r="DD56" s="53">
        <f t="shared" si="155"/>
        <v>0</v>
      </c>
      <c r="DE56" s="53">
        <f t="shared" si="155"/>
        <v>0</v>
      </c>
      <c r="DF56" s="53">
        <f t="shared" si="155"/>
        <v>0</v>
      </c>
      <c r="DG56" s="53">
        <f t="shared" si="155"/>
        <v>0</v>
      </c>
      <c r="DH56" s="53">
        <f t="shared" si="155"/>
        <v>0</v>
      </c>
      <c r="DI56" s="53">
        <f t="shared" si="155"/>
        <v>0</v>
      </c>
      <c r="DJ56" s="53">
        <f t="shared" si="87"/>
        <v>0</v>
      </c>
      <c r="DK56" s="53">
        <f t="shared" si="87"/>
        <v>0</v>
      </c>
      <c r="DL56" s="53">
        <f t="shared" si="87"/>
        <v>0</v>
      </c>
      <c r="DM56" s="53">
        <f t="shared" ref="DM56:DV58" si="160">IF(DM$4=$A56,-SUM($H56:$K56), 0)</f>
        <v>0</v>
      </c>
      <c r="DN56" s="53">
        <f t="shared" si="160"/>
        <v>0</v>
      </c>
      <c r="DO56" s="53">
        <f t="shared" si="160"/>
        <v>0</v>
      </c>
      <c r="DP56" s="53">
        <f t="shared" si="160"/>
        <v>0</v>
      </c>
      <c r="DQ56" s="53">
        <f t="shared" si="160"/>
        <v>0</v>
      </c>
      <c r="DR56" s="53">
        <f t="shared" si="160"/>
        <v>0</v>
      </c>
      <c r="DS56" s="53">
        <f t="shared" si="160"/>
        <v>0</v>
      </c>
      <c r="DT56" s="53">
        <f t="shared" si="160"/>
        <v>0</v>
      </c>
      <c r="DU56" s="53">
        <f t="shared" si="160"/>
        <v>0</v>
      </c>
      <c r="DV56" s="53">
        <f t="shared" si="160"/>
        <v>0</v>
      </c>
      <c r="DW56" s="53">
        <f t="shared" ref="DW56:EF58" si="161">IF(DW$4=$A56,-SUM($H56:$K56), 0)</f>
        <v>0</v>
      </c>
      <c r="DX56" s="53">
        <f t="shared" si="161"/>
        <v>0</v>
      </c>
      <c r="DY56" s="53">
        <f t="shared" si="161"/>
        <v>0.25</v>
      </c>
      <c r="DZ56" s="53">
        <f t="shared" si="161"/>
        <v>0</v>
      </c>
      <c r="EA56" s="53">
        <f t="shared" si="161"/>
        <v>0</v>
      </c>
      <c r="EB56" s="53">
        <f t="shared" si="161"/>
        <v>0</v>
      </c>
      <c r="EC56" s="53">
        <f t="shared" si="161"/>
        <v>0</v>
      </c>
      <c r="ED56" s="53">
        <f t="shared" si="161"/>
        <v>0</v>
      </c>
      <c r="EE56" s="53">
        <f t="shared" si="161"/>
        <v>0</v>
      </c>
      <c r="EF56" s="53">
        <f t="shared" si="161"/>
        <v>0</v>
      </c>
      <c r="EG56" s="53">
        <f t="shared" si="156"/>
        <v>0</v>
      </c>
      <c r="EH56" s="53">
        <f t="shared" si="156"/>
        <v>0</v>
      </c>
      <c r="EI56" s="53">
        <f t="shared" si="156"/>
        <v>0</v>
      </c>
      <c r="EJ56" s="53">
        <f t="shared" si="156"/>
        <v>0</v>
      </c>
      <c r="EK56" s="53">
        <f t="shared" si="156"/>
        <v>0</v>
      </c>
      <c r="EL56" s="53">
        <f t="shared" si="157"/>
        <v>0</v>
      </c>
      <c r="EM56" s="53">
        <f t="shared" si="157"/>
        <v>0</v>
      </c>
      <c r="EN56" s="53">
        <f t="shared" si="157"/>
        <v>0</v>
      </c>
      <c r="EO56" s="53">
        <f t="shared" si="157"/>
        <v>0</v>
      </c>
      <c r="EP56" s="53">
        <f t="shared" si="157"/>
        <v>0</v>
      </c>
      <c r="EQ56" s="53">
        <f t="shared" si="157"/>
        <v>0</v>
      </c>
      <c r="ER56" s="53">
        <f t="shared" si="157"/>
        <v>0</v>
      </c>
      <c r="ES56" s="53">
        <f t="shared" si="157"/>
        <v>0</v>
      </c>
      <c r="ET56" s="53">
        <f t="shared" si="157"/>
        <v>0</v>
      </c>
      <c r="EU56" s="53">
        <f t="shared" si="157"/>
        <v>0</v>
      </c>
      <c r="EV56" s="53">
        <f t="shared" si="144"/>
        <v>0</v>
      </c>
      <c r="EW56" s="53">
        <f t="shared" si="144"/>
        <v>0</v>
      </c>
      <c r="EX56" s="53">
        <f t="shared" si="144"/>
        <v>0</v>
      </c>
      <c r="EY56" s="53">
        <f t="shared" si="144"/>
        <v>0</v>
      </c>
      <c r="EZ56" s="53">
        <f t="shared" si="144"/>
        <v>0</v>
      </c>
      <c r="FA56" s="53">
        <f t="shared" si="144"/>
        <v>0</v>
      </c>
      <c r="FB56" s="53">
        <f t="shared" si="144"/>
        <v>0</v>
      </c>
      <c r="FC56" s="53">
        <f t="shared" si="144"/>
        <v>0</v>
      </c>
      <c r="FD56" s="53">
        <f t="shared" si="144"/>
        <v>0</v>
      </c>
      <c r="FE56" s="53">
        <f t="shared" si="144"/>
        <v>0</v>
      </c>
      <c r="FF56" s="53">
        <f t="shared" si="144"/>
        <v>0</v>
      </c>
      <c r="FG56" s="53">
        <f t="shared" si="144"/>
        <v>0</v>
      </c>
      <c r="FH56" s="53">
        <f t="shared" si="145"/>
        <v>0</v>
      </c>
      <c r="FI56" s="53">
        <f t="shared" si="145"/>
        <v>0</v>
      </c>
      <c r="FJ56" s="53">
        <f t="shared" si="145"/>
        <v>0</v>
      </c>
      <c r="FK56" s="53">
        <f t="shared" si="145"/>
        <v>0</v>
      </c>
      <c r="FL56" s="53">
        <f t="shared" si="145"/>
        <v>0</v>
      </c>
      <c r="FM56" s="53">
        <f t="shared" si="145"/>
        <v>0</v>
      </c>
      <c r="FN56" s="53">
        <f t="shared" si="145"/>
        <v>0</v>
      </c>
      <c r="FO56" s="53">
        <f t="shared" si="145"/>
        <v>0</v>
      </c>
      <c r="FP56" s="53">
        <f t="shared" si="145"/>
        <v>0</v>
      </c>
      <c r="FQ56" s="53">
        <f t="shared" si="145"/>
        <v>0</v>
      </c>
      <c r="FR56" s="53">
        <f t="shared" si="145"/>
        <v>0</v>
      </c>
      <c r="FS56" s="53">
        <f t="shared" si="145"/>
        <v>0</v>
      </c>
      <c r="FT56" s="53">
        <f t="shared" si="145"/>
        <v>0</v>
      </c>
      <c r="FU56" s="53">
        <f t="shared" si="145"/>
        <v>0</v>
      </c>
      <c r="FV56" s="53">
        <f t="shared" si="158"/>
        <v>0</v>
      </c>
      <c r="FW56" s="53">
        <f t="shared" si="158"/>
        <v>0</v>
      </c>
      <c r="FX56" s="53">
        <f t="shared" si="158"/>
        <v>0</v>
      </c>
      <c r="FY56" s="53">
        <f t="shared" si="158"/>
        <v>0</v>
      </c>
      <c r="FZ56" s="53">
        <f t="shared" si="158"/>
        <v>0</v>
      </c>
      <c r="GA56" s="53">
        <f t="shared" si="158"/>
        <v>0</v>
      </c>
      <c r="GB56" s="53">
        <f t="shared" si="158"/>
        <v>0</v>
      </c>
      <c r="GC56" s="53">
        <f t="shared" si="158"/>
        <v>0</v>
      </c>
      <c r="GD56" s="53">
        <f t="shared" si="158"/>
        <v>0</v>
      </c>
      <c r="GE56" s="53">
        <f t="shared" si="158"/>
        <v>0</v>
      </c>
      <c r="GF56" s="53">
        <f t="shared" si="159"/>
        <v>0</v>
      </c>
      <c r="GG56" s="53">
        <f t="shared" si="159"/>
        <v>0</v>
      </c>
      <c r="GH56" s="53">
        <f t="shared" si="159"/>
        <v>0</v>
      </c>
      <c r="GI56" s="53">
        <f t="shared" si="159"/>
        <v>0</v>
      </c>
      <c r="GJ56" s="53">
        <f t="shared" si="159"/>
        <v>0</v>
      </c>
      <c r="GK56" s="53">
        <f t="shared" si="159"/>
        <v>0</v>
      </c>
      <c r="GL56" s="53">
        <f t="shared" si="159"/>
        <v>0</v>
      </c>
      <c r="GM56" s="53">
        <f t="shared" si="159"/>
        <v>0</v>
      </c>
      <c r="GN56" s="53">
        <f t="shared" si="159"/>
        <v>0</v>
      </c>
      <c r="GO56" s="53">
        <f t="shared" si="159"/>
        <v>0</v>
      </c>
      <c r="GP56" s="53">
        <f t="shared" si="147"/>
        <v>0</v>
      </c>
      <c r="GQ56" s="53">
        <f t="shared" si="147"/>
        <v>0</v>
      </c>
      <c r="GR56" s="53">
        <f t="shared" si="147"/>
        <v>0</v>
      </c>
      <c r="GS56" s="53">
        <f t="shared" si="147"/>
        <v>0</v>
      </c>
      <c r="GT56" s="53">
        <f t="shared" si="147"/>
        <v>0</v>
      </c>
      <c r="GU56" s="53">
        <f t="shared" si="147"/>
        <v>0</v>
      </c>
      <c r="GV56" s="53">
        <f t="shared" si="147"/>
        <v>0</v>
      </c>
      <c r="GW56" s="53">
        <f t="shared" si="147"/>
        <v>0</v>
      </c>
      <c r="GX56" s="53">
        <f t="shared" si="18"/>
        <v>0</v>
      </c>
    </row>
    <row r="57" spans="1:206" s="95" customFormat="1" ht="25.5" x14ac:dyDescent="0.2">
      <c r="A57" s="22">
        <f>VLOOKUP(B57,'Libro Giornale'!$E$237:$F$436,2,FALSE)</f>
        <v>46</v>
      </c>
      <c r="B57" s="547" t="s">
        <v>619</v>
      </c>
      <c r="C57" s="152">
        <v>51</v>
      </c>
      <c r="D57" s="468">
        <v>44656</v>
      </c>
      <c r="E57" s="540" t="s">
        <v>760</v>
      </c>
      <c r="F57" s="538">
        <v>170</v>
      </c>
      <c r="G57" s="52"/>
      <c r="H57" s="92"/>
      <c r="I57" s="92"/>
      <c r="J57" s="52">
        <f t="shared" si="148"/>
        <v>-170</v>
      </c>
      <c r="K57" s="52"/>
      <c r="L57" s="52"/>
      <c r="M57" s="53">
        <f t="shared" si="149"/>
        <v>0</v>
      </c>
      <c r="N57" s="53">
        <f t="shared" si="149"/>
        <v>0</v>
      </c>
      <c r="O57" s="53">
        <f t="shared" si="149"/>
        <v>0</v>
      </c>
      <c r="P57" s="53">
        <f t="shared" si="149"/>
        <v>0</v>
      </c>
      <c r="Q57" s="53">
        <f t="shared" si="149"/>
        <v>0</v>
      </c>
      <c r="R57" s="53">
        <f t="shared" si="149"/>
        <v>0</v>
      </c>
      <c r="S57" s="53">
        <f t="shared" si="149"/>
        <v>0</v>
      </c>
      <c r="T57" s="53">
        <f t="shared" si="149"/>
        <v>0</v>
      </c>
      <c r="U57" s="53">
        <f t="shared" si="149"/>
        <v>0</v>
      </c>
      <c r="V57" s="53">
        <f t="shared" si="149"/>
        <v>0</v>
      </c>
      <c r="W57" s="53">
        <f t="shared" si="150"/>
        <v>0</v>
      </c>
      <c r="X57" s="53">
        <f t="shared" si="150"/>
        <v>0</v>
      </c>
      <c r="Y57" s="53">
        <f t="shared" si="150"/>
        <v>0</v>
      </c>
      <c r="Z57" s="53">
        <f t="shared" si="150"/>
        <v>0</v>
      </c>
      <c r="AA57" s="53">
        <f t="shared" si="150"/>
        <v>0</v>
      </c>
      <c r="AB57" s="53">
        <f t="shared" si="150"/>
        <v>0</v>
      </c>
      <c r="AC57" s="53">
        <f t="shared" si="150"/>
        <v>0</v>
      </c>
      <c r="AD57" s="53">
        <f t="shared" si="150"/>
        <v>0</v>
      </c>
      <c r="AE57" s="53">
        <f t="shared" si="150"/>
        <v>0</v>
      </c>
      <c r="AF57" s="53">
        <f t="shared" si="150"/>
        <v>0</v>
      </c>
      <c r="AG57" s="53">
        <f t="shared" si="151"/>
        <v>0</v>
      </c>
      <c r="AH57" s="53">
        <f t="shared" si="151"/>
        <v>0</v>
      </c>
      <c r="AI57" s="53">
        <f t="shared" si="151"/>
        <v>0</v>
      </c>
      <c r="AJ57" s="53">
        <f t="shared" si="151"/>
        <v>0</v>
      </c>
      <c r="AK57" s="53">
        <f t="shared" si="151"/>
        <v>0</v>
      </c>
      <c r="AL57" s="53">
        <f t="shared" si="151"/>
        <v>0</v>
      </c>
      <c r="AM57" s="53">
        <f t="shared" si="151"/>
        <v>0</v>
      </c>
      <c r="AN57" s="53">
        <f t="shared" si="151"/>
        <v>0</v>
      </c>
      <c r="AO57" s="53">
        <f t="shared" si="151"/>
        <v>0</v>
      </c>
      <c r="AP57" s="53">
        <f t="shared" si="151"/>
        <v>0</v>
      </c>
      <c r="AQ57" s="53">
        <f t="shared" si="152"/>
        <v>0</v>
      </c>
      <c r="AR57" s="53">
        <f t="shared" si="152"/>
        <v>0</v>
      </c>
      <c r="AS57" s="53">
        <f t="shared" si="152"/>
        <v>0</v>
      </c>
      <c r="AT57" s="53">
        <f t="shared" si="152"/>
        <v>0</v>
      </c>
      <c r="AU57" s="53">
        <f t="shared" si="152"/>
        <v>0</v>
      </c>
      <c r="AV57" s="53">
        <f t="shared" si="152"/>
        <v>0</v>
      </c>
      <c r="AW57" s="53">
        <f t="shared" si="152"/>
        <v>0</v>
      </c>
      <c r="AX57" s="53">
        <f t="shared" si="152"/>
        <v>0</v>
      </c>
      <c r="AY57" s="53">
        <f t="shared" si="152"/>
        <v>0</v>
      </c>
      <c r="AZ57" s="53">
        <f t="shared" si="152"/>
        <v>0</v>
      </c>
      <c r="BA57" s="53">
        <f t="shared" si="153"/>
        <v>170</v>
      </c>
      <c r="BB57" s="53">
        <f t="shared" si="153"/>
        <v>0</v>
      </c>
      <c r="BC57" s="53">
        <f t="shared" si="153"/>
        <v>0</v>
      </c>
      <c r="BD57" s="53">
        <f t="shared" si="153"/>
        <v>0</v>
      </c>
      <c r="BE57" s="53">
        <f t="shared" si="153"/>
        <v>0</v>
      </c>
      <c r="BF57" s="53">
        <f t="shared" si="153"/>
        <v>0</v>
      </c>
      <c r="BG57" s="53">
        <f t="shared" si="153"/>
        <v>0</v>
      </c>
      <c r="BH57" s="53">
        <f t="shared" si="153"/>
        <v>0</v>
      </c>
      <c r="BI57" s="53">
        <f t="shared" si="153"/>
        <v>0</v>
      </c>
      <c r="BJ57" s="53">
        <f t="shared" si="153"/>
        <v>0</v>
      </c>
      <c r="BK57" s="53">
        <f t="shared" si="139"/>
        <v>0</v>
      </c>
      <c r="BL57" s="53">
        <f t="shared" si="139"/>
        <v>0</v>
      </c>
      <c r="BM57" s="53">
        <f t="shared" si="139"/>
        <v>0</v>
      </c>
      <c r="BN57" s="53">
        <f t="shared" si="139"/>
        <v>0</v>
      </c>
      <c r="BO57" s="53">
        <f t="shared" si="139"/>
        <v>0</v>
      </c>
      <c r="BP57" s="53">
        <f t="shared" si="139"/>
        <v>0</v>
      </c>
      <c r="BQ57" s="53">
        <f t="shared" si="139"/>
        <v>0</v>
      </c>
      <c r="BR57" s="53">
        <f t="shared" si="139"/>
        <v>0</v>
      </c>
      <c r="BS57" s="53">
        <f t="shared" si="139"/>
        <v>0</v>
      </c>
      <c r="BT57" s="53">
        <f t="shared" si="139"/>
        <v>0</v>
      </c>
      <c r="BU57" s="53">
        <f t="shared" si="139"/>
        <v>0</v>
      </c>
      <c r="BV57" s="53">
        <f t="shared" si="139"/>
        <v>0</v>
      </c>
      <c r="BW57" s="53">
        <f t="shared" si="139"/>
        <v>0</v>
      </c>
      <c r="BX57" s="53">
        <f t="shared" si="139"/>
        <v>0</v>
      </c>
      <c r="BY57" s="53">
        <f t="shared" si="139"/>
        <v>0</v>
      </c>
      <c r="BZ57" s="53">
        <f t="shared" si="140"/>
        <v>0</v>
      </c>
      <c r="CA57" s="53">
        <f t="shared" si="140"/>
        <v>0</v>
      </c>
      <c r="CB57" s="53">
        <f t="shared" si="140"/>
        <v>0</v>
      </c>
      <c r="CC57" s="53">
        <f t="shared" si="140"/>
        <v>0</v>
      </c>
      <c r="CD57" s="53">
        <f t="shared" si="140"/>
        <v>0</v>
      </c>
      <c r="CE57" s="53">
        <f t="shared" si="140"/>
        <v>0</v>
      </c>
      <c r="CF57" s="53">
        <f t="shared" si="140"/>
        <v>0</v>
      </c>
      <c r="CG57" s="53">
        <f t="shared" si="140"/>
        <v>0</v>
      </c>
      <c r="CH57" s="53">
        <f t="shared" si="140"/>
        <v>0</v>
      </c>
      <c r="CI57" s="53">
        <f t="shared" si="140"/>
        <v>0</v>
      </c>
      <c r="CJ57" s="53">
        <f t="shared" si="140"/>
        <v>0</v>
      </c>
      <c r="CK57" s="53">
        <f t="shared" si="140"/>
        <v>0</v>
      </c>
      <c r="CL57" s="53">
        <f t="shared" si="140"/>
        <v>0</v>
      </c>
      <c r="CM57" s="53">
        <f t="shared" si="140"/>
        <v>0</v>
      </c>
      <c r="CN57" s="53">
        <f t="shared" si="140"/>
        <v>0</v>
      </c>
      <c r="CO57" s="53">
        <f t="shared" si="140"/>
        <v>0</v>
      </c>
      <c r="CP57" s="53">
        <f t="shared" si="154"/>
        <v>0</v>
      </c>
      <c r="CQ57" s="53">
        <f t="shared" si="154"/>
        <v>0</v>
      </c>
      <c r="CR57" s="53">
        <f t="shared" si="154"/>
        <v>0</v>
      </c>
      <c r="CS57" s="53">
        <f t="shared" si="154"/>
        <v>0</v>
      </c>
      <c r="CT57" s="53">
        <f t="shared" si="154"/>
        <v>0</v>
      </c>
      <c r="CU57" s="53">
        <f t="shared" si="154"/>
        <v>0</v>
      </c>
      <c r="CV57" s="53">
        <f t="shared" si="154"/>
        <v>0</v>
      </c>
      <c r="CW57" s="53">
        <f t="shared" si="154"/>
        <v>0</v>
      </c>
      <c r="CX57" s="53">
        <f t="shared" si="154"/>
        <v>0</v>
      </c>
      <c r="CY57" s="53">
        <f t="shared" si="154"/>
        <v>0</v>
      </c>
      <c r="CZ57" s="53">
        <f t="shared" si="155"/>
        <v>0</v>
      </c>
      <c r="DA57" s="53">
        <f t="shared" si="155"/>
        <v>0</v>
      </c>
      <c r="DB57" s="53">
        <f t="shared" si="155"/>
        <v>0</v>
      </c>
      <c r="DC57" s="53">
        <f t="shared" si="155"/>
        <v>0</v>
      </c>
      <c r="DD57" s="53">
        <f t="shared" si="155"/>
        <v>0</v>
      </c>
      <c r="DE57" s="53">
        <f t="shared" si="155"/>
        <v>0</v>
      </c>
      <c r="DF57" s="53">
        <f t="shared" si="155"/>
        <v>0</v>
      </c>
      <c r="DG57" s="53">
        <f t="shared" si="155"/>
        <v>0</v>
      </c>
      <c r="DH57" s="53">
        <f t="shared" si="155"/>
        <v>0</v>
      </c>
      <c r="DI57" s="53">
        <f t="shared" si="155"/>
        <v>0</v>
      </c>
      <c r="DJ57" s="53">
        <f t="shared" si="87"/>
        <v>0</v>
      </c>
      <c r="DK57" s="53">
        <f t="shared" si="87"/>
        <v>0</v>
      </c>
      <c r="DL57" s="53">
        <f t="shared" si="87"/>
        <v>0</v>
      </c>
      <c r="DM57" s="53">
        <f t="shared" si="160"/>
        <v>0</v>
      </c>
      <c r="DN57" s="53">
        <f t="shared" si="160"/>
        <v>0</v>
      </c>
      <c r="DO57" s="53">
        <f t="shared" si="160"/>
        <v>0</v>
      </c>
      <c r="DP57" s="53">
        <f t="shared" si="160"/>
        <v>0</v>
      </c>
      <c r="DQ57" s="53">
        <f t="shared" si="160"/>
        <v>0</v>
      </c>
      <c r="DR57" s="53">
        <f t="shared" si="160"/>
        <v>0</v>
      </c>
      <c r="DS57" s="53">
        <f t="shared" si="160"/>
        <v>0</v>
      </c>
      <c r="DT57" s="53">
        <f t="shared" si="160"/>
        <v>0</v>
      </c>
      <c r="DU57" s="53">
        <f t="shared" si="160"/>
        <v>0</v>
      </c>
      <c r="DV57" s="53">
        <f t="shared" si="160"/>
        <v>0</v>
      </c>
      <c r="DW57" s="53">
        <f t="shared" si="161"/>
        <v>0</v>
      </c>
      <c r="DX57" s="53">
        <f t="shared" si="161"/>
        <v>0</v>
      </c>
      <c r="DY57" s="53">
        <f t="shared" si="161"/>
        <v>0</v>
      </c>
      <c r="DZ57" s="53">
        <f t="shared" si="161"/>
        <v>0</v>
      </c>
      <c r="EA57" s="53">
        <f t="shared" si="161"/>
        <v>0</v>
      </c>
      <c r="EB57" s="53">
        <f t="shared" si="161"/>
        <v>0</v>
      </c>
      <c r="EC57" s="53">
        <f t="shared" si="161"/>
        <v>0</v>
      </c>
      <c r="ED57" s="53">
        <f t="shared" si="161"/>
        <v>0</v>
      </c>
      <c r="EE57" s="53">
        <f t="shared" si="161"/>
        <v>0</v>
      </c>
      <c r="EF57" s="53">
        <f t="shared" si="161"/>
        <v>0</v>
      </c>
      <c r="EG57" s="53">
        <f t="shared" si="156"/>
        <v>0</v>
      </c>
      <c r="EH57" s="53">
        <f t="shared" si="156"/>
        <v>0</v>
      </c>
      <c r="EI57" s="53">
        <f t="shared" si="156"/>
        <v>0</v>
      </c>
      <c r="EJ57" s="53">
        <f t="shared" si="156"/>
        <v>0</v>
      </c>
      <c r="EK57" s="53">
        <f t="shared" si="156"/>
        <v>0</v>
      </c>
      <c r="EL57" s="53">
        <f t="shared" si="157"/>
        <v>0</v>
      </c>
      <c r="EM57" s="53">
        <f t="shared" si="157"/>
        <v>0</v>
      </c>
      <c r="EN57" s="53">
        <f t="shared" si="157"/>
        <v>0</v>
      </c>
      <c r="EO57" s="53">
        <f t="shared" si="157"/>
        <v>0</v>
      </c>
      <c r="EP57" s="53">
        <f t="shared" si="157"/>
        <v>0</v>
      </c>
      <c r="EQ57" s="53">
        <f t="shared" si="157"/>
        <v>0</v>
      </c>
      <c r="ER57" s="53">
        <f t="shared" si="157"/>
        <v>0</v>
      </c>
      <c r="ES57" s="53">
        <f t="shared" si="157"/>
        <v>0</v>
      </c>
      <c r="ET57" s="53">
        <f t="shared" si="157"/>
        <v>0</v>
      </c>
      <c r="EU57" s="53">
        <f t="shared" si="157"/>
        <v>0</v>
      </c>
      <c r="EV57" s="53">
        <f t="shared" si="144"/>
        <v>0</v>
      </c>
      <c r="EW57" s="53">
        <f t="shared" si="144"/>
        <v>0</v>
      </c>
      <c r="EX57" s="53">
        <f t="shared" si="144"/>
        <v>0</v>
      </c>
      <c r="EY57" s="53">
        <f t="shared" si="144"/>
        <v>0</v>
      </c>
      <c r="EZ57" s="53">
        <f t="shared" si="144"/>
        <v>0</v>
      </c>
      <c r="FA57" s="53">
        <f t="shared" si="144"/>
        <v>0</v>
      </c>
      <c r="FB57" s="53">
        <f t="shared" si="144"/>
        <v>0</v>
      </c>
      <c r="FC57" s="53">
        <f t="shared" si="144"/>
        <v>0</v>
      </c>
      <c r="FD57" s="53">
        <f t="shared" si="144"/>
        <v>0</v>
      </c>
      <c r="FE57" s="53">
        <f t="shared" si="144"/>
        <v>0</v>
      </c>
      <c r="FF57" s="53">
        <f t="shared" si="144"/>
        <v>0</v>
      </c>
      <c r="FG57" s="53">
        <f t="shared" si="144"/>
        <v>0</v>
      </c>
      <c r="FH57" s="53">
        <f t="shared" si="145"/>
        <v>0</v>
      </c>
      <c r="FI57" s="53">
        <f t="shared" si="145"/>
        <v>0</v>
      </c>
      <c r="FJ57" s="53">
        <f t="shared" si="145"/>
        <v>0</v>
      </c>
      <c r="FK57" s="53">
        <f t="shared" si="145"/>
        <v>0</v>
      </c>
      <c r="FL57" s="53">
        <f t="shared" si="145"/>
        <v>0</v>
      </c>
      <c r="FM57" s="53">
        <f t="shared" si="145"/>
        <v>0</v>
      </c>
      <c r="FN57" s="53">
        <f t="shared" si="145"/>
        <v>0</v>
      </c>
      <c r="FO57" s="53">
        <f t="shared" si="145"/>
        <v>0</v>
      </c>
      <c r="FP57" s="53">
        <f t="shared" si="145"/>
        <v>0</v>
      </c>
      <c r="FQ57" s="53">
        <f t="shared" si="145"/>
        <v>0</v>
      </c>
      <c r="FR57" s="53">
        <f t="shared" si="145"/>
        <v>0</v>
      </c>
      <c r="FS57" s="53">
        <f t="shared" si="145"/>
        <v>0</v>
      </c>
      <c r="FT57" s="53">
        <f t="shared" si="145"/>
        <v>0</v>
      </c>
      <c r="FU57" s="53">
        <f t="shared" si="145"/>
        <v>0</v>
      </c>
      <c r="FV57" s="53">
        <f t="shared" si="158"/>
        <v>0</v>
      </c>
      <c r="FW57" s="53">
        <f t="shared" si="158"/>
        <v>0</v>
      </c>
      <c r="FX57" s="53">
        <f t="shared" si="158"/>
        <v>0</v>
      </c>
      <c r="FY57" s="53">
        <f t="shared" si="158"/>
        <v>0</v>
      </c>
      <c r="FZ57" s="53">
        <f t="shared" si="158"/>
        <v>0</v>
      </c>
      <c r="GA57" s="53">
        <f t="shared" si="158"/>
        <v>0</v>
      </c>
      <c r="GB57" s="53">
        <f t="shared" si="158"/>
        <v>0</v>
      </c>
      <c r="GC57" s="53">
        <f t="shared" si="158"/>
        <v>0</v>
      </c>
      <c r="GD57" s="53">
        <f t="shared" si="158"/>
        <v>0</v>
      </c>
      <c r="GE57" s="53">
        <f t="shared" si="158"/>
        <v>0</v>
      </c>
      <c r="GF57" s="53">
        <f t="shared" si="159"/>
        <v>0</v>
      </c>
      <c r="GG57" s="53">
        <f t="shared" si="159"/>
        <v>0</v>
      </c>
      <c r="GH57" s="53">
        <f t="shared" si="159"/>
        <v>0</v>
      </c>
      <c r="GI57" s="53">
        <f t="shared" si="159"/>
        <v>0</v>
      </c>
      <c r="GJ57" s="53">
        <f t="shared" si="159"/>
        <v>0</v>
      </c>
      <c r="GK57" s="53">
        <f t="shared" si="159"/>
        <v>0</v>
      </c>
      <c r="GL57" s="53">
        <f t="shared" si="159"/>
        <v>0</v>
      </c>
      <c r="GM57" s="53">
        <f t="shared" si="159"/>
        <v>0</v>
      </c>
      <c r="GN57" s="53">
        <f t="shared" si="159"/>
        <v>0</v>
      </c>
      <c r="GO57" s="53">
        <f t="shared" si="159"/>
        <v>0</v>
      </c>
      <c r="GP57" s="53">
        <f t="shared" si="147"/>
        <v>0</v>
      </c>
      <c r="GQ57" s="53">
        <f t="shared" si="147"/>
        <v>0</v>
      </c>
      <c r="GR57" s="53">
        <f t="shared" si="147"/>
        <v>0</v>
      </c>
      <c r="GS57" s="53">
        <f t="shared" si="147"/>
        <v>0</v>
      </c>
      <c r="GT57" s="53">
        <f t="shared" si="147"/>
        <v>0</v>
      </c>
      <c r="GU57" s="53">
        <f t="shared" si="147"/>
        <v>0</v>
      </c>
      <c r="GV57" s="53">
        <f t="shared" si="147"/>
        <v>0</v>
      </c>
      <c r="GW57" s="53">
        <f t="shared" si="147"/>
        <v>0</v>
      </c>
      <c r="GX57" s="53">
        <f t="shared" si="18"/>
        <v>0</v>
      </c>
    </row>
    <row r="58" spans="1:206" s="95" customFormat="1" ht="12.75" x14ac:dyDescent="0.2">
      <c r="A58" s="22">
        <f>VLOOKUP(B58,'Libro Giornale'!$E$237:$F$436,2,FALSE)</f>
        <v>122</v>
      </c>
      <c r="B58" s="547" t="s">
        <v>508</v>
      </c>
      <c r="C58" s="152">
        <v>52</v>
      </c>
      <c r="D58" s="468">
        <v>44656</v>
      </c>
      <c r="E58" s="540" t="s">
        <v>750</v>
      </c>
      <c r="F58" s="539">
        <v>0.25</v>
      </c>
      <c r="G58" s="52">
        <f>SUM(F57:F58)</f>
        <v>170.25</v>
      </c>
      <c r="H58" s="92"/>
      <c r="I58" s="92"/>
      <c r="J58" s="52">
        <f t="shared" si="148"/>
        <v>-0.25</v>
      </c>
      <c r="K58" s="52"/>
      <c r="L58" s="52"/>
      <c r="M58" s="53">
        <f t="shared" si="149"/>
        <v>0</v>
      </c>
      <c r="N58" s="53">
        <f t="shared" si="149"/>
        <v>0</v>
      </c>
      <c r="O58" s="53">
        <f t="shared" si="149"/>
        <v>0</v>
      </c>
      <c r="P58" s="53">
        <f t="shared" si="149"/>
        <v>0</v>
      </c>
      <c r="Q58" s="53">
        <f t="shared" si="149"/>
        <v>0</v>
      </c>
      <c r="R58" s="53">
        <f t="shared" si="149"/>
        <v>0</v>
      </c>
      <c r="S58" s="53">
        <f t="shared" si="149"/>
        <v>0</v>
      </c>
      <c r="T58" s="53">
        <f t="shared" si="149"/>
        <v>0</v>
      </c>
      <c r="U58" s="53">
        <f t="shared" si="149"/>
        <v>0</v>
      </c>
      <c r="V58" s="53">
        <f t="shared" si="149"/>
        <v>0</v>
      </c>
      <c r="W58" s="53">
        <f t="shared" si="150"/>
        <v>0</v>
      </c>
      <c r="X58" s="53">
        <f t="shared" si="150"/>
        <v>0</v>
      </c>
      <c r="Y58" s="53">
        <f t="shared" si="150"/>
        <v>0</v>
      </c>
      <c r="Z58" s="53">
        <f t="shared" si="150"/>
        <v>0</v>
      </c>
      <c r="AA58" s="53">
        <f t="shared" si="150"/>
        <v>0</v>
      </c>
      <c r="AB58" s="53">
        <f t="shared" si="150"/>
        <v>0</v>
      </c>
      <c r="AC58" s="53">
        <f t="shared" si="150"/>
        <v>0</v>
      </c>
      <c r="AD58" s="53">
        <f t="shared" si="150"/>
        <v>0</v>
      </c>
      <c r="AE58" s="53">
        <f t="shared" si="150"/>
        <v>0</v>
      </c>
      <c r="AF58" s="53">
        <f t="shared" si="150"/>
        <v>0</v>
      </c>
      <c r="AG58" s="53">
        <f t="shared" si="151"/>
        <v>0</v>
      </c>
      <c r="AH58" s="53">
        <f t="shared" si="151"/>
        <v>0</v>
      </c>
      <c r="AI58" s="53">
        <f t="shared" si="151"/>
        <v>0</v>
      </c>
      <c r="AJ58" s="53">
        <f t="shared" si="151"/>
        <v>0</v>
      </c>
      <c r="AK58" s="53">
        <f t="shared" si="151"/>
        <v>0</v>
      </c>
      <c r="AL58" s="53">
        <f t="shared" si="151"/>
        <v>0</v>
      </c>
      <c r="AM58" s="53">
        <f t="shared" si="151"/>
        <v>0</v>
      </c>
      <c r="AN58" s="53">
        <f t="shared" si="151"/>
        <v>0</v>
      </c>
      <c r="AO58" s="53">
        <f t="shared" si="151"/>
        <v>0</v>
      </c>
      <c r="AP58" s="53">
        <f t="shared" si="151"/>
        <v>0</v>
      </c>
      <c r="AQ58" s="53">
        <f t="shared" si="152"/>
        <v>0</v>
      </c>
      <c r="AR58" s="53">
        <f t="shared" si="152"/>
        <v>0</v>
      </c>
      <c r="AS58" s="53">
        <f t="shared" si="152"/>
        <v>0</v>
      </c>
      <c r="AT58" s="53">
        <f t="shared" si="152"/>
        <v>0</v>
      </c>
      <c r="AU58" s="53">
        <f t="shared" si="152"/>
        <v>0</v>
      </c>
      <c r="AV58" s="53">
        <f t="shared" si="152"/>
        <v>0</v>
      </c>
      <c r="AW58" s="53">
        <f t="shared" si="152"/>
        <v>0</v>
      </c>
      <c r="AX58" s="53">
        <f t="shared" si="152"/>
        <v>0</v>
      </c>
      <c r="AY58" s="53">
        <f t="shared" si="152"/>
        <v>0</v>
      </c>
      <c r="AZ58" s="53">
        <f t="shared" si="152"/>
        <v>0</v>
      </c>
      <c r="BA58" s="53">
        <f t="shared" si="153"/>
        <v>0</v>
      </c>
      <c r="BB58" s="53">
        <f t="shared" si="153"/>
        <v>0</v>
      </c>
      <c r="BC58" s="53">
        <f t="shared" si="153"/>
        <v>0</v>
      </c>
      <c r="BD58" s="53">
        <f t="shared" si="153"/>
        <v>0</v>
      </c>
      <c r="BE58" s="53">
        <f t="shared" si="153"/>
        <v>0</v>
      </c>
      <c r="BF58" s="53">
        <f t="shared" si="153"/>
        <v>0</v>
      </c>
      <c r="BG58" s="53">
        <f t="shared" si="153"/>
        <v>0</v>
      </c>
      <c r="BH58" s="53">
        <f t="shared" si="153"/>
        <v>0</v>
      </c>
      <c r="BI58" s="53">
        <f t="shared" si="153"/>
        <v>0</v>
      </c>
      <c r="BJ58" s="53">
        <f t="shared" si="153"/>
        <v>0</v>
      </c>
      <c r="BK58" s="53">
        <f t="shared" si="139"/>
        <v>0</v>
      </c>
      <c r="BL58" s="53">
        <f t="shared" si="139"/>
        <v>0</v>
      </c>
      <c r="BM58" s="53">
        <f t="shared" si="139"/>
        <v>0</v>
      </c>
      <c r="BN58" s="53">
        <f t="shared" si="139"/>
        <v>0</v>
      </c>
      <c r="BO58" s="53">
        <f t="shared" si="139"/>
        <v>0</v>
      </c>
      <c r="BP58" s="53">
        <f t="shared" si="139"/>
        <v>0</v>
      </c>
      <c r="BQ58" s="53">
        <f t="shared" si="139"/>
        <v>0</v>
      </c>
      <c r="BR58" s="53">
        <f t="shared" si="139"/>
        <v>0</v>
      </c>
      <c r="BS58" s="53">
        <f t="shared" si="139"/>
        <v>0</v>
      </c>
      <c r="BT58" s="53">
        <f t="shared" si="139"/>
        <v>0</v>
      </c>
      <c r="BU58" s="53">
        <f t="shared" si="139"/>
        <v>0</v>
      </c>
      <c r="BV58" s="53">
        <f t="shared" si="139"/>
        <v>0</v>
      </c>
      <c r="BW58" s="53">
        <f t="shared" si="139"/>
        <v>0</v>
      </c>
      <c r="BX58" s="53">
        <f t="shared" si="139"/>
        <v>0</v>
      </c>
      <c r="BY58" s="53">
        <f t="shared" si="139"/>
        <v>0</v>
      </c>
      <c r="BZ58" s="53">
        <f t="shared" si="140"/>
        <v>0</v>
      </c>
      <c r="CA58" s="53">
        <f t="shared" si="140"/>
        <v>0</v>
      </c>
      <c r="CB58" s="53">
        <f t="shared" si="140"/>
        <v>0</v>
      </c>
      <c r="CC58" s="53">
        <f t="shared" si="140"/>
        <v>0</v>
      </c>
      <c r="CD58" s="53">
        <f t="shared" si="140"/>
        <v>0</v>
      </c>
      <c r="CE58" s="53">
        <f t="shared" si="140"/>
        <v>0</v>
      </c>
      <c r="CF58" s="53">
        <f t="shared" si="140"/>
        <v>0</v>
      </c>
      <c r="CG58" s="53">
        <f t="shared" si="140"/>
        <v>0</v>
      </c>
      <c r="CH58" s="53">
        <f t="shared" si="140"/>
        <v>0</v>
      </c>
      <c r="CI58" s="53">
        <f t="shared" si="140"/>
        <v>0</v>
      </c>
      <c r="CJ58" s="53">
        <f t="shared" si="140"/>
        <v>0</v>
      </c>
      <c r="CK58" s="53">
        <f t="shared" si="140"/>
        <v>0</v>
      </c>
      <c r="CL58" s="53">
        <f t="shared" si="140"/>
        <v>0</v>
      </c>
      <c r="CM58" s="53">
        <f t="shared" si="140"/>
        <v>0</v>
      </c>
      <c r="CN58" s="53">
        <f t="shared" si="140"/>
        <v>0</v>
      </c>
      <c r="CO58" s="53">
        <f t="shared" si="140"/>
        <v>0</v>
      </c>
      <c r="CP58" s="53">
        <f t="shared" si="154"/>
        <v>0</v>
      </c>
      <c r="CQ58" s="53">
        <f t="shared" si="154"/>
        <v>0</v>
      </c>
      <c r="CR58" s="53">
        <f t="shared" si="154"/>
        <v>0</v>
      </c>
      <c r="CS58" s="53">
        <f t="shared" si="154"/>
        <v>0</v>
      </c>
      <c r="CT58" s="53">
        <f t="shared" si="154"/>
        <v>0</v>
      </c>
      <c r="CU58" s="53">
        <f t="shared" si="154"/>
        <v>0</v>
      </c>
      <c r="CV58" s="53">
        <f t="shared" si="154"/>
        <v>0</v>
      </c>
      <c r="CW58" s="53">
        <f t="shared" si="154"/>
        <v>0</v>
      </c>
      <c r="CX58" s="53">
        <f t="shared" si="154"/>
        <v>0</v>
      </c>
      <c r="CY58" s="53">
        <f t="shared" si="154"/>
        <v>0</v>
      </c>
      <c r="CZ58" s="53">
        <f t="shared" si="155"/>
        <v>0</v>
      </c>
      <c r="DA58" s="53">
        <f t="shared" si="155"/>
        <v>0</v>
      </c>
      <c r="DB58" s="53">
        <f t="shared" si="155"/>
        <v>0</v>
      </c>
      <c r="DC58" s="53">
        <f t="shared" si="155"/>
        <v>0</v>
      </c>
      <c r="DD58" s="53">
        <f t="shared" si="155"/>
        <v>0</v>
      </c>
      <c r="DE58" s="53">
        <f t="shared" si="155"/>
        <v>0</v>
      </c>
      <c r="DF58" s="53">
        <f t="shared" si="155"/>
        <v>0</v>
      </c>
      <c r="DG58" s="53">
        <f t="shared" si="155"/>
        <v>0</v>
      </c>
      <c r="DH58" s="53">
        <f t="shared" si="155"/>
        <v>0</v>
      </c>
      <c r="DI58" s="53">
        <f t="shared" si="155"/>
        <v>0</v>
      </c>
      <c r="DJ58" s="53">
        <f t="shared" si="87"/>
        <v>0</v>
      </c>
      <c r="DK58" s="53">
        <f t="shared" si="87"/>
        <v>0</v>
      </c>
      <c r="DL58" s="53">
        <f t="shared" si="87"/>
        <v>0</v>
      </c>
      <c r="DM58" s="53">
        <f t="shared" si="160"/>
        <v>0</v>
      </c>
      <c r="DN58" s="53">
        <f t="shared" si="160"/>
        <v>0</v>
      </c>
      <c r="DO58" s="53">
        <f t="shared" si="160"/>
        <v>0</v>
      </c>
      <c r="DP58" s="53">
        <f t="shared" si="160"/>
        <v>0</v>
      </c>
      <c r="DQ58" s="53">
        <f t="shared" si="160"/>
        <v>0</v>
      </c>
      <c r="DR58" s="53">
        <f t="shared" si="160"/>
        <v>0</v>
      </c>
      <c r="DS58" s="53">
        <f t="shared" si="160"/>
        <v>0</v>
      </c>
      <c r="DT58" s="53">
        <f t="shared" si="160"/>
        <v>0</v>
      </c>
      <c r="DU58" s="53">
        <f t="shared" si="160"/>
        <v>0</v>
      </c>
      <c r="DV58" s="53">
        <f t="shared" si="160"/>
        <v>0</v>
      </c>
      <c r="DW58" s="53">
        <f t="shared" si="161"/>
        <v>0</v>
      </c>
      <c r="DX58" s="53">
        <f t="shared" si="161"/>
        <v>0</v>
      </c>
      <c r="DY58" s="53">
        <f t="shared" si="161"/>
        <v>0.25</v>
      </c>
      <c r="DZ58" s="53">
        <f t="shared" si="161"/>
        <v>0</v>
      </c>
      <c r="EA58" s="53">
        <f t="shared" si="161"/>
        <v>0</v>
      </c>
      <c r="EB58" s="53">
        <f t="shared" si="161"/>
        <v>0</v>
      </c>
      <c r="EC58" s="53">
        <f t="shared" si="161"/>
        <v>0</v>
      </c>
      <c r="ED58" s="53">
        <f t="shared" si="161"/>
        <v>0</v>
      </c>
      <c r="EE58" s="53">
        <f t="shared" si="161"/>
        <v>0</v>
      </c>
      <c r="EF58" s="53">
        <f t="shared" si="161"/>
        <v>0</v>
      </c>
      <c r="EG58" s="53">
        <f t="shared" si="156"/>
        <v>0</v>
      </c>
      <c r="EH58" s="53">
        <f t="shared" si="156"/>
        <v>0</v>
      </c>
      <c r="EI58" s="53">
        <f t="shared" si="156"/>
        <v>0</v>
      </c>
      <c r="EJ58" s="53">
        <f t="shared" si="156"/>
        <v>0</v>
      </c>
      <c r="EK58" s="53">
        <f t="shared" si="156"/>
        <v>0</v>
      </c>
      <c r="EL58" s="53">
        <f t="shared" si="157"/>
        <v>0</v>
      </c>
      <c r="EM58" s="53">
        <f t="shared" si="157"/>
        <v>0</v>
      </c>
      <c r="EN58" s="53">
        <f t="shared" si="157"/>
        <v>0</v>
      </c>
      <c r="EO58" s="53">
        <f t="shared" si="157"/>
        <v>0</v>
      </c>
      <c r="EP58" s="53">
        <f t="shared" si="157"/>
        <v>0</v>
      </c>
      <c r="EQ58" s="53">
        <f t="shared" si="157"/>
        <v>0</v>
      </c>
      <c r="ER58" s="53">
        <f t="shared" si="157"/>
        <v>0</v>
      </c>
      <c r="ES58" s="53">
        <f t="shared" si="157"/>
        <v>0</v>
      </c>
      <c r="ET58" s="53">
        <f t="shared" si="157"/>
        <v>0</v>
      </c>
      <c r="EU58" s="53">
        <f t="shared" si="157"/>
        <v>0</v>
      </c>
      <c r="EV58" s="53">
        <f t="shared" si="144"/>
        <v>0</v>
      </c>
      <c r="EW58" s="53">
        <f t="shared" si="144"/>
        <v>0</v>
      </c>
      <c r="EX58" s="53">
        <f t="shared" si="144"/>
        <v>0</v>
      </c>
      <c r="EY58" s="53">
        <f t="shared" si="144"/>
        <v>0</v>
      </c>
      <c r="EZ58" s="53">
        <f t="shared" si="144"/>
        <v>0</v>
      </c>
      <c r="FA58" s="53">
        <f t="shared" si="144"/>
        <v>0</v>
      </c>
      <c r="FB58" s="53">
        <f t="shared" si="144"/>
        <v>0</v>
      </c>
      <c r="FC58" s="53">
        <f t="shared" si="144"/>
        <v>0</v>
      </c>
      <c r="FD58" s="53">
        <f t="shared" si="144"/>
        <v>0</v>
      </c>
      <c r="FE58" s="53">
        <f t="shared" si="144"/>
        <v>0</v>
      </c>
      <c r="FF58" s="53">
        <f t="shared" si="144"/>
        <v>0</v>
      </c>
      <c r="FG58" s="53">
        <f t="shared" si="144"/>
        <v>0</v>
      </c>
      <c r="FH58" s="53">
        <f t="shared" si="145"/>
        <v>0</v>
      </c>
      <c r="FI58" s="53">
        <f t="shared" si="145"/>
        <v>0</v>
      </c>
      <c r="FJ58" s="53">
        <f t="shared" si="145"/>
        <v>0</v>
      </c>
      <c r="FK58" s="53">
        <f t="shared" si="145"/>
        <v>0</v>
      </c>
      <c r="FL58" s="53">
        <f t="shared" si="145"/>
        <v>0</v>
      </c>
      <c r="FM58" s="53">
        <f t="shared" si="145"/>
        <v>0</v>
      </c>
      <c r="FN58" s="53">
        <f t="shared" si="145"/>
        <v>0</v>
      </c>
      <c r="FO58" s="53">
        <f t="shared" si="145"/>
        <v>0</v>
      </c>
      <c r="FP58" s="53">
        <f t="shared" si="145"/>
        <v>0</v>
      </c>
      <c r="FQ58" s="53">
        <f t="shared" si="145"/>
        <v>0</v>
      </c>
      <c r="FR58" s="53">
        <f t="shared" si="145"/>
        <v>0</v>
      </c>
      <c r="FS58" s="53">
        <f t="shared" si="145"/>
        <v>0</v>
      </c>
      <c r="FT58" s="53">
        <f t="shared" si="145"/>
        <v>0</v>
      </c>
      <c r="FU58" s="53">
        <f t="shared" si="145"/>
        <v>0</v>
      </c>
      <c r="FV58" s="53">
        <f t="shared" si="158"/>
        <v>0</v>
      </c>
      <c r="FW58" s="53">
        <f t="shared" si="158"/>
        <v>0</v>
      </c>
      <c r="FX58" s="53">
        <f t="shared" si="158"/>
        <v>0</v>
      </c>
      <c r="FY58" s="53">
        <f t="shared" si="158"/>
        <v>0</v>
      </c>
      <c r="FZ58" s="53">
        <f t="shared" si="158"/>
        <v>0</v>
      </c>
      <c r="GA58" s="53">
        <f t="shared" si="158"/>
        <v>0</v>
      </c>
      <c r="GB58" s="53">
        <f t="shared" si="158"/>
        <v>0</v>
      </c>
      <c r="GC58" s="53">
        <f t="shared" si="158"/>
        <v>0</v>
      </c>
      <c r="GD58" s="53">
        <f t="shared" si="158"/>
        <v>0</v>
      </c>
      <c r="GE58" s="53">
        <f t="shared" si="158"/>
        <v>0</v>
      </c>
      <c r="GF58" s="53">
        <f t="shared" si="159"/>
        <v>0</v>
      </c>
      <c r="GG58" s="53">
        <f t="shared" si="159"/>
        <v>0</v>
      </c>
      <c r="GH58" s="53">
        <f t="shared" si="159"/>
        <v>0</v>
      </c>
      <c r="GI58" s="53">
        <f t="shared" si="159"/>
        <v>0</v>
      </c>
      <c r="GJ58" s="53">
        <f t="shared" si="159"/>
        <v>0</v>
      </c>
      <c r="GK58" s="53">
        <f t="shared" si="159"/>
        <v>0</v>
      </c>
      <c r="GL58" s="53">
        <f t="shared" si="159"/>
        <v>0</v>
      </c>
      <c r="GM58" s="53">
        <f t="shared" si="159"/>
        <v>0</v>
      </c>
      <c r="GN58" s="53">
        <f t="shared" si="159"/>
        <v>0</v>
      </c>
      <c r="GO58" s="53">
        <f t="shared" si="159"/>
        <v>0</v>
      </c>
      <c r="GP58" s="53">
        <f t="shared" si="147"/>
        <v>0</v>
      </c>
      <c r="GQ58" s="53">
        <f t="shared" si="147"/>
        <v>0</v>
      </c>
      <c r="GR58" s="53">
        <f t="shared" si="147"/>
        <v>0</v>
      </c>
      <c r="GS58" s="53">
        <f t="shared" si="147"/>
        <v>0</v>
      </c>
      <c r="GT58" s="53">
        <f t="shared" si="147"/>
        <v>0</v>
      </c>
      <c r="GU58" s="53">
        <f t="shared" si="147"/>
        <v>0</v>
      </c>
      <c r="GV58" s="53">
        <f t="shared" si="147"/>
        <v>0</v>
      </c>
      <c r="GW58" s="53">
        <f t="shared" si="147"/>
        <v>0</v>
      </c>
      <c r="GX58" s="53">
        <f t="shared" si="18"/>
        <v>0</v>
      </c>
    </row>
    <row r="59" spans="1:206" s="95" customFormat="1" ht="12.75" x14ac:dyDescent="0.2">
      <c r="A59" s="22">
        <f>VLOOKUP(B59,'Libro Giornale'!$E$237:$F$436,2,FALSE)</f>
        <v>122</v>
      </c>
      <c r="B59" s="547" t="s">
        <v>508</v>
      </c>
      <c r="C59" s="152">
        <v>53</v>
      </c>
      <c r="D59" s="468">
        <v>44656</v>
      </c>
      <c r="E59" s="448" t="s">
        <v>803</v>
      </c>
      <c r="F59" s="52">
        <v>3</v>
      </c>
      <c r="G59" s="52"/>
      <c r="H59" s="92"/>
      <c r="I59" s="92">
        <f>-F59</f>
        <v>-3</v>
      </c>
      <c r="J59" s="52"/>
      <c r="K59" s="52"/>
      <c r="L59" s="52"/>
      <c r="M59" s="53">
        <f t="shared" si="136"/>
        <v>0</v>
      </c>
      <c r="N59" s="53">
        <f t="shared" si="136"/>
        <v>0</v>
      </c>
      <c r="O59" s="53">
        <f t="shared" si="136"/>
        <v>0</v>
      </c>
      <c r="P59" s="53">
        <f t="shared" si="136"/>
        <v>0</v>
      </c>
      <c r="Q59" s="53">
        <f t="shared" si="136"/>
        <v>0</v>
      </c>
      <c r="R59" s="53">
        <f t="shared" si="136"/>
        <v>0</v>
      </c>
      <c r="S59" s="53">
        <f t="shared" si="136"/>
        <v>0</v>
      </c>
      <c r="T59" s="53">
        <f t="shared" si="136"/>
        <v>0</v>
      </c>
      <c r="U59" s="53">
        <f t="shared" si="136"/>
        <v>0</v>
      </c>
      <c r="V59" s="53">
        <f t="shared" si="136"/>
        <v>0</v>
      </c>
      <c r="W59" s="53">
        <f t="shared" si="136"/>
        <v>0</v>
      </c>
      <c r="X59" s="53">
        <f t="shared" si="136"/>
        <v>0</v>
      </c>
      <c r="Y59" s="53">
        <f t="shared" si="136"/>
        <v>0</v>
      </c>
      <c r="Z59" s="53">
        <f t="shared" si="136"/>
        <v>0</v>
      </c>
      <c r="AA59" s="53">
        <f t="shared" si="136"/>
        <v>0</v>
      </c>
      <c r="AB59" s="53">
        <f t="shared" si="136"/>
        <v>0</v>
      </c>
      <c r="AC59" s="53">
        <f t="shared" si="137"/>
        <v>0</v>
      </c>
      <c r="AD59" s="53">
        <f t="shared" si="137"/>
        <v>0</v>
      </c>
      <c r="AE59" s="53">
        <f t="shared" si="137"/>
        <v>0</v>
      </c>
      <c r="AF59" s="53">
        <f t="shared" si="137"/>
        <v>0</v>
      </c>
      <c r="AG59" s="53">
        <f t="shared" si="137"/>
        <v>0</v>
      </c>
      <c r="AH59" s="53">
        <f t="shared" si="137"/>
        <v>0</v>
      </c>
      <c r="AI59" s="53">
        <f t="shared" si="137"/>
        <v>0</v>
      </c>
      <c r="AJ59" s="53">
        <f t="shared" si="137"/>
        <v>0</v>
      </c>
      <c r="AK59" s="53">
        <f t="shared" si="137"/>
        <v>0</v>
      </c>
      <c r="AL59" s="53">
        <f t="shared" si="137"/>
        <v>0</v>
      </c>
      <c r="AM59" s="53">
        <f t="shared" si="137"/>
        <v>0</v>
      </c>
      <c r="AN59" s="53">
        <f t="shared" si="137"/>
        <v>0</v>
      </c>
      <c r="AO59" s="53">
        <f t="shared" si="137"/>
        <v>0</v>
      </c>
      <c r="AP59" s="53">
        <f t="shared" si="137"/>
        <v>0</v>
      </c>
      <c r="AQ59" s="53">
        <f t="shared" si="137"/>
        <v>0</v>
      </c>
      <c r="AR59" s="53">
        <f t="shared" si="137"/>
        <v>0</v>
      </c>
      <c r="AS59" s="53">
        <f t="shared" si="138"/>
        <v>0</v>
      </c>
      <c r="AT59" s="53">
        <f t="shared" si="138"/>
        <v>0</v>
      </c>
      <c r="AU59" s="53">
        <f t="shared" si="138"/>
        <v>0</v>
      </c>
      <c r="AV59" s="53">
        <f t="shared" si="138"/>
        <v>0</v>
      </c>
      <c r="AW59" s="53">
        <f t="shared" si="138"/>
        <v>0</v>
      </c>
      <c r="AX59" s="53">
        <f t="shared" si="138"/>
        <v>0</v>
      </c>
      <c r="AY59" s="53">
        <f t="shared" si="138"/>
        <v>0</v>
      </c>
      <c r="AZ59" s="53">
        <f t="shared" si="138"/>
        <v>0</v>
      </c>
      <c r="BA59" s="53">
        <f t="shared" si="138"/>
        <v>0</v>
      </c>
      <c r="BB59" s="53">
        <f t="shared" si="138"/>
        <v>0</v>
      </c>
      <c r="BC59" s="53">
        <f t="shared" si="138"/>
        <v>0</v>
      </c>
      <c r="BD59" s="53">
        <f t="shared" si="138"/>
        <v>0</v>
      </c>
      <c r="BE59" s="53">
        <f t="shared" si="138"/>
        <v>0</v>
      </c>
      <c r="BF59" s="53">
        <f t="shared" si="138"/>
        <v>0</v>
      </c>
      <c r="BG59" s="53">
        <f t="shared" si="138"/>
        <v>0</v>
      </c>
      <c r="BH59" s="53">
        <f t="shared" si="138"/>
        <v>0</v>
      </c>
      <c r="BI59" s="53">
        <f t="shared" si="3"/>
        <v>0</v>
      </c>
      <c r="BJ59" s="53">
        <f t="shared" si="110"/>
        <v>0</v>
      </c>
      <c r="BK59" s="53">
        <f t="shared" si="110"/>
        <v>0</v>
      </c>
      <c r="BL59" s="53">
        <f t="shared" si="110"/>
        <v>0</v>
      </c>
      <c r="BM59" s="53">
        <f t="shared" si="110"/>
        <v>0</v>
      </c>
      <c r="BN59" s="53">
        <f t="shared" si="110"/>
        <v>0</v>
      </c>
      <c r="BO59" s="53">
        <f t="shared" si="110"/>
        <v>0</v>
      </c>
      <c r="BP59" s="53">
        <f t="shared" si="110"/>
        <v>0</v>
      </c>
      <c r="BQ59" s="53">
        <f t="shared" si="110"/>
        <v>0</v>
      </c>
      <c r="BR59" s="53">
        <f t="shared" si="110"/>
        <v>0</v>
      </c>
      <c r="BS59" s="53">
        <f t="shared" si="110"/>
        <v>0</v>
      </c>
      <c r="BT59" s="53">
        <f t="shared" si="110"/>
        <v>0</v>
      </c>
      <c r="BU59" s="53">
        <f t="shared" si="5"/>
        <v>0</v>
      </c>
      <c r="BV59" s="53">
        <f t="shared" si="110"/>
        <v>0</v>
      </c>
      <c r="BW59" s="53">
        <f t="shared" si="110"/>
        <v>0</v>
      </c>
      <c r="BX59" s="53">
        <f t="shared" si="110"/>
        <v>0</v>
      </c>
      <c r="BY59" s="53">
        <f t="shared" si="139"/>
        <v>0</v>
      </c>
      <c r="BZ59" s="53">
        <f t="shared" si="140"/>
        <v>0</v>
      </c>
      <c r="CA59" s="53">
        <f t="shared" si="140"/>
        <v>0</v>
      </c>
      <c r="CB59" s="53">
        <f t="shared" si="140"/>
        <v>0</v>
      </c>
      <c r="CC59" s="53">
        <f t="shared" si="140"/>
        <v>0</v>
      </c>
      <c r="CD59" s="53">
        <f t="shared" si="140"/>
        <v>0</v>
      </c>
      <c r="CE59" s="53">
        <f t="shared" si="140"/>
        <v>0</v>
      </c>
      <c r="CF59" s="53">
        <f t="shared" si="140"/>
        <v>0</v>
      </c>
      <c r="CG59" s="53">
        <f t="shared" si="140"/>
        <v>0</v>
      </c>
      <c r="CH59" s="53">
        <f t="shared" si="140"/>
        <v>0</v>
      </c>
      <c r="CI59" s="53">
        <f t="shared" si="140"/>
        <v>0</v>
      </c>
      <c r="CJ59" s="53">
        <f t="shared" si="140"/>
        <v>0</v>
      </c>
      <c r="CK59" s="53">
        <f t="shared" si="140"/>
        <v>0</v>
      </c>
      <c r="CL59" s="53">
        <f t="shared" si="140"/>
        <v>0</v>
      </c>
      <c r="CM59" s="53">
        <f t="shared" si="140"/>
        <v>0</v>
      </c>
      <c r="CN59" s="53">
        <f t="shared" si="7"/>
        <v>0</v>
      </c>
      <c r="CO59" s="53">
        <f t="shared" si="140"/>
        <v>0</v>
      </c>
      <c r="CP59" s="53">
        <f t="shared" si="141"/>
        <v>0</v>
      </c>
      <c r="CQ59" s="53">
        <f t="shared" si="141"/>
        <v>0</v>
      </c>
      <c r="CR59" s="53">
        <f t="shared" si="141"/>
        <v>0</v>
      </c>
      <c r="CS59" s="53">
        <f t="shared" si="141"/>
        <v>0</v>
      </c>
      <c r="CT59" s="53">
        <f t="shared" si="141"/>
        <v>0</v>
      </c>
      <c r="CU59" s="53">
        <f t="shared" si="141"/>
        <v>0</v>
      </c>
      <c r="CV59" s="53">
        <f t="shared" si="141"/>
        <v>0</v>
      </c>
      <c r="CW59" s="53">
        <f t="shared" si="141"/>
        <v>0</v>
      </c>
      <c r="CX59" s="53">
        <f t="shared" si="141"/>
        <v>0</v>
      </c>
      <c r="CY59" s="53">
        <f t="shared" si="141"/>
        <v>0</v>
      </c>
      <c r="CZ59" s="53">
        <f t="shared" si="141"/>
        <v>0</v>
      </c>
      <c r="DA59" s="53">
        <f t="shared" si="141"/>
        <v>0</v>
      </c>
      <c r="DB59" s="53">
        <f t="shared" si="141"/>
        <v>0</v>
      </c>
      <c r="DC59" s="53">
        <f t="shared" si="141"/>
        <v>0</v>
      </c>
      <c r="DD59" s="53">
        <f t="shared" si="141"/>
        <v>0</v>
      </c>
      <c r="DE59" s="53">
        <f t="shared" si="141"/>
        <v>0</v>
      </c>
      <c r="DF59" s="53">
        <f t="shared" si="87"/>
        <v>0</v>
      </c>
      <c r="DG59" s="53">
        <f t="shared" si="87"/>
        <v>0</v>
      </c>
      <c r="DH59" s="53">
        <f t="shared" si="87"/>
        <v>0</v>
      </c>
      <c r="DI59" s="53">
        <f t="shared" si="87"/>
        <v>0</v>
      </c>
      <c r="DJ59" s="53">
        <f t="shared" si="87"/>
        <v>0</v>
      </c>
      <c r="DK59" s="53">
        <f t="shared" si="87"/>
        <v>0</v>
      </c>
      <c r="DL59" s="53">
        <f t="shared" si="87"/>
        <v>0</v>
      </c>
      <c r="DM59" s="53">
        <f t="shared" si="142"/>
        <v>0</v>
      </c>
      <c r="DN59" s="53">
        <f t="shared" si="142"/>
        <v>0</v>
      </c>
      <c r="DO59" s="53">
        <f t="shared" si="142"/>
        <v>0</v>
      </c>
      <c r="DP59" s="53">
        <f t="shared" si="142"/>
        <v>0</v>
      </c>
      <c r="DQ59" s="53">
        <f t="shared" si="142"/>
        <v>0</v>
      </c>
      <c r="DR59" s="53">
        <f t="shared" si="142"/>
        <v>0</v>
      </c>
      <c r="DS59" s="53">
        <f t="shared" si="142"/>
        <v>0</v>
      </c>
      <c r="DT59" s="53">
        <f t="shared" si="142"/>
        <v>0</v>
      </c>
      <c r="DU59" s="53">
        <f t="shared" si="142"/>
        <v>0</v>
      </c>
      <c r="DV59" s="53">
        <f t="shared" si="142"/>
        <v>0</v>
      </c>
      <c r="DW59" s="53">
        <f t="shared" si="142"/>
        <v>0</v>
      </c>
      <c r="DX59" s="53">
        <f t="shared" si="142"/>
        <v>0</v>
      </c>
      <c r="DY59" s="53">
        <f t="shared" si="142"/>
        <v>3</v>
      </c>
      <c r="DZ59" s="53">
        <f t="shared" si="142"/>
        <v>0</v>
      </c>
      <c r="EA59" s="53">
        <f t="shared" si="142"/>
        <v>0</v>
      </c>
      <c r="EB59" s="53">
        <f t="shared" si="143"/>
        <v>0</v>
      </c>
      <c r="EC59" s="53">
        <f t="shared" si="143"/>
        <v>0</v>
      </c>
      <c r="ED59" s="53">
        <f t="shared" si="143"/>
        <v>0</v>
      </c>
      <c r="EE59" s="53">
        <f t="shared" si="143"/>
        <v>0</v>
      </c>
      <c r="EF59" s="53">
        <f t="shared" si="143"/>
        <v>0</v>
      </c>
      <c r="EG59" s="53">
        <f t="shared" si="143"/>
        <v>0</v>
      </c>
      <c r="EH59" s="53">
        <f t="shared" si="143"/>
        <v>0</v>
      </c>
      <c r="EI59" s="53">
        <f t="shared" si="143"/>
        <v>0</v>
      </c>
      <c r="EJ59" s="53">
        <f t="shared" si="143"/>
        <v>0</v>
      </c>
      <c r="EK59" s="53">
        <f t="shared" si="143"/>
        <v>0</v>
      </c>
      <c r="EL59" s="53">
        <f t="shared" si="143"/>
        <v>0</v>
      </c>
      <c r="EM59" s="53">
        <f t="shared" si="143"/>
        <v>0</v>
      </c>
      <c r="EN59" s="53">
        <f t="shared" si="143"/>
        <v>0</v>
      </c>
      <c r="EO59" s="53">
        <f t="shared" si="143"/>
        <v>0</v>
      </c>
      <c r="EP59" s="53">
        <f t="shared" si="143"/>
        <v>0</v>
      </c>
      <c r="EQ59" s="53">
        <f t="shared" si="143"/>
        <v>0</v>
      </c>
      <c r="ER59" s="53">
        <f t="shared" si="144"/>
        <v>0</v>
      </c>
      <c r="ES59" s="53">
        <f t="shared" si="144"/>
        <v>0</v>
      </c>
      <c r="ET59" s="53">
        <f t="shared" si="144"/>
        <v>0</v>
      </c>
      <c r="EU59" s="53">
        <f t="shared" si="144"/>
        <v>0</v>
      </c>
      <c r="EV59" s="53">
        <f t="shared" si="144"/>
        <v>0</v>
      </c>
      <c r="EW59" s="53">
        <f t="shared" si="144"/>
        <v>0</v>
      </c>
      <c r="EX59" s="53">
        <f t="shared" si="144"/>
        <v>0</v>
      </c>
      <c r="EY59" s="53">
        <f t="shared" si="144"/>
        <v>0</v>
      </c>
      <c r="EZ59" s="53">
        <f t="shared" si="113"/>
        <v>0</v>
      </c>
      <c r="FA59" s="53">
        <f t="shared" si="113"/>
        <v>0</v>
      </c>
      <c r="FB59" s="53">
        <f t="shared" si="113"/>
        <v>0</v>
      </c>
      <c r="FC59" s="53">
        <f t="shared" si="113"/>
        <v>0</v>
      </c>
      <c r="FD59" s="53">
        <f t="shared" si="113"/>
        <v>0</v>
      </c>
      <c r="FE59" s="53">
        <f t="shared" si="113"/>
        <v>0</v>
      </c>
      <c r="FF59" s="53">
        <f t="shared" si="145"/>
        <v>0</v>
      </c>
      <c r="FG59" s="53">
        <f t="shared" si="145"/>
        <v>0</v>
      </c>
      <c r="FH59" s="53">
        <f t="shared" si="145"/>
        <v>0</v>
      </c>
      <c r="FI59" s="53">
        <f t="shared" si="145"/>
        <v>0</v>
      </c>
      <c r="FJ59" s="53">
        <f t="shared" si="145"/>
        <v>0</v>
      </c>
      <c r="FK59" s="53">
        <f t="shared" si="145"/>
        <v>0</v>
      </c>
      <c r="FL59" s="53">
        <f t="shared" si="145"/>
        <v>0</v>
      </c>
      <c r="FM59" s="53">
        <f t="shared" si="145"/>
        <v>0</v>
      </c>
      <c r="FN59" s="53">
        <f t="shared" si="145"/>
        <v>0</v>
      </c>
      <c r="FO59" s="53">
        <f t="shared" si="145"/>
        <v>0</v>
      </c>
      <c r="FP59" s="53">
        <f t="shared" si="145"/>
        <v>0</v>
      </c>
      <c r="FQ59" s="53">
        <f t="shared" si="15"/>
        <v>0</v>
      </c>
      <c r="FR59" s="53">
        <f t="shared" si="145"/>
        <v>0</v>
      </c>
      <c r="FS59" s="53">
        <f t="shared" si="145"/>
        <v>0</v>
      </c>
      <c r="FT59" s="53">
        <f t="shared" si="145"/>
        <v>0</v>
      </c>
      <c r="FU59" s="53">
        <f t="shared" si="145"/>
        <v>0</v>
      </c>
      <c r="FV59" s="53">
        <f t="shared" si="146"/>
        <v>0</v>
      </c>
      <c r="FW59" s="53">
        <f t="shared" si="146"/>
        <v>0</v>
      </c>
      <c r="FX59" s="53">
        <f t="shared" si="146"/>
        <v>0</v>
      </c>
      <c r="FY59" s="53">
        <f t="shared" si="146"/>
        <v>0</v>
      </c>
      <c r="FZ59" s="53">
        <f t="shared" si="146"/>
        <v>0</v>
      </c>
      <c r="GA59" s="53">
        <f t="shared" si="146"/>
        <v>0</v>
      </c>
      <c r="GB59" s="53">
        <f t="shared" si="146"/>
        <v>0</v>
      </c>
      <c r="GC59" s="53">
        <f t="shared" si="146"/>
        <v>0</v>
      </c>
      <c r="GD59" s="53">
        <f t="shared" si="146"/>
        <v>0</v>
      </c>
      <c r="GE59" s="53">
        <f t="shared" si="146"/>
        <v>0</v>
      </c>
      <c r="GF59" s="53">
        <f t="shared" si="146"/>
        <v>0</v>
      </c>
      <c r="GG59" s="53">
        <f t="shared" si="146"/>
        <v>0</v>
      </c>
      <c r="GH59" s="53">
        <f t="shared" si="146"/>
        <v>0</v>
      </c>
      <c r="GI59" s="53">
        <f t="shared" si="146"/>
        <v>0</v>
      </c>
      <c r="GJ59" s="53">
        <f t="shared" si="146"/>
        <v>0</v>
      </c>
      <c r="GK59" s="53">
        <f t="shared" si="146"/>
        <v>0</v>
      </c>
      <c r="GL59" s="53">
        <f t="shared" si="147"/>
        <v>0</v>
      </c>
      <c r="GM59" s="53">
        <f t="shared" si="147"/>
        <v>0</v>
      </c>
      <c r="GN59" s="53">
        <f t="shared" si="147"/>
        <v>0</v>
      </c>
      <c r="GO59" s="53">
        <f t="shared" si="147"/>
        <v>0</v>
      </c>
      <c r="GP59" s="53">
        <f t="shared" si="147"/>
        <v>0</v>
      </c>
      <c r="GQ59" s="53">
        <f t="shared" si="147"/>
        <v>0</v>
      </c>
      <c r="GR59" s="53">
        <f t="shared" si="147"/>
        <v>0</v>
      </c>
      <c r="GS59" s="53">
        <f t="shared" si="147"/>
        <v>0</v>
      </c>
      <c r="GT59" s="53">
        <f t="shared" si="147"/>
        <v>0</v>
      </c>
      <c r="GU59" s="53">
        <f t="shared" si="147"/>
        <v>0</v>
      </c>
      <c r="GV59" s="53">
        <f t="shared" si="147"/>
        <v>0</v>
      </c>
      <c r="GW59" s="53">
        <f t="shared" si="147"/>
        <v>0</v>
      </c>
      <c r="GX59" s="53">
        <f t="shared" si="18"/>
        <v>0</v>
      </c>
    </row>
    <row r="60" spans="1:206" s="95" customFormat="1" ht="25.5" x14ac:dyDescent="0.2">
      <c r="A60" s="22">
        <f>VLOOKUP(B60,'Libro Giornale'!$E$237:$F$436,2,FALSE)</f>
        <v>26</v>
      </c>
      <c r="B60" s="547" t="s">
        <v>712</v>
      </c>
      <c r="C60" s="152">
        <v>54</v>
      </c>
      <c r="D60" s="468">
        <v>44662</v>
      </c>
      <c r="E60" s="540" t="s">
        <v>757</v>
      </c>
      <c r="F60" s="538">
        <v>2397.3000000000002</v>
      </c>
      <c r="G60" s="52"/>
      <c r="H60" s="92"/>
      <c r="I60" s="92">
        <f t="shared" ref="I60:I61" si="162">-F60</f>
        <v>-2397.3000000000002</v>
      </c>
      <c r="J60" s="52"/>
      <c r="K60" s="52"/>
      <c r="L60" s="52"/>
      <c r="M60" s="53">
        <f t="shared" si="136"/>
        <v>0</v>
      </c>
      <c r="N60" s="53">
        <f t="shared" si="136"/>
        <v>0</v>
      </c>
      <c r="O60" s="53">
        <f t="shared" si="136"/>
        <v>0</v>
      </c>
      <c r="P60" s="53">
        <f t="shared" si="136"/>
        <v>0</v>
      </c>
      <c r="Q60" s="53">
        <f t="shared" si="136"/>
        <v>0</v>
      </c>
      <c r="R60" s="53">
        <f t="shared" si="136"/>
        <v>0</v>
      </c>
      <c r="S60" s="53">
        <f t="shared" si="136"/>
        <v>0</v>
      </c>
      <c r="T60" s="53">
        <f t="shared" si="136"/>
        <v>0</v>
      </c>
      <c r="U60" s="53">
        <f t="shared" si="136"/>
        <v>0</v>
      </c>
      <c r="V60" s="53">
        <f t="shared" si="136"/>
        <v>0</v>
      </c>
      <c r="W60" s="53">
        <f t="shared" si="136"/>
        <v>0</v>
      </c>
      <c r="X60" s="53">
        <f t="shared" si="136"/>
        <v>0</v>
      </c>
      <c r="Y60" s="53">
        <f t="shared" si="136"/>
        <v>0</v>
      </c>
      <c r="Z60" s="53">
        <f t="shared" si="136"/>
        <v>0</v>
      </c>
      <c r="AA60" s="53">
        <f t="shared" si="136"/>
        <v>0</v>
      </c>
      <c r="AB60" s="53">
        <f t="shared" si="136"/>
        <v>0</v>
      </c>
      <c r="AC60" s="53">
        <f t="shared" si="137"/>
        <v>0</v>
      </c>
      <c r="AD60" s="53">
        <f t="shared" si="137"/>
        <v>0</v>
      </c>
      <c r="AE60" s="53">
        <f t="shared" si="137"/>
        <v>0</v>
      </c>
      <c r="AF60" s="53">
        <f t="shared" si="137"/>
        <v>0</v>
      </c>
      <c r="AG60" s="53">
        <f t="shared" si="137"/>
        <v>2397.3000000000002</v>
      </c>
      <c r="AH60" s="53">
        <f t="shared" si="137"/>
        <v>0</v>
      </c>
      <c r="AI60" s="53">
        <f t="shared" si="137"/>
        <v>0</v>
      </c>
      <c r="AJ60" s="53">
        <f t="shared" si="137"/>
        <v>0</v>
      </c>
      <c r="AK60" s="53">
        <f t="shared" si="137"/>
        <v>0</v>
      </c>
      <c r="AL60" s="53">
        <f t="shared" si="137"/>
        <v>0</v>
      </c>
      <c r="AM60" s="53">
        <f t="shared" si="137"/>
        <v>0</v>
      </c>
      <c r="AN60" s="53">
        <f t="shared" si="137"/>
        <v>0</v>
      </c>
      <c r="AO60" s="53">
        <f t="shared" si="137"/>
        <v>0</v>
      </c>
      <c r="AP60" s="53">
        <f t="shared" si="137"/>
        <v>0</v>
      </c>
      <c r="AQ60" s="53">
        <f t="shared" si="137"/>
        <v>0</v>
      </c>
      <c r="AR60" s="53">
        <f t="shared" si="137"/>
        <v>0</v>
      </c>
      <c r="AS60" s="53">
        <f t="shared" si="138"/>
        <v>0</v>
      </c>
      <c r="AT60" s="53">
        <f t="shared" si="138"/>
        <v>0</v>
      </c>
      <c r="AU60" s="53">
        <f t="shared" si="138"/>
        <v>0</v>
      </c>
      <c r="AV60" s="53">
        <f t="shared" si="138"/>
        <v>0</v>
      </c>
      <c r="AW60" s="53">
        <f t="shared" si="138"/>
        <v>0</v>
      </c>
      <c r="AX60" s="53">
        <f t="shared" si="138"/>
        <v>0</v>
      </c>
      <c r="AY60" s="53">
        <f t="shared" si="138"/>
        <v>0</v>
      </c>
      <c r="AZ60" s="53">
        <f t="shared" si="138"/>
        <v>0</v>
      </c>
      <c r="BA60" s="53">
        <f t="shared" si="138"/>
        <v>0</v>
      </c>
      <c r="BB60" s="53">
        <f t="shared" si="138"/>
        <v>0</v>
      </c>
      <c r="BC60" s="53">
        <f t="shared" si="138"/>
        <v>0</v>
      </c>
      <c r="BD60" s="53">
        <f t="shared" si="138"/>
        <v>0</v>
      </c>
      <c r="BE60" s="53">
        <f t="shared" si="138"/>
        <v>0</v>
      </c>
      <c r="BF60" s="53">
        <f t="shared" si="138"/>
        <v>0</v>
      </c>
      <c r="BG60" s="53">
        <f t="shared" si="138"/>
        <v>0</v>
      </c>
      <c r="BH60" s="53">
        <f t="shared" si="138"/>
        <v>0</v>
      </c>
      <c r="BI60" s="53">
        <f t="shared" si="3"/>
        <v>0</v>
      </c>
      <c r="BJ60" s="53">
        <f t="shared" si="139"/>
        <v>0</v>
      </c>
      <c r="BK60" s="53">
        <f t="shared" si="139"/>
        <v>0</v>
      </c>
      <c r="BL60" s="53">
        <f t="shared" si="139"/>
        <v>0</v>
      </c>
      <c r="BM60" s="53">
        <f t="shared" si="139"/>
        <v>0</v>
      </c>
      <c r="BN60" s="53">
        <f t="shared" si="139"/>
        <v>0</v>
      </c>
      <c r="BO60" s="53">
        <f t="shared" si="139"/>
        <v>0</v>
      </c>
      <c r="BP60" s="53">
        <f t="shared" si="139"/>
        <v>0</v>
      </c>
      <c r="BQ60" s="53">
        <f t="shared" si="139"/>
        <v>0</v>
      </c>
      <c r="BR60" s="53">
        <f t="shared" si="139"/>
        <v>0</v>
      </c>
      <c r="BS60" s="53">
        <f t="shared" si="139"/>
        <v>0</v>
      </c>
      <c r="BT60" s="53">
        <f t="shared" si="139"/>
        <v>0</v>
      </c>
      <c r="BU60" s="53">
        <f t="shared" si="5"/>
        <v>0</v>
      </c>
      <c r="BV60" s="53">
        <f t="shared" si="139"/>
        <v>0</v>
      </c>
      <c r="BW60" s="53">
        <f t="shared" si="139"/>
        <v>0</v>
      </c>
      <c r="BX60" s="53">
        <f t="shared" si="139"/>
        <v>0</v>
      </c>
      <c r="BY60" s="53">
        <f t="shared" si="139"/>
        <v>0</v>
      </c>
      <c r="BZ60" s="53">
        <f t="shared" si="140"/>
        <v>0</v>
      </c>
      <c r="CA60" s="53">
        <f t="shared" si="140"/>
        <v>0</v>
      </c>
      <c r="CB60" s="53">
        <f t="shared" si="140"/>
        <v>0</v>
      </c>
      <c r="CC60" s="53">
        <f t="shared" si="140"/>
        <v>0</v>
      </c>
      <c r="CD60" s="53">
        <f t="shared" si="140"/>
        <v>0</v>
      </c>
      <c r="CE60" s="53">
        <f t="shared" si="140"/>
        <v>0</v>
      </c>
      <c r="CF60" s="53">
        <f t="shared" si="140"/>
        <v>0</v>
      </c>
      <c r="CG60" s="53">
        <f t="shared" si="140"/>
        <v>0</v>
      </c>
      <c r="CH60" s="53">
        <f t="shared" si="140"/>
        <v>0</v>
      </c>
      <c r="CI60" s="53">
        <f t="shared" si="140"/>
        <v>0</v>
      </c>
      <c r="CJ60" s="53">
        <f t="shared" si="140"/>
        <v>0</v>
      </c>
      <c r="CK60" s="53">
        <f t="shared" si="140"/>
        <v>0</v>
      </c>
      <c r="CL60" s="53">
        <f t="shared" si="140"/>
        <v>0</v>
      </c>
      <c r="CM60" s="53">
        <f t="shared" si="140"/>
        <v>0</v>
      </c>
      <c r="CN60" s="53">
        <f t="shared" si="7"/>
        <v>0</v>
      </c>
      <c r="CO60" s="53">
        <f t="shared" si="140"/>
        <v>0</v>
      </c>
      <c r="CP60" s="53">
        <f t="shared" si="141"/>
        <v>0</v>
      </c>
      <c r="CQ60" s="53">
        <f t="shared" si="141"/>
        <v>0</v>
      </c>
      <c r="CR60" s="53">
        <f t="shared" si="141"/>
        <v>0</v>
      </c>
      <c r="CS60" s="53">
        <f t="shared" si="141"/>
        <v>0</v>
      </c>
      <c r="CT60" s="53">
        <f t="shared" si="141"/>
        <v>0</v>
      </c>
      <c r="CU60" s="53">
        <f t="shared" si="141"/>
        <v>0</v>
      </c>
      <c r="CV60" s="53">
        <f t="shared" si="141"/>
        <v>0</v>
      </c>
      <c r="CW60" s="53">
        <f t="shared" si="141"/>
        <v>0</v>
      </c>
      <c r="CX60" s="53">
        <f t="shared" si="141"/>
        <v>0</v>
      </c>
      <c r="CY60" s="53">
        <f t="shared" si="141"/>
        <v>0</v>
      </c>
      <c r="CZ60" s="53">
        <f t="shared" si="141"/>
        <v>0</v>
      </c>
      <c r="DA60" s="53">
        <f t="shared" si="141"/>
        <v>0</v>
      </c>
      <c r="DB60" s="53">
        <f t="shared" si="141"/>
        <v>0</v>
      </c>
      <c r="DC60" s="53">
        <f t="shared" si="141"/>
        <v>0</v>
      </c>
      <c r="DD60" s="53">
        <f t="shared" si="141"/>
        <v>0</v>
      </c>
      <c r="DE60" s="53">
        <f t="shared" si="141"/>
        <v>0</v>
      </c>
      <c r="DF60" s="53">
        <f t="shared" ref="DF60:DU79" si="163">IF(DF$4=$A60,-SUM($H60:$K60), 0)</f>
        <v>0</v>
      </c>
      <c r="DG60" s="53">
        <f t="shared" si="163"/>
        <v>0</v>
      </c>
      <c r="DH60" s="53">
        <f t="shared" si="163"/>
        <v>0</v>
      </c>
      <c r="DI60" s="53">
        <f t="shared" si="163"/>
        <v>0</v>
      </c>
      <c r="DJ60" s="53">
        <f t="shared" si="163"/>
        <v>0</v>
      </c>
      <c r="DK60" s="53">
        <f t="shared" si="163"/>
        <v>0</v>
      </c>
      <c r="DL60" s="53">
        <f t="shared" si="163"/>
        <v>0</v>
      </c>
      <c r="DM60" s="53">
        <f t="shared" si="142"/>
        <v>0</v>
      </c>
      <c r="DN60" s="53">
        <f t="shared" si="142"/>
        <v>0</v>
      </c>
      <c r="DO60" s="53">
        <f t="shared" si="142"/>
        <v>0</v>
      </c>
      <c r="DP60" s="53">
        <f t="shared" si="142"/>
        <v>0</v>
      </c>
      <c r="DQ60" s="53">
        <f t="shared" si="142"/>
        <v>0</v>
      </c>
      <c r="DR60" s="53">
        <f t="shared" si="142"/>
        <v>0</v>
      </c>
      <c r="DS60" s="53">
        <f t="shared" si="142"/>
        <v>0</v>
      </c>
      <c r="DT60" s="53">
        <f t="shared" si="142"/>
        <v>0</v>
      </c>
      <c r="DU60" s="53">
        <f t="shared" si="142"/>
        <v>0</v>
      </c>
      <c r="DV60" s="53">
        <f t="shared" si="142"/>
        <v>0</v>
      </c>
      <c r="DW60" s="53">
        <f t="shared" si="142"/>
        <v>0</v>
      </c>
      <c r="DX60" s="53">
        <f t="shared" si="142"/>
        <v>0</v>
      </c>
      <c r="DY60" s="53">
        <f t="shared" si="142"/>
        <v>0</v>
      </c>
      <c r="DZ60" s="53">
        <f t="shared" si="142"/>
        <v>0</v>
      </c>
      <c r="EA60" s="53">
        <f t="shared" si="142"/>
        <v>0</v>
      </c>
      <c r="EB60" s="53">
        <f t="shared" si="143"/>
        <v>0</v>
      </c>
      <c r="EC60" s="53">
        <f t="shared" si="143"/>
        <v>0</v>
      </c>
      <c r="ED60" s="53">
        <f t="shared" si="143"/>
        <v>0</v>
      </c>
      <c r="EE60" s="53">
        <f t="shared" si="143"/>
        <v>0</v>
      </c>
      <c r="EF60" s="53">
        <f t="shared" si="143"/>
        <v>0</v>
      </c>
      <c r="EG60" s="53">
        <f t="shared" si="143"/>
        <v>0</v>
      </c>
      <c r="EH60" s="53">
        <f t="shared" si="143"/>
        <v>0</v>
      </c>
      <c r="EI60" s="53">
        <f t="shared" si="143"/>
        <v>0</v>
      </c>
      <c r="EJ60" s="53">
        <f t="shared" si="143"/>
        <v>0</v>
      </c>
      <c r="EK60" s="53">
        <f t="shared" si="143"/>
        <v>0</v>
      </c>
      <c r="EL60" s="53">
        <f t="shared" si="143"/>
        <v>0</v>
      </c>
      <c r="EM60" s="53">
        <f t="shared" si="143"/>
        <v>0</v>
      </c>
      <c r="EN60" s="53">
        <f t="shared" si="143"/>
        <v>0</v>
      </c>
      <c r="EO60" s="53">
        <f t="shared" si="143"/>
        <v>0</v>
      </c>
      <c r="EP60" s="53">
        <f t="shared" si="143"/>
        <v>0</v>
      </c>
      <c r="EQ60" s="53">
        <f t="shared" si="143"/>
        <v>0</v>
      </c>
      <c r="ER60" s="53">
        <f t="shared" si="144"/>
        <v>0</v>
      </c>
      <c r="ES60" s="53">
        <f t="shared" si="144"/>
        <v>0</v>
      </c>
      <c r="ET60" s="53">
        <f t="shared" si="144"/>
        <v>0</v>
      </c>
      <c r="EU60" s="53">
        <f t="shared" si="144"/>
        <v>0</v>
      </c>
      <c r="EV60" s="53">
        <f t="shared" si="144"/>
        <v>0</v>
      </c>
      <c r="EW60" s="53">
        <f t="shared" si="144"/>
        <v>0</v>
      </c>
      <c r="EX60" s="53">
        <f t="shared" si="144"/>
        <v>0</v>
      </c>
      <c r="EY60" s="53">
        <f t="shared" si="144"/>
        <v>0</v>
      </c>
      <c r="EZ60" s="53">
        <f t="shared" si="144"/>
        <v>0</v>
      </c>
      <c r="FA60" s="53">
        <f t="shared" si="144"/>
        <v>0</v>
      </c>
      <c r="FB60" s="53">
        <f t="shared" si="144"/>
        <v>0</v>
      </c>
      <c r="FC60" s="53">
        <f t="shared" si="144"/>
        <v>0</v>
      </c>
      <c r="FD60" s="53">
        <f t="shared" si="144"/>
        <v>0</v>
      </c>
      <c r="FE60" s="53">
        <f t="shared" si="144"/>
        <v>0</v>
      </c>
      <c r="FF60" s="53">
        <f t="shared" si="144"/>
        <v>0</v>
      </c>
      <c r="FG60" s="53">
        <f t="shared" si="144"/>
        <v>0</v>
      </c>
      <c r="FH60" s="53">
        <f t="shared" si="145"/>
        <v>0</v>
      </c>
      <c r="FI60" s="53">
        <f t="shared" si="145"/>
        <v>0</v>
      </c>
      <c r="FJ60" s="53">
        <f t="shared" si="145"/>
        <v>0</v>
      </c>
      <c r="FK60" s="53">
        <f t="shared" si="145"/>
        <v>0</v>
      </c>
      <c r="FL60" s="53">
        <f t="shared" si="145"/>
        <v>0</v>
      </c>
      <c r="FM60" s="53">
        <f t="shared" si="145"/>
        <v>0</v>
      </c>
      <c r="FN60" s="53">
        <f t="shared" si="145"/>
        <v>0</v>
      </c>
      <c r="FO60" s="53">
        <f t="shared" si="145"/>
        <v>0</v>
      </c>
      <c r="FP60" s="53">
        <f t="shared" si="145"/>
        <v>0</v>
      </c>
      <c r="FQ60" s="53">
        <f t="shared" si="15"/>
        <v>0</v>
      </c>
      <c r="FR60" s="53">
        <f t="shared" si="145"/>
        <v>0</v>
      </c>
      <c r="FS60" s="53">
        <f t="shared" si="145"/>
        <v>0</v>
      </c>
      <c r="FT60" s="53">
        <f t="shared" si="145"/>
        <v>0</v>
      </c>
      <c r="FU60" s="53">
        <f t="shared" si="145"/>
        <v>0</v>
      </c>
      <c r="FV60" s="53">
        <f t="shared" si="146"/>
        <v>0</v>
      </c>
      <c r="FW60" s="53">
        <f t="shared" si="146"/>
        <v>0</v>
      </c>
      <c r="FX60" s="53">
        <f t="shared" si="146"/>
        <v>0</v>
      </c>
      <c r="FY60" s="53">
        <f t="shared" si="146"/>
        <v>0</v>
      </c>
      <c r="FZ60" s="53">
        <f t="shared" si="146"/>
        <v>0</v>
      </c>
      <c r="GA60" s="53">
        <f t="shared" si="146"/>
        <v>0</v>
      </c>
      <c r="GB60" s="53">
        <f t="shared" si="146"/>
        <v>0</v>
      </c>
      <c r="GC60" s="53">
        <f t="shared" si="146"/>
        <v>0</v>
      </c>
      <c r="GD60" s="53">
        <f t="shared" si="146"/>
        <v>0</v>
      </c>
      <c r="GE60" s="53">
        <f t="shared" si="146"/>
        <v>0</v>
      </c>
      <c r="GF60" s="53">
        <f t="shared" si="146"/>
        <v>0</v>
      </c>
      <c r="GG60" s="53">
        <f t="shared" si="146"/>
        <v>0</v>
      </c>
      <c r="GH60" s="53">
        <f t="shared" si="146"/>
        <v>0</v>
      </c>
      <c r="GI60" s="53">
        <f t="shared" si="146"/>
        <v>0</v>
      </c>
      <c r="GJ60" s="53">
        <f t="shared" si="146"/>
        <v>0</v>
      </c>
      <c r="GK60" s="53">
        <f t="shared" si="146"/>
        <v>0</v>
      </c>
      <c r="GL60" s="53">
        <f t="shared" si="147"/>
        <v>0</v>
      </c>
      <c r="GM60" s="53">
        <f t="shared" si="147"/>
        <v>0</v>
      </c>
      <c r="GN60" s="53">
        <f t="shared" si="147"/>
        <v>0</v>
      </c>
      <c r="GO60" s="53">
        <f t="shared" si="147"/>
        <v>0</v>
      </c>
      <c r="GP60" s="53">
        <f t="shared" si="147"/>
        <v>0</v>
      </c>
      <c r="GQ60" s="53">
        <f t="shared" si="147"/>
        <v>0</v>
      </c>
      <c r="GR60" s="53">
        <f t="shared" si="147"/>
        <v>0</v>
      </c>
      <c r="GS60" s="53">
        <f t="shared" si="147"/>
        <v>0</v>
      </c>
      <c r="GT60" s="53">
        <f t="shared" si="147"/>
        <v>0</v>
      </c>
      <c r="GU60" s="53">
        <f t="shared" si="147"/>
        <v>0</v>
      </c>
      <c r="GV60" s="53">
        <f t="shared" si="147"/>
        <v>0</v>
      </c>
      <c r="GW60" s="53">
        <f t="shared" si="147"/>
        <v>0</v>
      </c>
      <c r="GX60" s="53">
        <f t="shared" si="18"/>
        <v>0</v>
      </c>
    </row>
    <row r="61" spans="1:206" s="95" customFormat="1" ht="12.75" x14ac:dyDescent="0.2">
      <c r="A61" s="22">
        <f>VLOOKUP(B61,'Libro Giornale'!$E$237:$F$436,2,FALSE)</f>
        <v>122</v>
      </c>
      <c r="B61" s="547" t="s">
        <v>508</v>
      </c>
      <c r="C61" s="152">
        <v>55</v>
      </c>
      <c r="D61" s="468">
        <v>44662</v>
      </c>
      <c r="E61" s="448" t="s">
        <v>732</v>
      </c>
      <c r="F61" s="539">
        <v>1.5</v>
      </c>
      <c r="G61" s="52">
        <f>SUM(F60:F61)</f>
        <v>2398.8000000000002</v>
      </c>
      <c r="H61" s="92"/>
      <c r="I61" s="92">
        <f t="shared" si="162"/>
        <v>-1.5</v>
      </c>
      <c r="J61" s="52"/>
      <c r="K61" s="52"/>
      <c r="L61" s="52"/>
      <c r="M61" s="53">
        <f t="shared" si="136"/>
        <v>0</v>
      </c>
      <c r="N61" s="53">
        <f t="shared" si="136"/>
        <v>0</v>
      </c>
      <c r="O61" s="53">
        <f t="shared" si="136"/>
        <v>0</v>
      </c>
      <c r="P61" s="53">
        <f t="shared" si="136"/>
        <v>0</v>
      </c>
      <c r="Q61" s="53">
        <f t="shared" si="136"/>
        <v>0</v>
      </c>
      <c r="R61" s="53">
        <f t="shared" si="136"/>
        <v>0</v>
      </c>
      <c r="S61" s="53">
        <f t="shared" si="136"/>
        <v>0</v>
      </c>
      <c r="T61" s="53">
        <f t="shared" si="136"/>
        <v>0</v>
      </c>
      <c r="U61" s="53">
        <f t="shared" si="136"/>
        <v>0</v>
      </c>
      <c r="V61" s="53">
        <f t="shared" si="136"/>
        <v>0</v>
      </c>
      <c r="W61" s="53">
        <f t="shared" si="136"/>
        <v>0</v>
      </c>
      <c r="X61" s="53">
        <f t="shared" si="136"/>
        <v>0</v>
      </c>
      <c r="Y61" s="53">
        <f t="shared" si="136"/>
        <v>0</v>
      </c>
      <c r="Z61" s="53">
        <f t="shared" si="136"/>
        <v>0</v>
      </c>
      <c r="AA61" s="53">
        <f t="shared" si="136"/>
        <v>0</v>
      </c>
      <c r="AB61" s="53">
        <f t="shared" si="136"/>
        <v>0</v>
      </c>
      <c r="AC61" s="53">
        <f t="shared" si="137"/>
        <v>0</v>
      </c>
      <c r="AD61" s="53">
        <f t="shared" si="137"/>
        <v>0</v>
      </c>
      <c r="AE61" s="53">
        <f t="shared" si="137"/>
        <v>0</v>
      </c>
      <c r="AF61" s="53">
        <f t="shared" si="137"/>
        <v>0</v>
      </c>
      <c r="AG61" s="53">
        <f t="shared" si="137"/>
        <v>0</v>
      </c>
      <c r="AH61" s="53">
        <f t="shared" si="137"/>
        <v>0</v>
      </c>
      <c r="AI61" s="53">
        <f t="shared" si="137"/>
        <v>0</v>
      </c>
      <c r="AJ61" s="53">
        <f t="shared" si="137"/>
        <v>0</v>
      </c>
      <c r="AK61" s="53">
        <f t="shared" si="137"/>
        <v>0</v>
      </c>
      <c r="AL61" s="53">
        <f t="shared" si="137"/>
        <v>0</v>
      </c>
      <c r="AM61" s="53">
        <f t="shared" si="137"/>
        <v>0</v>
      </c>
      <c r="AN61" s="53">
        <f t="shared" si="137"/>
        <v>0</v>
      </c>
      <c r="AO61" s="53">
        <f t="shared" si="137"/>
        <v>0</v>
      </c>
      <c r="AP61" s="53">
        <f t="shared" si="137"/>
        <v>0</v>
      </c>
      <c r="AQ61" s="53">
        <f t="shared" si="137"/>
        <v>0</v>
      </c>
      <c r="AR61" s="53">
        <f t="shared" si="137"/>
        <v>0</v>
      </c>
      <c r="AS61" s="53">
        <f t="shared" si="138"/>
        <v>0</v>
      </c>
      <c r="AT61" s="53">
        <f t="shared" si="138"/>
        <v>0</v>
      </c>
      <c r="AU61" s="53">
        <f t="shared" si="138"/>
        <v>0</v>
      </c>
      <c r="AV61" s="53">
        <f t="shared" si="138"/>
        <v>0</v>
      </c>
      <c r="AW61" s="53">
        <f t="shared" si="138"/>
        <v>0</v>
      </c>
      <c r="AX61" s="53">
        <f t="shared" si="138"/>
        <v>0</v>
      </c>
      <c r="AY61" s="53">
        <f t="shared" si="138"/>
        <v>0</v>
      </c>
      <c r="AZ61" s="53">
        <f t="shared" si="138"/>
        <v>0</v>
      </c>
      <c r="BA61" s="53">
        <f t="shared" si="138"/>
        <v>0</v>
      </c>
      <c r="BB61" s="53">
        <f t="shared" si="138"/>
        <v>0</v>
      </c>
      <c r="BC61" s="53">
        <f t="shared" si="138"/>
        <v>0</v>
      </c>
      <c r="BD61" s="53">
        <f t="shared" si="138"/>
        <v>0</v>
      </c>
      <c r="BE61" s="53">
        <f t="shared" si="138"/>
        <v>0</v>
      </c>
      <c r="BF61" s="53">
        <f t="shared" si="138"/>
        <v>0</v>
      </c>
      <c r="BG61" s="53">
        <f t="shared" si="138"/>
        <v>0</v>
      </c>
      <c r="BH61" s="53">
        <f t="shared" si="138"/>
        <v>0</v>
      </c>
      <c r="BI61" s="53">
        <f t="shared" si="3"/>
        <v>0</v>
      </c>
      <c r="BJ61" s="53">
        <f t="shared" si="139"/>
        <v>0</v>
      </c>
      <c r="BK61" s="53">
        <f t="shared" si="139"/>
        <v>0</v>
      </c>
      <c r="BL61" s="53">
        <f t="shared" si="139"/>
        <v>0</v>
      </c>
      <c r="BM61" s="53">
        <f t="shared" si="139"/>
        <v>0</v>
      </c>
      <c r="BN61" s="53">
        <f t="shared" si="139"/>
        <v>0</v>
      </c>
      <c r="BO61" s="53">
        <f t="shared" si="139"/>
        <v>0</v>
      </c>
      <c r="BP61" s="53">
        <f t="shared" si="139"/>
        <v>0</v>
      </c>
      <c r="BQ61" s="53">
        <f t="shared" si="139"/>
        <v>0</v>
      </c>
      <c r="BR61" s="53">
        <f t="shared" si="139"/>
        <v>0</v>
      </c>
      <c r="BS61" s="53">
        <f t="shared" si="139"/>
        <v>0</v>
      </c>
      <c r="BT61" s="53">
        <f t="shared" si="139"/>
        <v>0</v>
      </c>
      <c r="BU61" s="53">
        <f t="shared" si="5"/>
        <v>0</v>
      </c>
      <c r="BV61" s="53">
        <f t="shared" si="139"/>
        <v>0</v>
      </c>
      <c r="BW61" s="53">
        <f t="shared" si="139"/>
        <v>0</v>
      </c>
      <c r="BX61" s="53">
        <f t="shared" si="139"/>
        <v>0</v>
      </c>
      <c r="BY61" s="53">
        <f t="shared" si="139"/>
        <v>0</v>
      </c>
      <c r="BZ61" s="53">
        <f t="shared" si="140"/>
        <v>0</v>
      </c>
      <c r="CA61" s="53">
        <f t="shared" si="140"/>
        <v>0</v>
      </c>
      <c r="CB61" s="53">
        <f t="shared" si="140"/>
        <v>0</v>
      </c>
      <c r="CC61" s="53">
        <f t="shared" si="140"/>
        <v>0</v>
      </c>
      <c r="CD61" s="53">
        <f t="shared" si="140"/>
        <v>0</v>
      </c>
      <c r="CE61" s="53">
        <f t="shared" si="140"/>
        <v>0</v>
      </c>
      <c r="CF61" s="53">
        <f t="shared" si="140"/>
        <v>0</v>
      </c>
      <c r="CG61" s="53">
        <f t="shared" si="140"/>
        <v>0</v>
      </c>
      <c r="CH61" s="53">
        <f t="shared" si="140"/>
        <v>0</v>
      </c>
      <c r="CI61" s="53">
        <f t="shared" si="140"/>
        <v>0</v>
      </c>
      <c r="CJ61" s="53">
        <f t="shared" si="140"/>
        <v>0</v>
      </c>
      <c r="CK61" s="53">
        <f t="shared" si="140"/>
        <v>0</v>
      </c>
      <c r="CL61" s="53">
        <f t="shared" si="140"/>
        <v>0</v>
      </c>
      <c r="CM61" s="53">
        <f t="shared" si="140"/>
        <v>0</v>
      </c>
      <c r="CN61" s="53">
        <f t="shared" si="7"/>
        <v>0</v>
      </c>
      <c r="CO61" s="53">
        <f t="shared" si="140"/>
        <v>0</v>
      </c>
      <c r="CP61" s="53">
        <f t="shared" si="141"/>
        <v>0</v>
      </c>
      <c r="CQ61" s="53">
        <f t="shared" si="141"/>
        <v>0</v>
      </c>
      <c r="CR61" s="53">
        <f t="shared" si="141"/>
        <v>0</v>
      </c>
      <c r="CS61" s="53">
        <f t="shared" si="141"/>
        <v>0</v>
      </c>
      <c r="CT61" s="53">
        <f t="shared" si="141"/>
        <v>0</v>
      </c>
      <c r="CU61" s="53">
        <f t="shared" si="141"/>
        <v>0</v>
      </c>
      <c r="CV61" s="53">
        <f t="shared" si="141"/>
        <v>0</v>
      </c>
      <c r="CW61" s="53">
        <f t="shared" si="141"/>
        <v>0</v>
      </c>
      <c r="CX61" s="53">
        <f t="shared" si="141"/>
        <v>0</v>
      </c>
      <c r="CY61" s="53">
        <f t="shared" si="141"/>
        <v>0</v>
      </c>
      <c r="CZ61" s="53">
        <f t="shared" si="141"/>
        <v>0</v>
      </c>
      <c r="DA61" s="53">
        <f t="shared" si="141"/>
        <v>0</v>
      </c>
      <c r="DB61" s="53">
        <f t="shared" si="141"/>
        <v>0</v>
      </c>
      <c r="DC61" s="53">
        <f t="shared" si="141"/>
        <v>0</v>
      </c>
      <c r="DD61" s="53">
        <f t="shared" si="141"/>
        <v>0</v>
      </c>
      <c r="DE61" s="53">
        <f t="shared" si="141"/>
        <v>0</v>
      </c>
      <c r="DF61" s="53">
        <f t="shared" si="163"/>
        <v>0</v>
      </c>
      <c r="DG61" s="53">
        <f t="shared" si="163"/>
        <v>0</v>
      </c>
      <c r="DH61" s="53">
        <f t="shared" si="163"/>
        <v>0</v>
      </c>
      <c r="DI61" s="53">
        <f t="shared" si="163"/>
        <v>0</v>
      </c>
      <c r="DJ61" s="53">
        <f t="shared" si="163"/>
        <v>0</v>
      </c>
      <c r="DK61" s="53">
        <f t="shared" si="163"/>
        <v>0</v>
      </c>
      <c r="DL61" s="53">
        <f t="shared" si="163"/>
        <v>0</v>
      </c>
      <c r="DM61" s="53">
        <f t="shared" si="142"/>
        <v>0</v>
      </c>
      <c r="DN61" s="53">
        <f t="shared" si="142"/>
        <v>0</v>
      </c>
      <c r="DO61" s="53">
        <f t="shared" si="142"/>
        <v>0</v>
      </c>
      <c r="DP61" s="53">
        <f t="shared" si="142"/>
        <v>0</v>
      </c>
      <c r="DQ61" s="53">
        <f t="shared" si="142"/>
        <v>0</v>
      </c>
      <c r="DR61" s="53">
        <f t="shared" si="142"/>
        <v>0</v>
      </c>
      <c r="DS61" s="53">
        <f t="shared" si="142"/>
        <v>0</v>
      </c>
      <c r="DT61" s="53">
        <f t="shared" si="142"/>
        <v>0</v>
      </c>
      <c r="DU61" s="53">
        <f t="shared" si="142"/>
        <v>0</v>
      </c>
      <c r="DV61" s="53">
        <f t="shared" si="142"/>
        <v>0</v>
      </c>
      <c r="DW61" s="53">
        <f t="shared" si="142"/>
        <v>0</v>
      </c>
      <c r="DX61" s="53">
        <f t="shared" si="142"/>
        <v>0</v>
      </c>
      <c r="DY61" s="53">
        <f t="shared" si="142"/>
        <v>1.5</v>
      </c>
      <c r="DZ61" s="53">
        <f t="shared" si="142"/>
        <v>0</v>
      </c>
      <c r="EA61" s="53">
        <f t="shared" si="142"/>
        <v>0</v>
      </c>
      <c r="EB61" s="53">
        <f t="shared" si="143"/>
        <v>0</v>
      </c>
      <c r="EC61" s="53">
        <f t="shared" si="143"/>
        <v>0</v>
      </c>
      <c r="ED61" s="53">
        <f t="shared" si="143"/>
        <v>0</v>
      </c>
      <c r="EE61" s="53">
        <f t="shared" si="143"/>
        <v>0</v>
      </c>
      <c r="EF61" s="53">
        <f t="shared" si="143"/>
        <v>0</v>
      </c>
      <c r="EG61" s="53">
        <f t="shared" si="143"/>
        <v>0</v>
      </c>
      <c r="EH61" s="53">
        <f t="shared" si="143"/>
        <v>0</v>
      </c>
      <c r="EI61" s="53">
        <f t="shared" si="143"/>
        <v>0</v>
      </c>
      <c r="EJ61" s="53">
        <f t="shared" si="143"/>
        <v>0</v>
      </c>
      <c r="EK61" s="53">
        <f t="shared" si="143"/>
        <v>0</v>
      </c>
      <c r="EL61" s="53">
        <f t="shared" si="143"/>
        <v>0</v>
      </c>
      <c r="EM61" s="53">
        <f t="shared" si="143"/>
        <v>0</v>
      </c>
      <c r="EN61" s="53">
        <f t="shared" si="143"/>
        <v>0</v>
      </c>
      <c r="EO61" s="53">
        <f t="shared" si="143"/>
        <v>0</v>
      </c>
      <c r="EP61" s="53">
        <f t="shared" si="143"/>
        <v>0</v>
      </c>
      <c r="EQ61" s="53">
        <f t="shared" si="143"/>
        <v>0</v>
      </c>
      <c r="ER61" s="53">
        <f t="shared" si="144"/>
        <v>0</v>
      </c>
      <c r="ES61" s="53">
        <f t="shared" si="144"/>
        <v>0</v>
      </c>
      <c r="ET61" s="53">
        <f t="shared" si="144"/>
        <v>0</v>
      </c>
      <c r="EU61" s="53">
        <f t="shared" si="144"/>
        <v>0</v>
      </c>
      <c r="EV61" s="53">
        <f t="shared" si="144"/>
        <v>0</v>
      </c>
      <c r="EW61" s="53">
        <f t="shared" si="144"/>
        <v>0</v>
      </c>
      <c r="EX61" s="53">
        <f t="shared" si="144"/>
        <v>0</v>
      </c>
      <c r="EY61" s="53">
        <f t="shared" si="144"/>
        <v>0</v>
      </c>
      <c r="EZ61" s="53">
        <f t="shared" si="144"/>
        <v>0</v>
      </c>
      <c r="FA61" s="53">
        <f t="shared" si="144"/>
        <v>0</v>
      </c>
      <c r="FB61" s="53">
        <f t="shared" si="144"/>
        <v>0</v>
      </c>
      <c r="FC61" s="53">
        <f t="shared" si="144"/>
        <v>0</v>
      </c>
      <c r="FD61" s="53">
        <f t="shared" si="144"/>
        <v>0</v>
      </c>
      <c r="FE61" s="53">
        <f t="shared" si="144"/>
        <v>0</v>
      </c>
      <c r="FF61" s="53">
        <f t="shared" si="144"/>
        <v>0</v>
      </c>
      <c r="FG61" s="53">
        <f t="shared" si="144"/>
        <v>0</v>
      </c>
      <c r="FH61" s="53">
        <f t="shared" si="145"/>
        <v>0</v>
      </c>
      <c r="FI61" s="53">
        <f t="shared" si="145"/>
        <v>0</v>
      </c>
      <c r="FJ61" s="53">
        <f t="shared" si="145"/>
        <v>0</v>
      </c>
      <c r="FK61" s="53">
        <f t="shared" si="145"/>
        <v>0</v>
      </c>
      <c r="FL61" s="53">
        <f t="shared" si="145"/>
        <v>0</v>
      </c>
      <c r="FM61" s="53">
        <f t="shared" si="145"/>
        <v>0</v>
      </c>
      <c r="FN61" s="53">
        <f t="shared" si="145"/>
        <v>0</v>
      </c>
      <c r="FO61" s="53">
        <f t="shared" si="145"/>
        <v>0</v>
      </c>
      <c r="FP61" s="53">
        <f t="shared" si="145"/>
        <v>0</v>
      </c>
      <c r="FQ61" s="53">
        <f t="shared" si="15"/>
        <v>0</v>
      </c>
      <c r="FR61" s="53">
        <f t="shared" si="145"/>
        <v>0</v>
      </c>
      <c r="FS61" s="53">
        <f t="shared" si="145"/>
        <v>0</v>
      </c>
      <c r="FT61" s="53">
        <f t="shared" si="145"/>
        <v>0</v>
      </c>
      <c r="FU61" s="53">
        <f t="shared" si="145"/>
        <v>0</v>
      </c>
      <c r="FV61" s="53">
        <f t="shared" si="146"/>
        <v>0</v>
      </c>
      <c r="FW61" s="53">
        <f t="shared" si="146"/>
        <v>0</v>
      </c>
      <c r="FX61" s="53">
        <f t="shared" si="146"/>
        <v>0</v>
      </c>
      <c r="FY61" s="53">
        <f t="shared" si="146"/>
        <v>0</v>
      </c>
      <c r="FZ61" s="53">
        <f t="shared" si="146"/>
        <v>0</v>
      </c>
      <c r="GA61" s="53">
        <f t="shared" si="146"/>
        <v>0</v>
      </c>
      <c r="GB61" s="53">
        <f t="shared" si="146"/>
        <v>0</v>
      </c>
      <c r="GC61" s="53">
        <f t="shared" si="146"/>
        <v>0</v>
      </c>
      <c r="GD61" s="53">
        <f t="shared" si="146"/>
        <v>0</v>
      </c>
      <c r="GE61" s="53">
        <f t="shared" si="146"/>
        <v>0</v>
      </c>
      <c r="GF61" s="53">
        <f t="shared" si="146"/>
        <v>0</v>
      </c>
      <c r="GG61" s="53">
        <f t="shared" si="146"/>
        <v>0</v>
      </c>
      <c r="GH61" s="53">
        <f t="shared" si="146"/>
        <v>0</v>
      </c>
      <c r="GI61" s="53">
        <f t="shared" si="146"/>
        <v>0</v>
      </c>
      <c r="GJ61" s="53">
        <f t="shared" si="146"/>
        <v>0</v>
      </c>
      <c r="GK61" s="53">
        <f t="shared" si="146"/>
        <v>0</v>
      </c>
      <c r="GL61" s="53">
        <f t="shared" si="147"/>
        <v>0</v>
      </c>
      <c r="GM61" s="53">
        <f t="shared" si="147"/>
        <v>0</v>
      </c>
      <c r="GN61" s="53">
        <f t="shared" si="147"/>
        <v>0</v>
      </c>
      <c r="GO61" s="53">
        <f t="shared" si="147"/>
        <v>0</v>
      </c>
      <c r="GP61" s="53">
        <f t="shared" si="147"/>
        <v>0</v>
      </c>
      <c r="GQ61" s="53">
        <f t="shared" si="147"/>
        <v>0</v>
      </c>
      <c r="GR61" s="53">
        <f t="shared" si="147"/>
        <v>0</v>
      </c>
      <c r="GS61" s="53">
        <f t="shared" si="147"/>
        <v>0</v>
      </c>
      <c r="GT61" s="53">
        <f t="shared" si="147"/>
        <v>0</v>
      </c>
      <c r="GU61" s="53">
        <f t="shared" si="147"/>
        <v>0</v>
      </c>
      <c r="GV61" s="53">
        <f t="shared" si="147"/>
        <v>0</v>
      </c>
      <c r="GW61" s="53">
        <f t="shared" si="147"/>
        <v>0</v>
      </c>
      <c r="GX61" s="53">
        <f t="shared" si="18"/>
        <v>0</v>
      </c>
    </row>
    <row r="62" spans="1:206" s="95" customFormat="1" ht="25.5" x14ac:dyDescent="0.2">
      <c r="A62" s="22">
        <f>VLOOKUP(B62,'Libro Giornale'!$E$237:$F$436,2,FALSE)</f>
        <v>82</v>
      </c>
      <c r="B62" s="547" t="s">
        <v>471</v>
      </c>
      <c r="C62" s="152">
        <v>56</v>
      </c>
      <c r="D62" s="468">
        <v>44662</v>
      </c>
      <c r="E62" s="540" t="s">
        <v>761</v>
      </c>
      <c r="F62" s="538">
        <v>1586</v>
      </c>
      <c r="G62" s="52"/>
      <c r="H62" s="92"/>
      <c r="I62" s="92"/>
      <c r="J62" s="52">
        <f t="shared" ref="J62:J92" si="164">-F62</f>
        <v>-1586</v>
      </c>
      <c r="K62" s="52"/>
      <c r="L62" s="52"/>
      <c r="M62" s="53">
        <f t="shared" si="136"/>
        <v>0</v>
      </c>
      <c r="N62" s="53">
        <f t="shared" si="136"/>
        <v>0</v>
      </c>
      <c r="O62" s="53">
        <f t="shared" si="136"/>
        <v>0</v>
      </c>
      <c r="P62" s="53">
        <f t="shared" si="136"/>
        <v>0</v>
      </c>
      <c r="Q62" s="53">
        <f t="shared" si="136"/>
        <v>0</v>
      </c>
      <c r="R62" s="53">
        <f t="shared" si="136"/>
        <v>0</v>
      </c>
      <c r="S62" s="53">
        <f t="shared" si="136"/>
        <v>0</v>
      </c>
      <c r="T62" s="53">
        <f t="shared" si="136"/>
        <v>0</v>
      </c>
      <c r="U62" s="53">
        <f t="shared" si="136"/>
        <v>0</v>
      </c>
      <c r="V62" s="53">
        <f t="shared" si="136"/>
        <v>0</v>
      </c>
      <c r="W62" s="53">
        <f t="shared" si="136"/>
        <v>0</v>
      </c>
      <c r="X62" s="53">
        <f t="shared" si="136"/>
        <v>0</v>
      </c>
      <c r="Y62" s="53">
        <f t="shared" si="136"/>
        <v>0</v>
      </c>
      <c r="Z62" s="53">
        <f t="shared" si="136"/>
        <v>0</v>
      </c>
      <c r="AA62" s="53">
        <f t="shared" si="136"/>
        <v>0</v>
      </c>
      <c r="AB62" s="53">
        <f t="shared" si="136"/>
        <v>0</v>
      </c>
      <c r="AC62" s="53">
        <f t="shared" si="137"/>
        <v>0</v>
      </c>
      <c r="AD62" s="53">
        <f t="shared" si="137"/>
        <v>0</v>
      </c>
      <c r="AE62" s="53">
        <f t="shared" si="137"/>
        <v>0</v>
      </c>
      <c r="AF62" s="53">
        <f t="shared" si="137"/>
        <v>0</v>
      </c>
      <c r="AG62" s="53">
        <f t="shared" si="137"/>
        <v>0</v>
      </c>
      <c r="AH62" s="53">
        <f t="shared" si="137"/>
        <v>0</v>
      </c>
      <c r="AI62" s="53">
        <f t="shared" si="137"/>
        <v>0</v>
      </c>
      <c r="AJ62" s="53">
        <f t="shared" si="137"/>
        <v>0</v>
      </c>
      <c r="AK62" s="53">
        <f t="shared" si="137"/>
        <v>0</v>
      </c>
      <c r="AL62" s="53">
        <f t="shared" si="137"/>
        <v>0</v>
      </c>
      <c r="AM62" s="53">
        <f t="shared" si="137"/>
        <v>0</v>
      </c>
      <c r="AN62" s="53">
        <f t="shared" si="137"/>
        <v>0</v>
      </c>
      <c r="AO62" s="53">
        <f t="shared" si="137"/>
        <v>0</v>
      </c>
      <c r="AP62" s="53">
        <f t="shared" si="137"/>
        <v>0</v>
      </c>
      <c r="AQ62" s="53">
        <f t="shared" si="137"/>
        <v>0</v>
      </c>
      <c r="AR62" s="53">
        <f t="shared" si="137"/>
        <v>0</v>
      </c>
      <c r="AS62" s="53">
        <f t="shared" si="138"/>
        <v>0</v>
      </c>
      <c r="AT62" s="53">
        <f t="shared" si="138"/>
        <v>0</v>
      </c>
      <c r="AU62" s="53">
        <f t="shared" si="138"/>
        <v>0</v>
      </c>
      <c r="AV62" s="53">
        <f t="shared" si="138"/>
        <v>0</v>
      </c>
      <c r="AW62" s="53">
        <f t="shared" si="138"/>
        <v>0</v>
      </c>
      <c r="AX62" s="53">
        <f t="shared" si="138"/>
        <v>0</v>
      </c>
      <c r="AY62" s="53">
        <f t="shared" si="138"/>
        <v>0</v>
      </c>
      <c r="AZ62" s="53">
        <f t="shared" si="138"/>
        <v>0</v>
      </c>
      <c r="BA62" s="53">
        <f t="shared" si="138"/>
        <v>0</v>
      </c>
      <c r="BB62" s="53">
        <f t="shared" si="138"/>
        <v>0</v>
      </c>
      <c r="BC62" s="53">
        <f t="shared" si="138"/>
        <v>0</v>
      </c>
      <c r="BD62" s="53">
        <f t="shared" si="138"/>
        <v>0</v>
      </c>
      <c r="BE62" s="53">
        <f t="shared" si="138"/>
        <v>0</v>
      </c>
      <c r="BF62" s="53">
        <f t="shared" si="138"/>
        <v>0</v>
      </c>
      <c r="BG62" s="53">
        <f t="shared" si="138"/>
        <v>0</v>
      </c>
      <c r="BH62" s="53">
        <f t="shared" si="138"/>
        <v>0</v>
      </c>
      <c r="BI62" s="53">
        <f t="shared" si="3"/>
        <v>0</v>
      </c>
      <c r="BJ62" s="53">
        <f t="shared" si="139"/>
        <v>0</v>
      </c>
      <c r="BK62" s="53">
        <f t="shared" si="139"/>
        <v>0</v>
      </c>
      <c r="BL62" s="53">
        <f t="shared" si="139"/>
        <v>0</v>
      </c>
      <c r="BM62" s="53">
        <f t="shared" si="139"/>
        <v>0</v>
      </c>
      <c r="BN62" s="53">
        <f t="shared" si="139"/>
        <v>0</v>
      </c>
      <c r="BO62" s="53">
        <f t="shared" si="139"/>
        <v>0</v>
      </c>
      <c r="BP62" s="53">
        <f t="shared" si="139"/>
        <v>0</v>
      </c>
      <c r="BQ62" s="53">
        <f t="shared" si="139"/>
        <v>0</v>
      </c>
      <c r="BR62" s="53">
        <f t="shared" si="139"/>
        <v>0</v>
      </c>
      <c r="BS62" s="53">
        <f t="shared" si="139"/>
        <v>0</v>
      </c>
      <c r="BT62" s="53">
        <f t="shared" si="139"/>
        <v>0</v>
      </c>
      <c r="BU62" s="53">
        <f t="shared" si="5"/>
        <v>0</v>
      </c>
      <c r="BV62" s="53">
        <f t="shared" si="139"/>
        <v>0</v>
      </c>
      <c r="BW62" s="53">
        <f t="shared" si="139"/>
        <v>0</v>
      </c>
      <c r="BX62" s="53">
        <f t="shared" si="139"/>
        <v>0</v>
      </c>
      <c r="BY62" s="53">
        <f t="shared" si="139"/>
        <v>0</v>
      </c>
      <c r="BZ62" s="53">
        <f t="shared" si="140"/>
        <v>0</v>
      </c>
      <c r="CA62" s="53">
        <f t="shared" si="140"/>
        <v>0</v>
      </c>
      <c r="CB62" s="53">
        <f t="shared" si="140"/>
        <v>0</v>
      </c>
      <c r="CC62" s="53">
        <f t="shared" si="140"/>
        <v>0</v>
      </c>
      <c r="CD62" s="53">
        <f t="shared" si="140"/>
        <v>0</v>
      </c>
      <c r="CE62" s="53">
        <f t="shared" si="140"/>
        <v>0</v>
      </c>
      <c r="CF62" s="53">
        <f t="shared" si="140"/>
        <v>0</v>
      </c>
      <c r="CG62" s="53">
        <f t="shared" si="140"/>
        <v>0</v>
      </c>
      <c r="CH62" s="53">
        <f t="shared" si="140"/>
        <v>0</v>
      </c>
      <c r="CI62" s="53">
        <f t="shared" si="140"/>
        <v>0</v>
      </c>
      <c r="CJ62" s="53">
        <f t="shared" si="140"/>
        <v>0</v>
      </c>
      <c r="CK62" s="53">
        <f t="shared" si="140"/>
        <v>1586</v>
      </c>
      <c r="CL62" s="53">
        <f t="shared" si="140"/>
        <v>0</v>
      </c>
      <c r="CM62" s="53">
        <f t="shared" si="140"/>
        <v>0</v>
      </c>
      <c r="CN62" s="53">
        <f t="shared" si="7"/>
        <v>0</v>
      </c>
      <c r="CO62" s="53">
        <f t="shared" si="140"/>
        <v>0</v>
      </c>
      <c r="CP62" s="53">
        <f t="shared" si="141"/>
        <v>0</v>
      </c>
      <c r="CQ62" s="53">
        <f t="shared" si="141"/>
        <v>0</v>
      </c>
      <c r="CR62" s="53">
        <f t="shared" si="141"/>
        <v>0</v>
      </c>
      <c r="CS62" s="53">
        <f t="shared" si="141"/>
        <v>0</v>
      </c>
      <c r="CT62" s="53">
        <f t="shared" si="141"/>
        <v>0</v>
      </c>
      <c r="CU62" s="53">
        <f t="shared" si="141"/>
        <v>0</v>
      </c>
      <c r="CV62" s="53">
        <f t="shared" si="141"/>
        <v>0</v>
      </c>
      <c r="CW62" s="53">
        <f t="shared" si="141"/>
        <v>0</v>
      </c>
      <c r="CX62" s="53">
        <f t="shared" si="141"/>
        <v>0</v>
      </c>
      <c r="CY62" s="53">
        <f t="shared" si="141"/>
        <v>0</v>
      </c>
      <c r="CZ62" s="53">
        <f t="shared" si="141"/>
        <v>0</v>
      </c>
      <c r="DA62" s="53">
        <f t="shared" si="141"/>
        <v>0</v>
      </c>
      <c r="DB62" s="53">
        <f t="shared" si="141"/>
        <v>0</v>
      </c>
      <c r="DC62" s="53">
        <f t="shared" si="141"/>
        <v>0</v>
      </c>
      <c r="DD62" s="53">
        <f t="shared" si="141"/>
        <v>0</v>
      </c>
      <c r="DE62" s="53">
        <f t="shared" si="141"/>
        <v>0</v>
      </c>
      <c r="DF62" s="53">
        <f t="shared" si="163"/>
        <v>0</v>
      </c>
      <c r="DG62" s="53">
        <f t="shared" si="163"/>
        <v>0</v>
      </c>
      <c r="DH62" s="53">
        <f t="shared" si="163"/>
        <v>0</v>
      </c>
      <c r="DI62" s="53">
        <f t="shared" si="163"/>
        <v>0</v>
      </c>
      <c r="DJ62" s="53">
        <f t="shared" si="163"/>
        <v>0</v>
      </c>
      <c r="DK62" s="53">
        <f t="shared" si="163"/>
        <v>0</v>
      </c>
      <c r="DL62" s="53">
        <f t="shared" si="163"/>
        <v>0</v>
      </c>
      <c r="DM62" s="53">
        <f t="shared" si="142"/>
        <v>0</v>
      </c>
      <c r="DN62" s="53">
        <f t="shared" si="142"/>
        <v>0</v>
      </c>
      <c r="DO62" s="53">
        <f t="shared" si="142"/>
        <v>0</v>
      </c>
      <c r="DP62" s="53">
        <f t="shared" si="142"/>
        <v>0</v>
      </c>
      <c r="DQ62" s="53">
        <f t="shared" si="142"/>
        <v>0</v>
      </c>
      <c r="DR62" s="53">
        <f t="shared" si="142"/>
        <v>0</v>
      </c>
      <c r="DS62" s="53">
        <f t="shared" si="142"/>
        <v>0</v>
      </c>
      <c r="DT62" s="53">
        <f t="shared" si="142"/>
        <v>0</v>
      </c>
      <c r="DU62" s="53">
        <f t="shared" si="142"/>
        <v>0</v>
      </c>
      <c r="DV62" s="53">
        <f t="shared" si="142"/>
        <v>0</v>
      </c>
      <c r="DW62" s="53">
        <f t="shared" si="142"/>
        <v>0</v>
      </c>
      <c r="DX62" s="53">
        <f t="shared" si="142"/>
        <v>0</v>
      </c>
      <c r="DY62" s="53">
        <f t="shared" si="142"/>
        <v>0</v>
      </c>
      <c r="DZ62" s="53">
        <f t="shared" si="142"/>
        <v>0</v>
      </c>
      <c r="EA62" s="53">
        <f t="shared" si="142"/>
        <v>0</v>
      </c>
      <c r="EB62" s="53">
        <f t="shared" si="143"/>
        <v>0</v>
      </c>
      <c r="EC62" s="53">
        <f t="shared" si="143"/>
        <v>0</v>
      </c>
      <c r="ED62" s="53">
        <f t="shared" si="143"/>
        <v>0</v>
      </c>
      <c r="EE62" s="53">
        <f t="shared" si="143"/>
        <v>0</v>
      </c>
      <c r="EF62" s="53">
        <f t="shared" si="143"/>
        <v>0</v>
      </c>
      <c r="EG62" s="53">
        <f t="shared" si="143"/>
        <v>0</v>
      </c>
      <c r="EH62" s="53">
        <f t="shared" si="143"/>
        <v>0</v>
      </c>
      <c r="EI62" s="53">
        <f t="shared" si="143"/>
        <v>0</v>
      </c>
      <c r="EJ62" s="53">
        <f t="shared" si="143"/>
        <v>0</v>
      </c>
      <c r="EK62" s="53">
        <f t="shared" si="143"/>
        <v>0</v>
      </c>
      <c r="EL62" s="53">
        <f t="shared" si="143"/>
        <v>0</v>
      </c>
      <c r="EM62" s="53">
        <f t="shared" si="143"/>
        <v>0</v>
      </c>
      <c r="EN62" s="53">
        <f t="shared" si="143"/>
        <v>0</v>
      </c>
      <c r="EO62" s="53">
        <f t="shared" si="143"/>
        <v>0</v>
      </c>
      <c r="EP62" s="53">
        <f t="shared" si="143"/>
        <v>0</v>
      </c>
      <c r="EQ62" s="53">
        <f t="shared" si="143"/>
        <v>0</v>
      </c>
      <c r="ER62" s="53">
        <f t="shared" si="144"/>
        <v>0</v>
      </c>
      <c r="ES62" s="53">
        <f t="shared" si="144"/>
        <v>0</v>
      </c>
      <c r="ET62" s="53">
        <f t="shared" si="144"/>
        <v>0</v>
      </c>
      <c r="EU62" s="53">
        <f t="shared" si="144"/>
        <v>0</v>
      </c>
      <c r="EV62" s="53">
        <f t="shared" si="144"/>
        <v>0</v>
      </c>
      <c r="EW62" s="53">
        <f t="shared" si="144"/>
        <v>0</v>
      </c>
      <c r="EX62" s="53">
        <f t="shared" si="144"/>
        <v>0</v>
      </c>
      <c r="EY62" s="53">
        <f t="shared" si="144"/>
        <v>0</v>
      </c>
      <c r="EZ62" s="53">
        <f t="shared" si="144"/>
        <v>0</v>
      </c>
      <c r="FA62" s="53">
        <f t="shared" si="144"/>
        <v>0</v>
      </c>
      <c r="FB62" s="53">
        <f t="shared" si="144"/>
        <v>0</v>
      </c>
      <c r="FC62" s="53">
        <f t="shared" si="144"/>
        <v>0</v>
      </c>
      <c r="FD62" s="53">
        <f t="shared" si="144"/>
        <v>0</v>
      </c>
      <c r="FE62" s="53">
        <f t="shared" si="144"/>
        <v>0</v>
      </c>
      <c r="FF62" s="53">
        <f t="shared" si="144"/>
        <v>0</v>
      </c>
      <c r="FG62" s="53">
        <f t="shared" si="144"/>
        <v>0</v>
      </c>
      <c r="FH62" s="53">
        <f t="shared" si="145"/>
        <v>0</v>
      </c>
      <c r="FI62" s="53">
        <f t="shared" si="145"/>
        <v>0</v>
      </c>
      <c r="FJ62" s="53">
        <f t="shared" si="145"/>
        <v>0</v>
      </c>
      <c r="FK62" s="53">
        <f t="shared" si="145"/>
        <v>0</v>
      </c>
      <c r="FL62" s="53">
        <f t="shared" si="145"/>
        <v>0</v>
      </c>
      <c r="FM62" s="53">
        <f t="shared" si="145"/>
        <v>0</v>
      </c>
      <c r="FN62" s="53">
        <f t="shared" si="145"/>
        <v>0</v>
      </c>
      <c r="FO62" s="53">
        <f t="shared" si="145"/>
        <v>0</v>
      </c>
      <c r="FP62" s="53">
        <f t="shared" si="145"/>
        <v>0</v>
      </c>
      <c r="FQ62" s="53">
        <f t="shared" si="15"/>
        <v>0</v>
      </c>
      <c r="FR62" s="53">
        <f t="shared" si="145"/>
        <v>0</v>
      </c>
      <c r="FS62" s="53">
        <f t="shared" si="145"/>
        <v>0</v>
      </c>
      <c r="FT62" s="53">
        <f t="shared" si="145"/>
        <v>0</v>
      </c>
      <c r="FU62" s="53">
        <f t="shared" si="145"/>
        <v>0</v>
      </c>
      <c r="FV62" s="53">
        <f t="shared" si="146"/>
        <v>0</v>
      </c>
      <c r="FW62" s="53">
        <f t="shared" si="146"/>
        <v>0</v>
      </c>
      <c r="FX62" s="53">
        <f t="shared" si="146"/>
        <v>0</v>
      </c>
      <c r="FY62" s="53">
        <f t="shared" si="146"/>
        <v>0</v>
      </c>
      <c r="FZ62" s="53">
        <f t="shared" si="146"/>
        <v>0</v>
      </c>
      <c r="GA62" s="53">
        <f t="shared" si="146"/>
        <v>0</v>
      </c>
      <c r="GB62" s="53">
        <f t="shared" si="146"/>
        <v>0</v>
      </c>
      <c r="GC62" s="53">
        <f t="shared" si="146"/>
        <v>0</v>
      </c>
      <c r="GD62" s="53">
        <f t="shared" si="146"/>
        <v>0</v>
      </c>
      <c r="GE62" s="53">
        <f t="shared" si="146"/>
        <v>0</v>
      </c>
      <c r="GF62" s="53">
        <f t="shared" si="146"/>
        <v>0</v>
      </c>
      <c r="GG62" s="53">
        <f t="shared" si="146"/>
        <v>0</v>
      </c>
      <c r="GH62" s="53">
        <f t="shared" si="146"/>
        <v>0</v>
      </c>
      <c r="GI62" s="53">
        <f t="shared" si="146"/>
        <v>0</v>
      </c>
      <c r="GJ62" s="53">
        <f t="shared" si="146"/>
        <v>0</v>
      </c>
      <c r="GK62" s="53">
        <f t="shared" si="146"/>
        <v>0</v>
      </c>
      <c r="GL62" s="53">
        <f t="shared" si="147"/>
        <v>0</v>
      </c>
      <c r="GM62" s="53">
        <f t="shared" si="147"/>
        <v>0</v>
      </c>
      <c r="GN62" s="53">
        <f t="shared" si="147"/>
        <v>0</v>
      </c>
      <c r="GO62" s="53">
        <f t="shared" si="147"/>
        <v>0</v>
      </c>
      <c r="GP62" s="53">
        <f t="shared" si="147"/>
        <v>0</v>
      </c>
      <c r="GQ62" s="53">
        <f t="shared" si="147"/>
        <v>0</v>
      </c>
      <c r="GR62" s="53">
        <f t="shared" si="147"/>
        <v>0</v>
      </c>
      <c r="GS62" s="53">
        <f t="shared" si="147"/>
        <v>0</v>
      </c>
      <c r="GT62" s="53">
        <f t="shared" si="147"/>
        <v>0</v>
      </c>
      <c r="GU62" s="53">
        <f t="shared" si="147"/>
        <v>0</v>
      </c>
      <c r="GV62" s="53">
        <f t="shared" si="147"/>
        <v>0</v>
      </c>
      <c r="GW62" s="53">
        <f t="shared" si="147"/>
        <v>0</v>
      </c>
      <c r="GX62" s="53">
        <f t="shared" si="18"/>
        <v>0</v>
      </c>
    </row>
    <row r="63" spans="1:206" s="95" customFormat="1" ht="12.75" x14ac:dyDescent="0.2">
      <c r="A63" s="22">
        <f>VLOOKUP(B63,'Libro Giornale'!$E$237:$F$436,2,FALSE)</f>
        <v>122</v>
      </c>
      <c r="B63" s="547" t="s">
        <v>508</v>
      </c>
      <c r="C63" s="152">
        <v>57</v>
      </c>
      <c r="D63" s="468">
        <v>44662</v>
      </c>
      <c r="E63" s="540" t="s">
        <v>750</v>
      </c>
      <c r="F63" s="539">
        <v>0.25</v>
      </c>
      <c r="G63" s="52">
        <f>SUM(F62:F63)</f>
        <v>1586.25</v>
      </c>
      <c r="H63" s="92"/>
      <c r="I63" s="92"/>
      <c r="J63" s="52">
        <f t="shared" si="164"/>
        <v>-0.25</v>
      </c>
      <c r="K63" s="52"/>
      <c r="L63" s="52"/>
      <c r="M63" s="53">
        <f t="shared" si="136"/>
        <v>0</v>
      </c>
      <c r="N63" s="53">
        <f t="shared" si="136"/>
        <v>0</v>
      </c>
      <c r="O63" s="53">
        <f t="shared" si="136"/>
        <v>0</v>
      </c>
      <c r="P63" s="53">
        <f t="shared" si="136"/>
        <v>0</v>
      </c>
      <c r="Q63" s="53">
        <f t="shared" si="136"/>
        <v>0</v>
      </c>
      <c r="R63" s="53">
        <f t="shared" si="136"/>
        <v>0</v>
      </c>
      <c r="S63" s="53">
        <f t="shared" si="136"/>
        <v>0</v>
      </c>
      <c r="T63" s="53">
        <f t="shared" si="136"/>
        <v>0</v>
      </c>
      <c r="U63" s="53">
        <f t="shared" si="136"/>
        <v>0</v>
      </c>
      <c r="V63" s="53">
        <f t="shared" si="136"/>
        <v>0</v>
      </c>
      <c r="W63" s="53">
        <f t="shared" si="136"/>
        <v>0</v>
      </c>
      <c r="X63" s="53">
        <f t="shared" si="136"/>
        <v>0</v>
      </c>
      <c r="Y63" s="53">
        <f t="shared" si="136"/>
        <v>0</v>
      </c>
      <c r="Z63" s="53">
        <f t="shared" si="136"/>
        <v>0</v>
      </c>
      <c r="AA63" s="53">
        <f t="shared" si="136"/>
        <v>0</v>
      </c>
      <c r="AB63" s="53">
        <f t="shared" si="136"/>
        <v>0</v>
      </c>
      <c r="AC63" s="53">
        <f t="shared" si="137"/>
        <v>0</v>
      </c>
      <c r="AD63" s="53">
        <f t="shared" si="137"/>
        <v>0</v>
      </c>
      <c r="AE63" s="53">
        <f t="shared" si="137"/>
        <v>0</v>
      </c>
      <c r="AF63" s="53">
        <f t="shared" si="137"/>
        <v>0</v>
      </c>
      <c r="AG63" s="53">
        <f t="shared" si="137"/>
        <v>0</v>
      </c>
      <c r="AH63" s="53">
        <f t="shared" si="137"/>
        <v>0</v>
      </c>
      <c r="AI63" s="53">
        <f t="shared" si="137"/>
        <v>0</v>
      </c>
      <c r="AJ63" s="53">
        <f t="shared" si="137"/>
        <v>0</v>
      </c>
      <c r="AK63" s="53">
        <f t="shared" si="137"/>
        <v>0</v>
      </c>
      <c r="AL63" s="53">
        <f t="shared" si="137"/>
        <v>0</v>
      </c>
      <c r="AM63" s="53">
        <f t="shared" si="137"/>
        <v>0</v>
      </c>
      <c r="AN63" s="53">
        <f t="shared" si="137"/>
        <v>0</v>
      </c>
      <c r="AO63" s="53">
        <f t="shared" si="137"/>
        <v>0</v>
      </c>
      <c r="AP63" s="53">
        <f t="shared" si="137"/>
        <v>0</v>
      </c>
      <c r="AQ63" s="53">
        <f t="shared" si="137"/>
        <v>0</v>
      </c>
      <c r="AR63" s="53">
        <f t="shared" si="137"/>
        <v>0</v>
      </c>
      <c r="AS63" s="53">
        <f t="shared" si="138"/>
        <v>0</v>
      </c>
      <c r="AT63" s="53">
        <f t="shared" si="138"/>
        <v>0</v>
      </c>
      <c r="AU63" s="53">
        <f t="shared" si="138"/>
        <v>0</v>
      </c>
      <c r="AV63" s="53">
        <f t="shared" si="138"/>
        <v>0</v>
      </c>
      <c r="AW63" s="53">
        <f t="shared" si="138"/>
        <v>0</v>
      </c>
      <c r="AX63" s="53">
        <f t="shared" si="138"/>
        <v>0</v>
      </c>
      <c r="AY63" s="53">
        <f t="shared" si="138"/>
        <v>0</v>
      </c>
      <c r="AZ63" s="53">
        <f t="shared" si="138"/>
        <v>0</v>
      </c>
      <c r="BA63" s="53">
        <f t="shared" si="138"/>
        <v>0</v>
      </c>
      <c r="BB63" s="53">
        <f t="shared" si="138"/>
        <v>0</v>
      </c>
      <c r="BC63" s="53">
        <f t="shared" si="138"/>
        <v>0</v>
      </c>
      <c r="BD63" s="53">
        <f t="shared" si="138"/>
        <v>0</v>
      </c>
      <c r="BE63" s="53">
        <f t="shared" si="138"/>
        <v>0</v>
      </c>
      <c r="BF63" s="53">
        <f t="shared" si="138"/>
        <v>0</v>
      </c>
      <c r="BG63" s="53">
        <f t="shared" si="138"/>
        <v>0</v>
      </c>
      <c r="BH63" s="53">
        <f t="shared" si="138"/>
        <v>0</v>
      </c>
      <c r="BI63" s="53">
        <f t="shared" si="3"/>
        <v>0</v>
      </c>
      <c r="BJ63" s="53">
        <f t="shared" si="139"/>
        <v>0</v>
      </c>
      <c r="BK63" s="53">
        <f t="shared" si="139"/>
        <v>0</v>
      </c>
      <c r="BL63" s="53">
        <f t="shared" si="139"/>
        <v>0</v>
      </c>
      <c r="BM63" s="53">
        <f t="shared" si="139"/>
        <v>0</v>
      </c>
      <c r="BN63" s="53">
        <f t="shared" si="139"/>
        <v>0</v>
      </c>
      <c r="BO63" s="53">
        <f t="shared" si="139"/>
        <v>0</v>
      </c>
      <c r="BP63" s="53">
        <f t="shared" si="139"/>
        <v>0</v>
      </c>
      <c r="BQ63" s="53">
        <f t="shared" si="139"/>
        <v>0</v>
      </c>
      <c r="BR63" s="53">
        <f t="shared" si="139"/>
        <v>0</v>
      </c>
      <c r="BS63" s="53">
        <f t="shared" si="139"/>
        <v>0</v>
      </c>
      <c r="BT63" s="53">
        <f t="shared" si="139"/>
        <v>0</v>
      </c>
      <c r="BU63" s="53">
        <f t="shared" si="5"/>
        <v>0</v>
      </c>
      <c r="BV63" s="53">
        <f t="shared" si="139"/>
        <v>0</v>
      </c>
      <c r="BW63" s="53">
        <f t="shared" si="139"/>
        <v>0</v>
      </c>
      <c r="BX63" s="53">
        <f t="shared" si="139"/>
        <v>0</v>
      </c>
      <c r="BY63" s="53">
        <f t="shared" si="139"/>
        <v>0</v>
      </c>
      <c r="BZ63" s="53">
        <f t="shared" si="140"/>
        <v>0</v>
      </c>
      <c r="CA63" s="53">
        <f t="shared" si="140"/>
        <v>0</v>
      </c>
      <c r="CB63" s="53">
        <f t="shared" si="140"/>
        <v>0</v>
      </c>
      <c r="CC63" s="53">
        <f t="shared" si="140"/>
        <v>0</v>
      </c>
      <c r="CD63" s="53">
        <f t="shared" si="140"/>
        <v>0</v>
      </c>
      <c r="CE63" s="53">
        <f t="shared" si="140"/>
        <v>0</v>
      </c>
      <c r="CF63" s="53">
        <f t="shared" si="140"/>
        <v>0</v>
      </c>
      <c r="CG63" s="53">
        <f t="shared" si="140"/>
        <v>0</v>
      </c>
      <c r="CH63" s="53">
        <f t="shared" si="140"/>
        <v>0</v>
      </c>
      <c r="CI63" s="53">
        <f t="shared" si="140"/>
        <v>0</v>
      </c>
      <c r="CJ63" s="53">
        <f t="shared" si="140"/>
        <v>0</v>
      </c>
      <c r="CK63" s="53">
        <f t="shared" si="140"/>
        <v>0</v>
      </c>
      <c r="CL63" s="53">
        <f t="shared" si="140"/>
        <v>0</v>
      </c>
      <c r="CM63" s="53">
        <f t="shared" si="140"/>
        <v>0</v>
      </c>
      <c r="CN63" s="53">
        <f t="shared" si="7"/>
        <v>0</v>
      </c>
      <c r="CO63" s="53">
        <f t="shared" si="140"/>
        <v>0</v>
      </c>
      <c r="CP63" s="53">
        <f t="shared" si="141"/>
        <v>0</v>
      </c>
      <c r="CQ63" s="53">
        <f t="shared" si="141"/>
        <v>0</v>
      </c>
      <c r="CR63" s="53">
        <f t="shared" si="141"/>
        <v>0</v>
      </c>
      <c r="CS63" s="53">
        <f t="shared" si="141"/>
        <v>0</v>
      </c>
      <c r="CT63" s="53">
        <f t="shared" si="141"/>
        <v>0</v>
      </c>
      <c r="CU63" s="53">
        <f t="shared" si="141"/>
        <v>0</v>
      </c>
      <c r="CV63" s="53">
        <f t="shared" si="141"/>
        <v>0</v>
      </c>
      <c r="CW63" s="53">
        <f t="shared" si="141"/>
        <v>0</v>
      </c>
      <c r="CX63" s="53">
        <f t="shared" si="141"/>
        <v>0</v>
      </c>
      <c r="CY63" s="53">
        <f t="shared" si="141"/>
        <v>0</v>
      </c>
      <c r="CZ63" s="53">
        <f t="shared" si="141"/>
        <v>0</v>
      </c>
      <c r="DA63" s="53">
        <f t="shared" si="141"/>
        <v>0</v>
      </c>
      <c r="DB63" s="53">
        <f t="shared" si="141"/>
        <v>0</v>
      </c>
      <c r="DC63" s="53">
        <f t="shared" si="141"/>
        <v>0</v>
      </c>
      <c r="DD63" s="53">
        <f t="shared" si="141"/>
        <v>0</v>
      </c>
      <c r="DE63" s="53">
        <f t="shared" si="141"/>
        <v>0</v>
      </c>
      <c r="DF63" s="53">
        <f t="shared" si="163"/>
        <v>0</v>
      </c>
      <c r="DG63" s="53">
        <f t="shared" si="163"/>
        <v>0</v>
      </c>
      <c r="DH63" s="53">
        <f t="shared" si="163"/>
        <v>0</v>
      </c>
      <c r="DI63" s="53">
        <f t="shared" si="163"/>
        <v>0</v>
      </c>
      <c r="DJ63" s="53">
        <f t="shared" si="163"/>
        <v>0</v>
      </c>
      <c r="DK63" s="53">
        <f t="shared" si="163"/>
        <v>0</v>
      </c>
      <c r="DL63" s="53">
        <f t="shared" si="163"/>
        <v>0</v>
      </c>
      <c r="DM63" s="53">
        <f t="shared" si="142"/>
        <v>0</v>
      </c>
      <c r="DN63" s="53">
        <f t="shared" si="142"/>
        <v>0</v>
      </c>
      <c r="DO63" s="53">
        <f t="shared" si="142"/>
        <v>0</v>
      </c>
      <c r="DP63" s="53">
        <f t="shared" si="142"/>
        <v>0</v>
      </c>
      <c r="DQ63" s="53">
        <f t="shared" si="142"/>
        <v>0</v>
      </c>
      <c r="DR63" s="53">
        <f t="shared" si="142"/>
        <v>0</v>
      </c>
      <c r="DS63" s="53">
        <f t="shared" si="142"/>
        <v>0</v>
      </c>
      <c r="DT63" s="53">
        <f t="shared" si="142"/>
        <v>0</v>
      </c>
      <c r="DU63" s="53">
        <f t="shared" si="142"/>
        <v>0</v>
      </c>
      <c r="DV63" s="53">
        <f t="shared" si="142"/>
        <v>0</v>
      </c>
      <c r="DW63" s="53">
        <f t="shared" si="142"/>
        <v>0</v>
      </c>
      <c r="DX63" s="53">
        <f t="shared" si="142"/>
        <v>0</v>
      </c>
      <c r="DY63" s="53">
        <f t="shared" si="142"/>
        <v>0.25</v>
      </c>
      <c r="DZ63" s="53">
        <f t="shared" si="142"/>
        <v>0</v>
      </c>
      <c r="EA63" s="53">
        <f t="shared" si="142"/>
        <v>0</v>
      </c>
      <c r="EB63" s="53">
        <f t="shared" si="143"/>
        <v>0</v>
      </c>
      <c r="EC63" s="53">
        <f t="shared" si="143"/>
        <v>0</v>
      </c>
      <c r="ED63" s="53">
        <f t="shared" si="143"/>
        <v>0</v>
      </c>
      <c r="EE63" s="53">
        <f t="shared" si="143"/>
        <v>0</v>
      </c>
      <c r="EF63" s="53">
        <f t="shared" si="143"/>
        <v>0</v>
      </c>
      <c r="EG63" s="53">
        <f t="shared" si="143"/>
        <v>0</v>
      </c>
      <c r="EH63" s="53">
        <f t="shared" si="143"/>
        <v>0</v>
      </c>
      <c r="EI63" s="53">
        <f t="shared" si="143"/>
        <v>0</v>
      </c>
      <c r="EJ63" s="53">
        <f t="shared" si="143"/>
        <v>0</v>
      </c>
      <c r="EK63" s="53">
        <f t="shared" si="143"/>
        <v>0</v>
      </c>
      <c r="EL63" s="53">
        <f t="shared" si="143"/>
        <v>0</v>
      </c>
      <c r="EM63" s="53">
        <f t="shared" si="143"/>
        <v>0</v>
      </c>
      <c r="EN63" s="53">
        <f t="shared" si="143"/>
        <v>0</v>
      </c>
      <c r="EO63" s="53">
        <f t="shared" si="143"/>
        <v>0</v>
      </c>
      <c r="EP63" s="53">
        <f t="shared" si="143"/>
        <v>0</v>
      </c>
      <c r="EQ63" s="53">
        <f t="shared" si="143"/>
        <v>0</v>
      </c>
      <c r="ER63" s="53">
        <f t="shared" si="144"/>
        <v>0</v>
      </c>
      <c r="ES63" s="53">
        <f t="shared" si="144"/>
        <v>0</v>
      </c>
      <c r="ET63" s="53">
        <f t="shared" si="144"/>
        <v>0</v>
      </c>
      <c r="EU63" s="53">
        <f t="shared" si="144"/>
        <v>0</v>
      </c>
      <c r="EV63" s="53">
        <f t="shared" si="144"/>
        <v>0</v>
      </c>
      <c r="EW63" s="53">
        <f t="shared" si="144"/>
        <v>0</v>
      </c>
      <c r="EX63" s="53">
        <f t="shared" si="144"/>
        <v>0</v>
      </c>
      <c r="EY63" s="53">
        <f t="shared" si="144"/>
        <v>0</v>
      </c>
      <c r="EZ63" s="53">
        <f t="shared" si="144"/>
        <v>0</v>
      </c>
      <c r="FA63" s="53">
        <f t="shared" si="144"/>
        <v>0</v>
      </c>
      <c r="FB63" s="53">
        <f t="shared" si="144"/>
        <v>0</v>
      </c>
      <c r="FC63" s="53">
        <f t="shared" si="144"/>
        <v>0</v>
      </c>
      <c r="FD63" s="53">
        <f t="shared" si="144"/>
        <v>0</v>
      </c>
      <c r="FE63" s="53">
        <f t="shared" si="144"/>
        <v>0</v>
      </c>
      <c r="FF63" s="53">
        <f t="shared" si="144"/>
        <v>0</v>
      </c>
      <c r="FG63" s="53">
        <f t="shared" si="144"/>
        <v>0</v>
      </c>
      <c r="FH63" s="53">
        <f t="shared" si="145"/>
        <v>0</v>
      </c>
      <c r="FI63" s="53">
        <f t="shared" si="145"/>
        <v>0</v>
      </c>
      <c r="FJ63" s="53">
        <f t="shared" si="145"/>
        <v>0</v>
      </c>
      <c r="FK63" s="53">
        <f t="shared" si="145"/>
        <v>0</v>
      </c>
      <c r="FL63" s="53">
        <f t="shared" si="145"/>
        <v>0</v>
      </c>
      <c r="FM63" s="53">
        <f t="shared" si="145"/>
        <v>0</v>
      </c>
      <c r="FN63" s="53">
        <f t="shared" si="145"/>
        <v>0</v>
      </c>
      <c r="FO63" s="53">
        <f t="shared" si="145"/>
        <v>0</v>
      </c>
      <c r="FP63" s="53">
        <f t="shared" si="145"/>
        <v>0</v>
      </c>
      <c r="FQ63" s="53">
        <f t="shared" si="15"/>
        <v>0</v>
      </c>
      <c r="FR63" s="53">
        <f t="shared" si="145"/>
        <v>0</v>
      </c>
      <c r="FS63" s="53">
        <f t="shared" si="145"/>
        <v>0</v>
      </c>
      <c r="FT63" s="53">
        <f t="shared" si="145"/>
        <v>0</v>
      </c>
      <c r="FU63" s="53">
        <f t="shared" si="145"/>
        <v>0</v>
      </c>
      <c r="FV63" s="53">
        <f t="shared" si="146"/>
        <v>0</v>
      </c>
      <c r="FW63" s="53">
        <f t="shared" si="146"/>
        <v>0</v>
      </c>
      <c r="FX63" s="53">
        <f t="shared" si="146"/>
        <v>0</v>
      </c>
      <c r="FY63" s="53">
        <f t="shared" si="146"/>
        <v>0</v>
      </c>
      <c r="FZ63" s="53">
        <f t="shared" si="146"/>
        <v>0</v>
      </c>
      <c r="GA63" s="53">
        <f t="shared" si="146"/>
        <v>0</v>
      </c>
      <c r="GB63" s="53">
        <f t="shared" si="146"/>
        <v>0</v>
      </c>
      <c r="GC63" s="53">
        <f t="shared" si="146"/>
        <v>0</v>
      </c>
      <c r="GD63" s="53">
        <f t="shared" si="146"/>
        <v>0</v>
      </c>
      <c r="GE63" s="53">
        <f t="shared" si="146"/>
        <v>0</v>
      </c>
      <c r="GF63" s="53">
        <f t="shared" si="146"/>
        <v>0</v>
      </c>
      <c r="GG63" s="53">
        <f t="shared" si="146"/>
        <v>0</v>
      </c>
      <c r="GH63" s="53">
        <f t="shared" si="146"/>
        <v>0</v>
      </c>
      <c r="GI63" s="53">
        <f t="shared" si="146"/>
        <v>0</v>
      </c>
      <c r="GJ63" s="53">
        <f t="shared" si="146"/>
        <v>0</v>
      </c>
      <c r="GK63" s="53">
        <f t="shared" si="146"/>
        <v>0</v>
      </c>
      <c r="GL63" s="53">
        <f t="shared" si="147"/>
        <v>0</v>
      </c>
      <c r="GM63" s="53">
        <f t="shared" si="147"/>
        <v>0</v>
      </c>
      <c r="GN63" s="53">
        <f t="shared" si="147"/>
        <v>0</v>
      </c>
      <c r="GO63" s="53">
        <f t="shared" si="147"/>
        <v>0</v>
      </c>
      <c r="GP63" s="53">
        <f t="shared" si="147"/>
        <v>0</v>
      </c>
      <c r="GQ63" s="53">
        <f t="shared" si="147"/>
        <v>0</v>
      </c>
      <c r="GR63" s="53">
        <f t="shared" si="147"/>
        <v>0</v>
      </c>
      <c r="GS63" s="53">
        <f t="shared" si="147"/>
        <v>0</v>
      </c>
      <c r="GT63" s="53">
        <f t="shared" si="147"/>
        <v>0</v>
      </c>
      <c r="GU63" s="53">
        <f t="shared" si="147"/>
        <v>0</v>
      </c>
      <c r="GV63" s="53">
        <f t="shared" si="147"/>
        <v>0</v>
      </c>
      <c r="GW63" s="53">
        <f t="shared" si="147"/>
        <v>0</v>
      </c>
      <c r="GX63" s="53">
        <f t="shared" si="18"/>
        <v>0</v>
      </c>
    </row>
    <row r="64" spans="1:206" s="95" customFormat="1" ht="12.75" x14ac:dyDescent="0.2">
      <c r="A64" s="22">
        <f>VLOOKUP(B64,'Libro Giornale'!$E$237:$F$436,2,FALSE)</f>
        <v>80</v>
      </c>
      <c r="B64" s="547" t="s">
        <v>469</v>
      </c>
      <c r="C64" s="152">
        <v>58</v>
      </c>
      <c r="D64" s="468">
        <v>44662</v>
      </c>
      <c r="E64" s="540" t="s">
        <v>705</v>
      </c>
      <c r="F64" s="544">
        <v>211.6</v>
      </c>
      <c r="G64" s="52"/>
      <c r="H64" s="92"/>
      <c r="I64" s="92"/>
      <c r="J64" s="52">
        <f t="shared" si="164"/>
        <v>-211.6</v>
      </c>
      <c r="K64" s="52"/>
      <c r="L64" s="52"/>
      <c r="M64" s="53">
        <f t="shared" si="136"/>
        <v>0</v>
      </c>
      <c r="N64" s="53">
        <f t="shared" si="136"/>
        <v>0</v>
      </c>
      <c r="O64" s="53">
        <f t="shared" si="136"/>
        <v>0</v>
      </c>
      <c r="P64" s="53">
        <f t="shared" si="136"/>
        <v>0</v>
      </c>
      <c r="Q64" s="53">
        <f t="shared" si="136"/>
        <v>0</v>
      </c>
      <c r="R64" s="53">
        <f t="shared" si="136"/>
        <v>0</v>
      </c>
      <c r="S64" s="53">
        <f t="shared" si="136"/>
        <v>0</v>
      </c>
      <c r="T64" s="53">
        <f t="shared" si="136"/>
        <v>0</v>
      </c>
      <c r="U64" s="53">
        <f t="shared" si="136"/>
        <v>0</v>
      </c>
      <c r="V64" s="53">
        <f t="shared" si="136"/>
        <v>0</v>
      </c>
      <c r="W64" s="53">
        <f t="shared" si="136"/>
        <v>0</v>
      </c>
      <c r="X64" s="53">
        <f t="shared" si="136"/>
        <v>0</v>
      </c>
      <c r="Y64" s="53">
        <f t="shared" si="136"/>
        <v>0</v>
      </c>
      <c r="Z64" s="53">
        <f t="shared" si="136"/>
        <v>0</v>
      </c>
      <c r="AA64" s="53">
        <f t="shared" si="136"/>
        <v>0</v>
      </c>
      <c r="AB64" s="53">
        <f t="shared" si="136"/>
        <v>0</v>
      </c>
      <c r="AC64" s="53">
        <f t="shared" si="137"/>
        <v>0</v>
      </c>
      <c r="AD64" s="53">
        <f t="shared" si="137"/>
        <v>0</v>
      </c>
      <c r="AE64" s="53">
        <f t="shared" si="137"/>
        <v>0</v>
      </c>
      <c r="AF64" s="53">
        <f t="shared" si="137"/>
        <v>0</v>
      </c>
      <c r="AG64" s="53">
        <f t="shared" si="137"/>
        <v>0</v>
      </c>
      <c r="AH64" s="53">
        <f t="shared" si="137"/>
        <v>0</v>
      </c>
      <c r="AI64" s="53">
        <f t="shared" si="137"/>
        <v>0</v>
      </c>
      <c r="AJ64" s="53">
        <f t="shared" si="137"/>
        <v>0</v>
      </c>
      <c r="AK64" s="53">
        <f t="shared" si="137"/>
        <v>0</v>
      </c>
      <c r="AL64" s="53">
        <f t="shared" si="137"/>
        <v>0</v>
      </c>
      <c r="AM64" s="53">
        <f t="shared" si="137"/>
        <v>0</v>
      </c>
      <c r="AN64" s="53">
        <f t="shared" si="137"/>
        <v>0</v>
      </c>
      <c r="AO64" s="53">
        <f t="shared" si="137"/>
        <v>0</v>
      </c>
      <c r="AP64" s="53">
        <f t="shared" si="137"/>
        <v>0</v>
      </c>
      <c r="AQ64" s="53">
        <f t="shared" si="137"/>
        <v>0</v>
      </c>
      <c r="AR64" s="53">
        <f t="shared" si="137"/>
        <v>0</v>
      </c>
      <c r="AS64" s="53">
        <f t="shared" si="138"/>
        <v>0</v>
      </c>
      <c r="AT64" s="53">
        <f t="shared" si="138"/>
        <v>0</v>
      </c>
      <c r="AU64" s="53">
        <f t="shared" si="138"/>
        <v>0</v>
      </c>
      <c r="AV64" s="53">
        <f t="shared" si="138"/>
        <v>0</v>
      </c>
      <c r="AW64" s="53">
        <f t="shared" si="138"/>
        <v>0</v>
      </c>
      <c r="AX64" s="53">
        <f t="shared" si="138"/>
        <v>0</v>
      </c>
      <c r="AY64" s="53">
        <f t="shared" si="138"/>
        <v>0</v>
      </c>
      <c r="AZ64" s="53">
        <f t="shared" si="138"/>
        <v>0</v>
      </c>
      <c r="BA64" s="53">
        <f t="shared" si="138"/>
        <v>0</v>
      </c>
      <c r="BB64" s="53">
        <f t="shared" si="138"/>
        <v>0</v>
      </c>
      <c r="BC64" s="53">
        <f t="shared" si="138"/>
        <v>0</v>
      </c>
      <c r="BD64" s="53">
        <f t="shared" si="138"/>
        <v>0</v>
      </c>
      <c r="BE64" s="53">
        <f t="shared" si="138"/>
        <v>0</v>
      </c>
      <c r="BF64" s="53">
        <f t="shared" si="138"/>
        <v>0</v>
      </c>
      <c r="BG64" s="53">
        <f t="shared" si="138"/>
        <v>0</v>
      </c>
      <c r="BH64" s="53">
        <f t="shared" si="138"/>
        <v>0</v>
      </c>
      <c r="BI64" s="53">
        <f t="shared" si="3"/>
        <v>0</v>
      </c>
      <c r="BJ64" s="53">
        <f t="shared" si="139"/>
        <v>0</v>
      </c>
      <c r="BK64" s="53">
        <f t="shared" si="139"/>
        <v>0</v>
      </c>
      <c r="BL64" s="53">
        <f t="shared" si="139"/>
        <v>0</v>
      </c>
      <c r="BM64" s="53">
        <f t="shared" si="139"/>
        <v>0</v>
      </c>
      <c r="BN64" s="53">
        <f t="shared" si="139"/>
        <v>0</v>
      </c>
      <c r="BO64" s="53">
        <f t="shared" si="139"/>
        <v>0</v>
      </c>
      <c r="BP64" s="53">
        <f t="shared" si="139"/>
        <v>0</v>
      </c>
      <c r="BQ64" s="53">
        <f t="shared" si="139"/>
        <v>0</v>
      </c>
      <c r="BR64" s="53">
        <f t="shared" si="139"/>
        <v>0</v>
      </c>
      <c r="BS64" s="53">
        <f t="shared" si="139"/>
        <v>0</v>
      </c>
      <c r="BT64" s="53">
        <f t="shared" si="139"/>
        <v>0</v>
      </c>
      <c r="BU64" s="53">
        <f t="shared" si="5"/>
        <v>0</v>
      </c>
      <c r="BV64" s="53">
        <f t="shared" si="139"/>
        <v>0</v>
      </c>
      <c r="BW64" s="53">
        <f t="shared" si="139"/>
        <v>0</v>
      </c>
      <c r="BX64" s="53">
        <f t="shared" si="139"/>
        <v>0</v>
      </c>
      <c r="BY64" s="53">
        <f t="shared" si="139"/>
        <v>0</v>
      </c>
      <c r="BZ64" s="53">
        <f t="shared" si="140"/>
        <v>0</v>
      </c>
      <c r="CA64" s="53">
        <f t="shared" si="140"/>
        <v>0</v>
      </c>
      <c r="CB64" s="53">
        <f t="shared" si="140"/>
        <v>0</v>
      </c>
      <c r="CC64" s="53">
        <f t="shared" si="140"/>
        <v>0</v>
      </c>
      <c r="CD64" s="53">
        <f t="shared" si="140"/>
        <v>0</v>
      </c>
      <c r="CE64" s="53">
        <f t="shared" si="140"/>
        <v>0</v>
      </c>
      <c r="CF64" s="53">
        <f t="shared" si="140"/>
        <v>0</v>
      </c>
      <c r="CG64" s="53">
        <f t="shared" si="140"/>
        <v>0</v>
      </c>
      <c r="CH64" s="53">
        <f t="shared" si="140"/>
        <v>0</v>
      </c>
      <c r="CI64" s="53">
        <f t="shared" si="140"/>
        <v>211.6</v>
      </c>
      <c r="CJ64" s="53">
        <f t="shared" si="140"/>
        <v>0</v>
      </c>
      <c r="CK64" s="53">
        <f t="shared" si="140"/>
        <v>0</v>
      </c>
      <c r="CL64" s="53">
        <f t="shared" si="140"/>
        <v>0</v>
      </c>
      <c r="CM64" s="53">
        <f t="shared" si="140"/>
        <v>0</v>
      </c>
      <c r="CN64" s="53">
        <f t="shared" si="7"/>
        <v>0</v>
      </c>
      <c r="CO64" s="53">
        <f t="shared" si="140"/>
        <v>0</v>
      </c>
      <c r="CP64" s="53">
        <f t="shared" si="141"/>
        <v>0</v>
      </c>
      <c r="CQ64" s="53">
        <f t="shared" si="141"/>
        <v>0</v>
      </c>
      <c r="CR64" s="53">
        <f t="shared" si="141"/>
        <v>0</v>
      </c>
      <c r="CS64" s="53">
        <f t="shared" si="141"/>
        <v>0</v>
      </c>
      <c r="CT64" s="53">
        <f t="shared" si="141"/>
        <v>0</v>
      </c>
      <c r="CU64" s="53">
        <f t="shared" si="141"/>
        <v>0</v>
      </c>
      <c r="CV64" s="53">
        <f t="shared" si="141"/>
        <v>0</v>
      </c>
      <c r="CW64" s="53">
        <f t="shared" si="141"/>
        <v>0</v>
      </c>
      <c r="CX64" s="53">
        <f t="shared" si="141"/>
        <v>0</v>
      </c>
      <c r="CY64" s="53">
        <f t="shared" si="141"/>
        <v>0</v>
      </c>
      <c r="CZ64" s="53">
        <f t="shared" si="141"/>
        <v>0</v>
      </c>
      <c r="DA64" s="53">
        <f t="shared" si="141"/>
        <v>0</v>
      </c>
      <c r="DB64" s="53">
        <f t="shared" si="141"/>
        <v>0</v>
      </c>
      <c r="DC64" s="53">
        <f t="shared" si="141"/>
        <v>0</v>
      </c>
      <c r="DD64" s="53">
        <f t="shared" si="141"/>
        <v>0</v>
      </c>
      <c r="DE64" s="53">
        <f t="shared" si="141"/>
        <v>0</v>
      </c>
      <c r="DF64" s="53">
        <f t="shared" si="163"/>
        <v>0</v>
      </c>
      <c r="DG64" s="53">
        <f t="shared" si="163"/>
        <v>0</v>
      </c>
      <c r="DH64" s="53">
        <f t="shared" si="163"/>
        <v>0</v>
      </c>
      <c r="DI64" s="53">
        <f t="shared" si="163"/>
        <v>0</v>
      </c>
      <c r="DJ64" s="53">
        <f t="shared" si="163"/>
        <v>0</v>
      </c>
      <c r="DK64" s="53">
        <f t="shared" si="163"/>
        <v>0</v>
      </c>
      <c r="DL64" s="53">
        <f t="shared" si="163"/>
        <v>0</v>
      </c>
      <c r="DM64" s="53">
        <f t="shared" si="142"/>
        <v>0</v>
      </c>
      <c r="DN64" s="53">
        <f t="shared" si="142"/>
        <v>0</v>
      </c>
      <c r="DO64" s="53">
        <f t="shared" si="142"/>
        <v>0</v>
      </c>
      <c r="DP64" s="53">
        <f t="shared" si="142"/>
        <v>0</v>
      </c>
      <c r="DQ64" s="53">
        <f t="shared" si="142"/>
        <v>0</v>
      </c>
      <c r="DR64" s="53">
        <f t="shared" si="142"/>
        <v>0</v>
      </c>
      <c r="DS64" s="53">
        <f t="shared" si="142"/>
        <v>0</v>
      </c>
      <c r="DT64" s="53">
        <f t="shared" si="142"/>
        <v>0</v>
      </c>
      <c r="DU64" s="53">
        <f t="shared" si="142"/>
        <v>0</v>
      </c>
      <c r="DV64" s="53">
        <f t="shared" si="142"/>
        <v>0</v>
      </c>
      <c r="DW64" s="53">
        <f t="shared" si="142"/>
        <v>0</v>
      </c>
      <c r="DX64" s="53">
        <f t="shared" si="142"/>
        <v>0</v>
      </c>
      <c r="DY64" s="53">
        <f t="shared" si="142"/>
        <v>0</v>
      </c>
      <c r="DZ64" s="53">
        <f t="shared" si="142"/>
        <v>0</v>
      </c>
      <c r="EA64" s="53">
        <f t="shared" si="142"/>
        <v>0</v>
      </c>
      <c r="EB64" s="53">
        <f t="shared" si="143"/>
        <v>0</v>
      </c>
      <c r="EC64" s="53">
        <f t="shared" si="143"/>
        <v>0</v>
      </c>
      <c r="ED64" s="53">
        <f t="shared" si="143"/>
        <v>0</v>
      </c>
      <c r="EE64" s="53">
        <f t="shared" si="143"/>
        <v>0</v>
      </c>
      <c r="EF64" s="53">
        <f t="shared" si="143"/>
        <v>0</v>
      </c>
      <c r="EG64" s="53">
        <f t="shared" si="143"/>
        <v>0</v>
      </c>
      <c r="EH64" s="53">
        <f t="shared" si="143"/>
        <v>0</v>
      </c>
      <c r="EI64" s="53">
        <f t="shared" si="143"/>
        <v>0</v>
      </c>
      <c r="EJ64" s="53">
        <f t="shared" si="143"/>
        <v>0</v>
      </c>
      <c r="EK64" s="53">
        <f t="shared" si="143"/>
        <v>0</v>
      </c>
      <c r="EL64" s="53">
        <f t="shared" si="143"/>
        <v>0</v>
      </c>
      <c r="EM64" s="53">
        <f t="shared" si="143"/>
        <v>0</v>
      </c>
      <c r="EN64" s="53">
        <f t="shared" si="143"/>
        <v>0</v>
      </c>
      <c r="EO64" s="53">
        <f t="shared" si="143"/>
        <v>0</v>
      </c>
      <c r="EP64" s="53">
        <f t="shared" si="143"/>
        <v>0</v>
      </c>
      <c r="EQ64" s="53">
        <f t="shared" si="143"/>
        <v>0</v>
      </c>
      <c r="ER64" s="53">
        <f t="shared" si="144"/>
        <v>0</v>
      </c>
      <c r="ES64" s="53">
        <f t="shared" si="144"/>
        <v>0</v>
      </c>
      <c r="ET64" s="53">
        <f t="shared" si="144"/>
        <v>0</v>
      </c>
      <c r="EU64" s="53">
        <f t="shared" si="144"/>
        <v>0</v>
      </c>
      <c r="EV64" s="53">
        <f t="shared" si="144"/>
        <v>0</v>
      </c>
      <c r="EW64" s="53">
        <f t="shared" si="144"/>
        <v>0</v>
      </c>
      <c r="EX64" s="53">
        <f t="shared" si="144"/>
        <v>0</v>
      </c>
      <c r="EY64" s="53">
        <f t="shared" si="144"/>
        <v>0</v>
      </c>
      <c r="EZ64" s="53">
        <f t="shared" si="144"/>
        <v>0</v>
      </c>
      <c r="FA64" s="53">
        <f t="shared" si="144"/>
        <v>0</v>
      </c>
      <c r="FB64" s="53">
        <f t="shared" si="144"/>
        <v>0</v>
      </c>
      <c r="FC64" s="53">
        <f t="shared" si="144"/>
        <v>0</v>
      </c>
      <c r="FD64" s="53">
        <f t="shared" si="144"/>
        <v>0</v>
      </c>
      <c r="FE64" s="53">
        <f t="shared" si="144"/>
        <v>0</v>
      </c>
      <c r="FF64" s="53">
        <f t="shared" si="144"/>
        <v>0</v>
      </c>
      <c r="FG64" s="53">
        <f t="shared" si="144"/>
        <v>0</v>
      </c>
      <c r="FH64" s="53">
        <f t="shared" si="145"/>
        <v>0</v>
      </c>
      <c r="FI64" s="53">
        <f t="shared" si="145"/>
        <v>0</v>
      </c>
      <c r="FJ64" s="53">
        <f t="shared" si="145"/>
        <v>0</v>
      </c>
      <c r="FK64" s="53">
        <f t="shared" si="145"/>
        <v>0</v>
      </c>
      <c r="FL64" s="53">
        <f t="shared" si="145"/>
        <v>0</v>
      </c>
      <c r="FM64" s="53">
        <f t="shared" si="145"/>
        <v>0</v>
      </c>
      <c r="FN64" s="53">
        <f t="shared" si="145"/>
        <v>0</v>
      </c>
      <c r="FO64" s="53">
        <f t="shared" si="145"/>
        <v>0</v>
      </c>
      <c r="FP64" s="53">
        <f t="shared" si="145"/>
        <v>0</v>
      </c>
      <c r="FQ64" s="53">
        <f t="shared" si="15"/>
        <v>0</v>
      </c>
      <c r="FR64" s="53">
        <f t="shared" si="145"/>
        <v>0</v>
      </c>
      <c r="FS64" s="53">
        <f t="shared" si="145"/>
        <v>0</v>
      </c>
      <c r="FT64" s="53">
        <f t="shared" si="145"/>
        <v>0</v>
      </c>
      <c r="FU64" s="53">
        <f t="shared" si="145"/>
        <v>0</v>
      </c>
      <c r="FV64" s="53">
        <f t="shared" si="146"/>
        <v>0</v>
      </c>
      <c r="FW64" s="53">
        <f t="shared" si="146"/>
        <v>0</v>
      </c>
      <c r="FX64" s="53">
        <f t="shared" si="146"/>
        <v>0</v>
      </c>
      <c r="FY64" s="53">
        <f t="shared" si="146"/>
        <v>0</v>
      </c>
      <c r="FZ64" s="53">
        <f t="shared" si="146"/>
        <v>0</v>
      </c>
      <c r="GA64" s="53">
        <f t="shared" si="146"/>
        <v>0</v>
      </c>
      <c r="GB64" s="53">
        <f t="shared" si="146"/>
        <v>0</v>
      </c>
      <c r="GC64" s="53">
        <f t="shared" si="146"/>
        <v>0</v>
      </c>
      <c r="GD64" s="53">
        <f t="shared" si="146"/>
        <v>0</v>
      </c>
      <c r="GE64" s="53">
        <f t="shared" si="146"/>
        <v>0</v>
      </c>
      <c r="GF64" s="53">
        <f t="shared" si="146"/>
        <v>0</v>
      </c>
      <c r="GG64" s="53">
        <f t="shared" si="146"/>
        <v>0</v>
      </c>
      <c r="GH64" s="53">
        <f t="shared" si="146"/>
        <v>0</v>
      </c>
      <c r="GI64" s="53">
        <f t="shared" si="146"/>
        <v>0</v>
      </c>
      <c r="GJ64" s="53">
        <f t="shared" si="146"/>
        <v>0</v>
      </c>
      <c r="GK64" s="53">
        <f t="shared" si="146"/>
        <v>0</v>
      </c>
      <c r="GL64" s="53">
        <f t="shared" si="147"/>
        <v>0</v>
      </c>
      <c r="GM64" s="53">
        <f t="shared" si="147"/>
        <v>0</v>
      </c>
      <c r="GN64" s="53">
        <f t="shared" si="147"/>
        <v>0</v>
      </c>
      <c r="GO64" s="53">
        <f t="shared" si="147"/>
        <v>0</v>
      </c>
      <c r="GP64" s="53">
        <f t="shared" si="147"/>
        <v>0</v>
      </c>
      <c r="GQ64" s="53">
        <f t="shared" si="147"/>
        <v>0</v>
      </c>
      <c r="GR64" s="53">
        <f t="shared" si="147"/>
        <v>0</v>
      </c>
      <c r="GS64" s="53">
        <f t="shared" si="147"/>
        <v>0</v>
      </c>
      <c r="GT64" s="53">
        <f t="shared" si="147"/>
        <v>0</v>
      </c>
      <c r="GU64" s="53">
        <f t="shared" si="147"/>
        <v>0</v>
      </c>
      <c r="GV64" s="53">
        <f t="shared" si="147"/>
        <v>0</v>
      </c>
      <c r="GW64" s="53">
        <f t="shared" si="147"/>
        <v>0</v>
      </c>
      <c r="GX64" s="53">
        <f t="shared" si="18"/>
        <v>0</v>
      </c>
    </row>
    <row r="65" spans="1:206" s="95" customFormat="1" ht="12.75" x14ac:dyDescent="0.2">
      <c r="A65" s="22">
        <f>VLOOKUP(B65,'Libro Giornale'!$E$237:$F$436,2,FALSE)</f>
        <v>122</v>
      </c>
      <c r="B65" s="547" t="s">
        <v>508</v>
      </c>
      <c r="C65" s="152">
        <v>59</v>
      </c>
      <c r="D65" s="468">
        <v>44662</v>
      </c>
      <c r="E65" s="540" t="s">
        <v>750</v>
      </c>
      <c r="F65" s="539">
        <v>0.25</v>
      </c>
      <c r="G65" s="52">
        <f>SUM(F64:F65)</f>
        <v>211.85</v>
      </c>
      <c r="H65" s="92"/>
      <c r="I65" s="92"/>
      <c r="J65" s="52">
        <f t="shared" si="164"/>
        <v>-0.25</v>
      </c>
      <c r="K65" s="52"/>
      <c r="L65" s="52"/>
      <c r="M65" s="53">
        <f t="shared" si="136"/>
        <v>0</v>
      </c>
      <c r="N65" s="53">
        <f t="shared" si="136"/>
        <v>0</v>
      </c>
      <c r="O65" s="53">
        <f t="shared" si="136"/>
        <v>0</v>
      </c>
      <c r="P65" s="53">
        <f t="shared" si="136"/>
        <v>0</v>
      </c>
      <c r="Q65" s="53">
        <f t="shared" si="136"/>
        <v>0</v>
      </c>
      <c r="R65" s="53">
        <f t="shared" si="136"/>
        <v>0</v>
      </c>
      <c r="S65" s="53">
        <f t="shared" si="136"/>
        <v>0</v>
      </c>
      <c r="T65" s="53">
        <f t="shared" si="136"/>
        <v>0</v>
      </c>
      <c r="U65" s="53">
        <f t="shared" si="136"/>
        <v>0</v>
      </c>
      <c r="V65" s="53">
        <f t="shared" si="136"/>
        <v>0</v>
      </c>
      <c r="W65" s="53">
        <f t="shared" si="136"/>
        <v>0</v>
      </c>
      <c r="X65" s="53">
        <f t="shared" si="136"/>
        <v>0</v>
      </c>
      <c r="Y65" s="53">
        <f t="shared" si="136"/>
        <v>0</v>
      </c>
      <c r="Z65" s="53">
        <f t="shared" si="136"/>
        <v>0</v>
      </c>
      <c r="AA65" s="53">
        <f t="shared" si="136"/>
        <v>0</v>
      </c>
      <c r="AB65" s="53">
        <f t="shared" si="136"/>
        <v>0</v>
      </c>
      <c r="AC65" s="53">
        <f t="shared" si="137"/>
        <v>0</v>
      </c>
      <c r="AD65" s="53">
        <f t="shared" si="137"/>
        <v>0</v>
      </c>
      <c r="AE65" s="53">
        <f t="shared" si="137"/>
        <v>0</v>
      </c>
      <c r="AF65" s="53">
        <f t="shared" si="137"/>
        <v>0</v>
      </c>
      <c r="AG65" s="53">
        <f t="shared" si="137"/>
        <v>0</v>
      </c>
      <c r="AH65" s="53">
        <f t="shared" si="137"/>
        <v>0</v>
      </c>
      <c r="AI65" s="53">
        <f t="shared" si="137"/>
        <v>0</v>
      </c>
      <c r="AJ65" s="53">
        <f t="shared" si="137"/>
        <v>0</v>
      </c>
      <c r="AK65" s="53">
        <f t="shared" si="137"/>
        <v>0</v>
      </c>
      <c r="AL65" s="53">
        <f t="shared" si="137"/>
        <v>0</v>
      </c>
      <c r="AM65" s="53">
        <f t="shared" si="137"/>
        <v>0</v>
      </c>
      <c r="AN65" s="53">
        <f t="shared" si="137"/>
        <v>0</v>
      </c>
      <c r="AO65" s="53">
        <f t="shared" si="137"/>
        <v>0</v>
      </c>
      <c r="AP65" s="53">
        <f t="shared" si="137"/>
        <v>0</v>
      </c>
      <c r="AQ65" s="53">
        <f t="shared" si="137"/>
        <v>0</v>
      </c>
      <c r="AR65" s="53">
        <f t="shared" si="137"/>
        <v>0</v>
      </c>
      <c r="AS65" s="53">
        <f t="shared" si="138"/>
        <v>0</v>
      </c>
      <c r="AT65" s="53">
        <f t="shared" si="138"/>
        <v>0</v>
      </c>
      <c r="AU65" s="53">
        <f t="shared" si="138"/>
        <v>0</v>
      </c>
      <c r="AV65" s="53">
        <f t="shared" si="138"/>
        <v>0</v>
      </c>
      <c r="AW65" s="53">
        <f t="shared" si="138"/>
        <v>0</v>
      </c>
      <c r="AX65" s="53">
        <f t="shared" si="138"/>
        <v>0</v>
      </c>
      <c r="AY65" s="53">
        <f t="shared" si="138"/>
        <v>0</v>
      </c>
      <c r="AZ65" s="53">
        <f t="shared" si="138"/>
        <v>0</v>
      </c>
      <c r="BA65" s="53">
        <f t="shared" si="138"/>
        <v>0</v>
      </c>
      <c r="BB65" s="53">
        <f t="shared" si="138"/>
        <v>0</v>
      </c>
      <c r="BC65" s="53">
        <f t="shared" si="138"/>
        <v>0</v>
      </c>
      <c r="BD65" s="53">
        <f t="shared" si="138"/>
        <v>0</v>
      </c>
      <c r="BE65" s="53">
        <f t="shared" si="138"/>
        <v>0</v>
      </c>
      <c r="BF65" s="53">
        <f t="shared" si="138"/>
        <v>0</v>
      </c>
      <c r="BG65" s="53">
        <f t="shared" si="138"/>
        <v>0</v>
      </c>
      <c r="BH65" s="53">
        <f t="shared" si="138"/>
        <v>0</v>
      </c>
      <c r="BI65" s="53">
        <f t="shared" si="3"/>
        <v>0</v>
      </c>
      <c r="BJ65" s="53">
        <f t="shared" si="139"/>
        <v>0</v>
      </c>
      <c r="BK65" s="53">
        <f t="shared" si="139"/>
        <v>0</v>
      </c>
      <c r="BL65" s="53">
        <f t="shared" si="139"/>
        <v>0</v>
      </c>
      <c r="BM65" s="53">
        <f t="shared" si="139"/>
        <v>0</v>
      </c>
      <c r="BN65" s="53">
        <f t="shared" si="139"/>
        <v>0</v>
      </c>
      <c r="BO65" s="53">
        <f t="shared" si="139"/>
        <v>0</v>
      </c>
      <c r="BP65" s="53">
        <f t="shared" si="139"/>
        <v>0</v>
      </c>
      <c r="BQ65" s="53">
        <f t="shared" si="139"/>
        <v>0</v>
      </c>
      <c r="BR65" s="53">
        <f t="shared" si="139"/>
        <v>0</v>
      </c>
      <c r="BS65" s="53">
        <f t="shared" si="139"/>
        <v>0</v>
      </c>
      <c r="BT65" s="53">
        <f t="shared" si="139"/>
        <v>0</v>
      </c>
      <c r="BU65" s="53">
        <f t="shared" si="5"/>
        <v>0</v>
      </c>
      <c r="BV65" s="53">
        <f t="shared" si="139"/>
        <v>0</v>
      </c>
      <c r="BW65" s="53">
        <f t="shared" si="139"/>
        <v>0</v>
      </c>
      <c r="BX65" s="53">
        <f t="shared" si="139"/>
        <v>0</v>
      </c>
      <c r="BY65" s="53">
        <f t="shared" si="139"/>
        <v>0</v>
      </c>
      <c r="BZ65" s="53">
        <f t="shared" si="140"/>
        <v>0</v>
      </c>
      <c r="CA65" s="53">
        <f t="shared" si="140"/>
        <v>0</v>
      </c>
      <c r="CB65" s="53">
        <f t="shared" si="140"/>
        <v>0</v>
      </c>
      <c r="CC65" s="53">
        <f t="shared" si="140"/>
        <v>0</v>
      </c>
      <c r="CD65" s="53">
        <f t="shared" si="140"/>
        <v>0</v>
      </c>
      <c r="CE65" s="53">
        <f t="shared" si="140"/>
        <v>0</v>
      </c>
      <c r="CF65" s="53">
        <f t="shared" si="140"/>
        <v>0</v>
      </c>
      <c r="CG65" s="53">
        <f t="shared" si="140"/>
        <v>0</v>
      </c>
      <c r="CH65" s="53">
        <f t="shared" si="140"/>
        <v>0</v>
      </c>
      <c r="CI65" s="53">
        <f t="shared" si="140"/>
        <v>0</v>
      </c>
      <c r="CJ65" s="53">
        <f t="shared" si="140"/>
        <v>0</v>
      </c>
      <c r="CK65" s="53">
        <f t="shared" si="140"/>
        <v>0</v>
      </c>
      <c r="CL65" s="53">
        <f t="shared" si="140"/>
        <v>0</v>
      </c>
      <c r="CM65" s="53">
        <f t="shared" si="140"/>
        <v>0</v>
      </c>
      <c r="CN65" s="53">
        <f t="shared" si="7"/>
        <v>0</v>
      </c>
      <c r="CO65" s="53">
        <f t="shared" si="140"/>
        <v>0</v>
      </c>
      <c r="CP65" s="53">
        <f t="shared" si="141"/>
        <v>0</v>
      </c>
      <c r="CQ65" s="53">
        <f t="shared" si="141"/>
        <v>0</v>
      </c>
      <c r="CR65" s="53">
        <f t="shared" si="141"/>
        <v>0</v>
      </c>
      <c r="CS65" s="53">
        <f t="shared" si="141"/>
        <v>0</v>
      </c>
      <c r="CT65" s="53">
        <f t="shared" si="141"/>
        <v>0</v>
      </c>
      <c r="CU65" s="53">
        <f t="shared" si="141"/>
        <v>0</v>
      </c>
      <c r="CV65" s="53">
        <f t="shared" si="141"/>
        <v>0</v>
      </c>
      <c r="CW65" s="53">
        <f t="shared" si="141"/>
        <v>0</v>
      </c>
      <c r="CX65" s="53">
        <f t="shared" si="141"/>
        <v>0</v>
      </c>
      <c r="CY65" s="53">
        <f t="shared" si="141"/>
        <v>0</v>
      </c>
      <c r="CZ65" s="53">
        <f t="shared" si="141"/>
        <v>0</v>
      </c>
      <c r="DA65" s="53">
        <f t="shared" si="141"/>
        <v>0</v>
      </c>
      <c r="DB65" s="53">
        <f t="shared" si="141"/>
        <v>0</v>
      </c>
      <c r="DC65" s="53">
        <f t="shared" si="141"/>
        <v>0</v>
      </c>
      <c r="DD65" s="53">
        <f t="shared" si="141"/>
        <v>0</v>
      </c>
      <c r="DE65" s="53">
        <f t="shared" si="141"/>
        <v>0</v>
      </c>
      <c r="DF65" s="53">
        <f t="shared" si="163"/>
        <v>0</v>
      </c>
      <c r="DG65" s="53">
        <f t="shared" si="163"/>
        <v>0</v>
      </c>
      <c r="DH65" s="53">
        <f t="shared" si="163"/>
        <v>0</v>
      </c>
      <c r="DI65" s="53">
        <f t="shared" si="163"/>
        <v>0</v>
      </c>
      <c r="DJ65" s="53">
        <f t="shared" si="163"/>
        <v>0</v>
      </c>
      <c r="DK65" s="53">
        <f t="shared" si="163"/>
        <v>0</v>
      </c>
      <c r="DL65" s="53">
        <f t="shared" si="163"/>
        <v>0</v>
      </c>
      <c r="DM65" s="53">
        <f t="shared" si="142"/>
        <v>0</v>
      </c>
      <c r="DN65" s="53">
        <f t="shared" si="142"/>
        <v>0</v>
      </c>
      <c r="DO65" s="53">
        <f t="shared" si="142"/>
        <v>0</v>
      </c>
      <c r="DP65" s="53">
        <f t="shared" si="142"/>
        <v>0</v>
      </c>
      <c r="DQ65" s="53">
        <f t="shared" si="142"/>
        <v>0</v>
      </c>
      <c r="DR65" s="53">
        <f t="shared" si="142"/>
        <v>0</v>
      </c>
      <c r="DS65" s="53">
        <f t="shared" si="142"/>
        <v>0</v>
      </c>
      <c r="DT65" s="53">
        <f t="shared" si="142"/>
        <v>0</v>
      </c>
      <c r="DU65" s="53">
        <f t="shared" si="142"/>
        <v>0</v>
      </c>
      <c r="DV65" s="53">
        <f t="shared" si="142"/>
        <v>0</v>
      </c>
      <c r="DW65" s="53">
        <f t="shared" si="142"/>
        <v>0</v>
      </c>
      <c r="DX65" s="53">
        <f t="shared" si="142"/>
        <v>0</v>
      </c>
      <c r="DY65" s="53">
        <f t="shared" si="142"/>
        <v>0.25</v>
      </c>
      <c r="DZ65" s="53">
        <f t="shared" si="142"/>
        <v>0</v>
      </c>
      <c r="EA65" s="53">
        <f t="shared" si="142"/>
        <v>0</v>
      </c>
      <c r="EB65" s="53">
        <f t="shared" si="143"/>
        <v>0</v>
      </c>
      <c r="EC65" s="53">
        <f t="shared" si="143"/>
        <v>0</v>
      </c>
      <c r="ED65" s="53">
        <f t="shared" si="143"/>
        <v>0</v>
      </c>
      <c r="EE65" s="53">
        <f t="shared" si="143"/>
        <v>0</v>
      </c>
      <c r="EF65" s="53">
        <f t="shared" si="143"/>
        <v>0</v>
      </c>
      <c r="EG65" s="53">
        <f t="shared" si="143"/>
        <v>0</v>
      </c>
      <c r="EH65" s="53">
        <f t="shared" si="143"/>
        <v>0</v>
      </c>
      <c r="EI65" s="53">
        <f t="shared" si="143"/>
        <v>0</v>
      </c>
      <c r="EJ65" s="53">
        <f t="shared" si="143"/>
        <v>0</v>
      </c>
      <c r="EK65" s="53">
        <f t="shared" si="143"/>
        <v>0</v>
      </c>
      <c r="EL65" s="53">
        <f t="shared" si="143"/>
        <v>0</v>
      </c>
      <c r="EM65" s="53">
        <f t="shared" si="143"/>
        <v>0</v>
      </c>
      <c r="EN65" s="53">
        <f t="shared" si="143"/>
        <v>0</v>
      </c>
      <c r="EO65" s="53">
        <f t="shared" si="143"/>
        <v>0</v>
      </c>
      <c r="EP65" s="53">
        <f t="shared" si="143"/>
        <v>0</v>
      </c>
      <c r="EQ65" s="53">
        <f t="shared" si="143"/>
        <v>0</v>
      </c>
      <c r="ER65" s="53">
        <f t="shared" si="144"/>
        <v>0</v>
      </c>
      <c r="ES65" s="53">
        <f t="shared" si="144"/>
        <v>0</v>
      </c>
      <c r="ET65" s="53">
        <f t="shared" si="144"/>
        <v>0</v>
      </c>
      <c r="EU65" s="53">
        <f t="shared" si="144"/>
        <v>0</v>
      </c>
      <c r="EV65" s="53">
        <f t="shared" si="144"/>
        <v>0</v>
      </c>
      <c r="EW65" s="53">
        <f t="shared" si="144"/>
        <v>0</v>
      </c>
      <c r="EX65" s="53">
        <f t="shared" si="144"/>
        <v>0</v>
      </c>
      <c r="EY65" s="53">
        <f t="shared" si="144"/>
        <v>0</v>
      </c>
      <c r="EZ65" s="53">
        <f t="shared" si="144"/>
        <v>0</v>
      </c>
      <c r="FA65" s="53">
        <f t="shared" si="144"/>
        <v>0</v>
      </c>
      <c r="FB65" s="53">
        <f t="shared" si="144"/>
        <v>0</v>
      </c>
      <c r="FC65" s="53">
        <f t="shared" si="144"/>
        <v>0</v>
      </c>
      <c r="FD65" s="53">
        <f t="shared" si="144"/>
        <v>0</v>
      </c>
      <c r="FE65" s="53">
        <f t="shared" si="144"/>
        <v>0</v>
      </c>
      <c r="FF65" s="53">
        <f t="shared" si="144"/>
        <v>0</v>
      </c>
      <c r="FG65" s="53">
        <f t="shared" si="144"/>
        <v>0</v>
      </c>
      <c r="FH65" s="53">
        <f t="shared" si="145"/>
        <v>0</v>
      </c>
      <c r="FI65" s="53">
        <f t="shared" si="145"/>
        <v>0</v>
      </c>
      <c r="FJ65" s="53">
        <f t="shared" si="145"/>
        <v>0</v>
      </c>
      <c r="FK65" s="53">
        <f t="shared" si="145"/>
        <v>0</v>
      </c>
      <c r="FL65" s="53">
        <f t="shared" si="145"/>
        <v>0</v>
      </c>
      <c r="FM65" s="53">
        <f t="shared" si="145"/>
        <v>0</v>
      </c>
      <c r="FN65" s="53">
        <f t="shared" si="145"/>
        <v>0</v>
      </c>
      <c r="FO65" s="53">
        <f t="shared" si="145"/>
        <v>0</v>
      </c>
      <c r="FP65" s="53">
        <f t="shared" si="145"/>
        <v>0</v>
      </c>
      <c r="FQ65" s="53">
        <f t="shared" si="15"/>
        <v>0</v>
      </c>
      <c r="FR65" s="53">
        <f t="shared" si="145"/>
        <v>0</v>
      </c>
      <c r="FS65" s="53">
        <f t="shared" si="145"/>
        <v>0</v>
      </c>
      <c r="FT65" s="53">
        <f t="shared" si="145"/>
        <v>0</v>
      </c>
      <c r="FU65" s="53">
        <f t="shared" si="145"/>
        <v>0</v>
      </c>
      <c r="FV65" s="53">
        <f t="shared" si="146"/>
        <v>0</v>
      </c>
      <c r="FW65" s="53">
        <f t="shared" si="146"/>
        <v>0</v>
      </c>
      <c r="FX65" s="53">
        <f t="shared" si="146"/>
        <v>0</v>
      </c>
      <c r="FY65" s="53">
        <f t="shared" si="146"/>
        <v>0</v>
      </c>
      <c r="FZ65" s="53">
        <f t="shared" si="146"/>
        <v>0</v>
      </c>
      <c r="GA65" s="53">
        <f t="shared" si="146"/>
        <v>0</v>
      </c>
      <c r="GB65" s="53">
        <f t="shared" si="146"/>
        <v>0</v>
      </c>
      <c r="GC65" s="53">
        <f t="shared" si="146"/>
        <v>0</v>
      </c>
      <c r="GD65" s="53">
        <f t="shared" si="146"/>
        <v>0</v>
      </c>
      <c r="GE65" s="53">
        <f t="shared" si="146"/>
        <v>0</v>
      </c>
      <c r="GF65" s="53">
        <f t="shared" si="146"/>
        <v>0</v>
      </c>
      <c r="GG65" s="53">
        <f t="shared" si="146"/>
        <v>0</v>
      </c>
      <c r="GH65" s="53">
        <f t="shared" si="146"/>
        <v>0</v>
      </c>
      <c r="GI65" s="53">
        <f t="shared" si="146"/>
        <v>0</v>
      </c>
      <c r="GJ65" s="53">
        <f t="shared" si="146"/>
        <v>0</v>
      </c>
      <c r="GK65" s="53">
        <f t="shared" si="146"/>
        <v>0</v>
      </c>
      <c r="GL65" s="53">
        <f t="shared" si="147"/>
        <v>0</v>
      </c>
      <c r="GM65" s="53">
        <f t="shared" si="147"/>
        <v>0</v>
      </c>
      <c r="GN65" s="53">
        <f t="shared" si="147"/>
        <v>0</v>
      </c>
      <c r="GO65" s="53">
        <f t="shared" si="147"/>
        <v>0</v>
      </c>
      <c r="GP65" s="53">
        <f t="shared" si="147"/>
        <v>0</v>
      </c>
      <c r="GQ65" s="53">
        <f t="shared" si="147"/>
        <v>0</v>
      </c>
      <c r="GR65" s="53">
        <f t="shared" si="147"/>
        <v>0</v>
      </c>
      <c r="GS65" s="53">
        <f t="shared" si="147"/>
        <v>0</v>
      </c>
      <c r="GT65" s="53">
        <f t="shared" si="147"/>
        <v>0</v>
      </c>
      <c r="GU65" s="53">
        <f t="shared" si="147"/>
        <v>0</v>
      </c>
      <c r="GV65" s="53">
        <f t="shared" si="147"/>
        <v>0</v>
      </c>
      <c r="GW65" s="53">
        <f t="shared" si="147"/>
        <v>0</v>
      </c>
      <c r="GX65" s="53">
        <f t="shared" si="18"/>
        <v>0</v>
      </c>
    </row>
    <row r="66" spans="1:206" s="95" customFormat="1" ht="12.75" x14ac:dyDescent="0.2">
      <c r="A66" s="22">
        <f>VLOOKUP(B66,'Libro Giornale'!$E$237:$F$436,2,FALSE)</f>
        <v>87</v>
      </c>
      <c r="B66" s="547" t="s">
        <v>476</v>
      </c>
      <c r="C66" s="152">
        <v>60</v>
      </c>
      <c r="D66" s="468">
        <v>44666</v>
      </c>
      <c r="E66" s="540" t="s">
        <v>762</v>
      </c>
      <c r="F66" s="52">
        <v>224.06</v>
      </c>
      <c r="G66" s="52"/>
      <c r="H66" s="92"/>
      <c r="I66" s="92"/>
      <c r="J66" s="52">
        <f t="shared" si="164"/>
        <v>-224.06</v>
      </c>
      <c r="K66" s="52"/>
      <c r="L66" s="52"/>
      <c r="M66" s="53">
        <f t="shared" si="136"/>
        <v>0</v>
      </c>
      <c r="N66" s="53">
        <f t="shared" si="136"/>
        <v>0</v>
      </c>
      <c r="O66" s="53">
        <f t="shared" si="136"/>
        <v>0</v>
      </c>
      <c r="P66" s="53">
        <f t="shared" si="136"/>
        <v>0</v>
      </c>
      <c r="Q66" s="53">
        <f t="shared" si="136"/>
        <v>0</v>
      </c>
      <c r="R66" s="53">
        <f t="shared" si="136"/>
        <v>0</v>
      </c>
      <c r="S66" s="53">
        <f t="shared" si="136"/>
        <v>0</v>
      </c>
      <c r="T66" s="53">
        <f t="shared" si="136"/>
        <v>0</v>
      </c>
      <c r="U66" s="53">
        <f t="shared" si="136"/>
        <v>0</v>
      </c>
      <c r="V66" s="53">
        <f t="shared" si="136"/>
        <v>0</v>
      </c>
      <c r="W66" s="53">
        <f t="shared" si="136"/>
        <v>0</v>
      </c>
      <c r="X66" s="53">
        <f t="shared" si="136"/>
        <v>0</v>
      </c>
      <c r="Y66" s="53">
        <f t="shared" si="136"/>
        <v>0</v>
      </c>
      <c r="Z66" s="53">
        <f t="shared" si="136"/>
        <v>0</v>
      </c>
      <c r="AA66" s="53">
        <f t="shared" si="136"/>
        <v>0</v>
      </c>
      <c r="AB66" s="53">
        <f t="shared" si="136"/>
        <v>0</v>
      </c>
      <c r="AC66" s="53">
        <f t="shared" si="137"/>
        <v>0</v>
      </c>
      <c r="AD66" s="53">
        <f t="shared" si="137"/>
        <v>0</v>
      </c>
      <c r="AE66" s="53">
        <f t="shared" si="137"/>
        <v>0</v>
      </c>
      <c r="AF66" s="53">
        <f t="shared" si="137"/>
        <v>0</v>
      </c>
      <c r="AG66" s="53">
        <f t="shared" si="137"/>
        <v>0</v>
      </c>
      <c r="AH66" s="53">
        <f t="shared" si="137"/>
        <v>0</v>
      </c>
      <c r="AI66" s="53">
        <f t="shared" si="137"/>
        <v>0</v>
      </c>
      <c r="AJ66" s="53">
        <f t="shared" si="137"/>
        <v>0</v>
      </c>
      <c r="AK66" s="53">
        <f t="shared" si="137"/>
        <v>0</v>
      </c>
      <c r="AL66" s="53">
        <f t="shared" si="137"/>
        <v>0</v>
      </c>
      <c r="AM66" s="53">
        <f t="shared" si="137"/>
        <v>0</v>
      </c>
      <c r="AN66" s="53">
        <f t="shared" si="137"/>
        <v>0</v>
      </c>
      <c r="AO66" s="53">
        <f t="shared" si="137"/>
        <v>0</v>
      </c>
      <c r="AP66" s="53">
        <f t="shared" si="137"/>
        <v>0</v>
      </c>
      <c r="AQ66" s="53">
        <f t="shared" si="137"/>
        <v>0</v>
      </c>
      <c r="AR66" s="53">
        <f t="shared" si="137"/>
        <v>0</v>
      </c>
      <c r="AS66" s="53">
        <f t="shared" si="138"/>
        <v>0</v>
      </c>
      <c r="AT66" s="53">
        <f t="shared" si="138"/>
        <v>0</v>
      </c>
      <c r="AU66" s="53">
        <f t="shared" si="138"/>
        <v>0</v>
      </c>
      <c r="AV66" s="53">
        <f t="shared" si="138"/>
        <v>0</v>
      </c>
      <c r="AW66" s="53">
        <f t="shared" si="138"/>
        <v>0</v>
      </c>
      <c r="AX66" s="53">
        <f t="shared" si="138"/>
        <v>0</v>
      </c>
      <c r="AY66" s="53">
        <f t="shared" si="138"/>
        <v>0</v>
      </c>
      <c r="AZ66" s="53">
        <f t="shared" si="138"/>
        <v>0</v>
      </c>
      <c r="BA66" s="53">
        <f t="shared" si="138"/>
        <v>0</v>
      </c>
      <c r="BB66" s="53">
        <f t="shared" si="138"/>
        <v>0</v>
      </c>
      <c r="BC66" s="53">
        <f t="shared" si="138"/>
        <v>0</v>
      </c>
      <c r="BD66" s="53">
        <f t="shared" si="138"/>
        <v>0</v>
      </c>
      <c r="BE66" s="53">
        <f t="shared" si="138"/>
        <v>0</v>
      </c>
      <c r="BF66" s="53">
        <f t="shared" si="138"/>
        <v>0</v>
      </c>
      <c r="BG66" s="53">
        <f t="shared" si="138"/>
        <v>0</v>
      </c>
      <c r="BH66" s="53">
        <f t="shared" si="138"/>
        <v>0</v>
      </c>
      <c r="BI66" s="53">
        <f t="shared" si="3"/>
        <v>0</v>
      </c>
      <c r="BJ66" s="53">
        <f t="shared" si="139"/>
        <v>0</v>
      </c>
      <c r="BK66" s="53">
        <f t="shared" si="139"/>
        <v>0</v>
      </c>
      <c r="BL66" s="53">
        <f t="shared" si="139"/>
        <v>0</v>
      </c>
      <c r="BM66" s="53">
        <f t="shared" si="139"/>
        <v>0</v>
      </c>
      <c r="BN66" s="53">
        <f t="shared" si="139"/>
        <v>0</v>
      </c>
      <c r="BO66" s="53">
        <f t="shared" si="139"/>
        <v>0</v>
      </c>
      <c r="BP66" s="53">
        <f t="shared" si="139"/>
        <v>0</v>
      </c>
      <c r="BQ66" s="53">
        <f t="shared" si="139"/>
        <v>0</v>
      </c>
      <c r="BR66" s="53">
        <f t="shared" si="139"/>
        <v>0</v>
      </c>
      <c r="BS66" s="53">
        <f t="shared" si="139"/>
        <v>0</v>
      </c>
      <c r="BT66" s="53">
        <f t="shared" si="139"/>
        <v>0</v>
      </c>
      <c r="BU66" s="53">
        <f t="shared" si="5"/>
        <v>0</v>
      </c>
      <c r="BV66" s="53">
        <f t="shared" si="139"/>
        <v>0</v>
      </c>
      <c r="BW66" s="53">
        <f t="shared" si="139"/>
        <v>0</v>
      </c>
      <c r="BX66" s="53">
        <f t="shared" si="139"/>
        <v>0</v>
      </c>
      <c r="BY66" s="53">
        <f t="shared" si="139"/>
        <v>0</v>
      </c>
      <c r="BZ66" s="53">
        <f t="shared" si="140"/>
        <v>0</v>
      </c>
      <c r="CA66" s="53">
        <f t="shared" si="140"/>
        <v>0</v>
      </c>
      <c r="CB66" s="53">
        <f t="shared" si="140"/>
        <v>0</v>
      </c>
      <c r="CC66" s="53">
        <f t="shared" si="140"/>
        <v>0</v>
      </c>
      <c r="CD66" s="53">
        <f t="shared" si="140"/>
        <v>0</v>
      </c>
      <c r="CE66" s="53">
        <f t="shared" si="140"/>
        <v>0</v>
      </c>
      <c r="CF66" s="53">
        <f t="shared" si="140"/>
        <v>0</v>
      </c>
      <c r="CG66" s="53">
        <f t="shared" si="140"/>
        <v>0</v>
      </c>
      <c r="CH66" s="53">
        <f t="shared" si="140"/>
        <v>0</v>
      </c>
      <c r="CI66" s="53">
        <f t="shared" si="140"/>
        <v>0</v>
      </c>
      <c r="CJ66" s="53">
        <f t="shared" si="140"/>
        <v>0</v>
      </c>
      <c r="CK66" s="53">
        <f t="shared" si="140"/>
        <v>0</v>
      </c>
      <c r="CL66" s="53">
        <f t="shared" si="140"/>
        <v>0</v>
      </c>
      <c r="CM66" s="53">
        <f t="shared" si="140"/>
        <v>0</v>
      </c>
      <c r="CN66" s="53">
        <f t="shared" si="7"/>
        <v>0</v>
      </c>
      <c r="CO66" s="53">
        <f t="shared" si="140"/>
        <v>0</v>
      </c>
      <c r="CP66" s="53">
        <f t="shared" si="141"/>
        <v>224.06</v>
      </c>
      <c r="CQ66" s="53">
        <f t="shared" si="141"/>
        <v>0</v>
      </c>
      <c r="CR66" s="53">
        <f t="shared" si="141"/>
        <v>0</v>
      </c>
      <c r="CS66" s="53">
        <f t="shared" si="141"/>
        <v>0</v>
      </c>
      <c r="CT66" s="53">
        <f t="shared" si="141"/>
        <v>0</v>
      </c>
      <c r="CU66" s="53">
        <f t="shared" si="141"/>
        <v>0</v>
      </c>
      <c r="CV66" s="53">
        <f t="shared" si="141"/>
        <v>0</v>
      </c>
      <c r="CW66" s="53">
        <f t="shared" si="141"/>
        <v>0</v>
      </c>
      <c r="CX66" s="53">
        <f t="shared" si="141"/>
        <v>0</v>
      </c>
      <c r="CY66" s="53">
        <f t="shared" si="141"/>
        <v>0</v>
      </c>
      <c r="CZ66" s="53">
        <f t="shared" si="141"/>
        <v>0</v>
      </c>
      <c r="DA66" s="53">
        <f t="shared" si="141"/>
        <v>0</v>
      </c>
      <c r="DB66" s="53">
        <f t="shared" si="141"/>
        <v>0</v>
      </c>
      <c r="DC66" s="53">
        <f t="shared" si="141"/>
        <v>0</v>
      </c>
      <c r="DD66" s="53">
        <f t="shared" si="141"/>
        <v>0</v>
      </c>
      <c r="DE66" s="53">
        <f t="shared" si="141"/>
        <v>0</v>
      </c>
      <c r="DF66" s="53">
        <f t="shared" si="163"/>
        <v>0</v>
      </c>
      <c r="DG66" s="53">
        <f t="shared" si="163"/>
        <v>0</v>
      </c>
      <c r="DH66" s="53">
        <f t="shared" si="163"/>
        <v>0</v>
      </c>
      <c r="DI66" s="53">
        <f t="shared" si="163"/>
        <v>0</v>
      </c>
      <c r="DJ66" s="53">
        <f t="shared" si="163"/>
        <v>0</v>
      </c>
      <c r="DK66" s="53">
        <f t="shared" si="163"/>
        <v>0</v>
      </c>
      <c r="DL66" s="53">
        <f t="shared" si="163"/>
        <v>0</v>
      </c>
      <c r="DM66" s="53">
        <f t="shared" si="142"/>
        <v>0</v>
      </c>
      <c r="DN66" s="53">
        <f t="shared" si="142"/>
        <v>0</v>
      </c>
      <c r="DO66" s="53">
        <f t="shared" si="142"/>
        <v>0</v>
      </c>
      <c r="DP66" s="53">
        <f t="shared" si="142"/>
        <v>0</v>
      </c>
      <c r="DQ66" s="53">
        <f t="shared" si="142"/>
        <v>0</v>
      </c>
      <c r="DR66" s="53">
        <f t="shared" si="142"/>
        <v>0</v>
      </c>
      <c r="DS66" s="53">
        <f t="shared" si="142"/>
        <v>0</v>
      </c>
      <c r="DT66" s="53">
        <f t="shared" si="142"/>
        <v>0</v>
      </c>
      <c r="DU66" s="53">
        <f t="shared" si="142"/>
        <v>0</v>
      </c>
      <c r="DV66" s="53">
        <f t="shared" si="142"/>
        <v>0</v>
      </c>
      <c r="DW66" s="53">
        <f t="shared" si="142"/>
        <v>0</v>
      </c>
      <c r="DX66" s="53">
        <f t="shared" si="142"/>
        <v>0</v>
      </c>
      <c r="DY66" s="53">
        <f t="shared" si="142"/>
        <v>0</v>
      </c>
      <c r="DZ66" s="53">
        <f t="shared" si="142"/>
        <v>0</v>
      </c>
      <c r="EA66" s="53">
        <f t="shared" si="142"/>
        <v>0</v>
      </c>
      <c r="EB66" s="53">
        <f t="shared" si="143"/>
        <v>0</v>
      </c>
      <c r="EC66" s="53">
        <f t="shared" si="143"/>
        <v>0</v>
      </c>
      <c r="ED66" s="53">
        <f t="shared" si="143"/>
        <v>0</v>
      </c>
      <c r="EE66" s="53">
        <f t="shared" si="143"/>
        <v>0</v>
      </c>
      <c r="EF66" s="53">
        <f t="shared" si="143"/>
        <v>0</v>
      </c>
      <c r="EG66" s="53">
        <f t="shared" si="143"/>
        <v>0</v>
      </c>
      <c r="EH66" s="53">
        <f t="shared" si="143"/>
        <v>0</v>
      </c>
      <c r="EI66" s="53">
        <f t="shared" si="143"/>
        <v>0</v>
      </c>
      <c r="EJ66" s="53">
        <f t="shared" si="143"/>
        <v>0</v>
      </c>
      <c r="EK66" s="53">
        <f t="shared" si="143"/>
        <v>0</v>
      </c>
      <c r="EL66" s="53">
        <f t="shared" si="143"/>
        <v>0</v>
      </c>
      <c r="EM66" s="53">
        <f t="shared" si="143"/>
        <v>0</v>
      </c>
      <c r="EN66" s="53">
        <f t="shared" si="143"/>
        <v>0</v>
      </c>
      <c r="EO66" s="53">
        <f t="shared" si="143"/>
        <v>0</v>
      </c>
      <c r="EP66" s="53">
        <f t="shared" si="143"/>
        <v>0</v>
      </c>
      <c r="EQ66" s="53">
        <f t="shared" si="143"/>
        <v>0</v>
      </c>
      <c r="ER66" s="53">
        <f t="shared" si="144"/>
        <v>0</v>
      </c>
      <c r="ES66" s="53">
        <f t="shared" si="144"/>
        <v>0</v>
      </c>
      <c r="ET66" s="53">
        <f t="shared" si="144"/>
        <v>0</v>
      </c>
      <c r="EU66" s="53">
        <f t="shared" si="144"/>
        <v>0</v>
      </c>
      <c r="EV66" s="53">
        <f t="shared" si="144"/>
        <v>0</v>
      </c>
      <c r="EW66" s="53">
        <f t="shared" si="144"/>
        <v>0</v>
      </c>
      <c r="EX66" s="53">
        <f t="shared" si="144"/>
        <v>0</v>
      </c>
      <c r="EY66" s="53">
        <f t="shared" si="144"/>
        <v>0</v>
      </c>
      <c r="EZ66" s="53">
        <f t="shared" si="144"/>
        <v>0</v>
      </c>
      <c r="FA66" s="53">
        <f t="shared" si="144"/>
        <v>0</v>
      </c>
      <c r="FB66" s="53">
        <f t="shared" si="144"/>
        <v>0</v>
      </c>
      <c r="FC66" s="53">
        <f t="shared" si="144"/>
        <v>0</v>
      </c>
      <c r="FD66" s="53">
        <f t="shared" si="144"/>
        <v>0</v>
      </c>
      <c r="FE66" s="53">
        <f t="shared" si="144"/>
        <v>0</v>
      </c>
      <c r="FF66" s="53">
        <f t="shared" si="144"/>
        <v>0</v>
      </c>
      <c r="FG66" s="53">
        <f t="shared" si="144"/>
        <v>0</v>
      </c>
      <c r="FH66" s="53">
        <f t="shared" si="145"/>
        <v>0</v>
      </c>
      <c r="FI66" s="53">
        <f t="shared" si="145"/>
        <v>0</v>
      </c>
      <c r="FJ66" s="53">
        <f t="shared" si="145"/>
        <v>0</v>
      </c>
      <c r="FK66" s="53">
        <f t="shared" si="145"/>
        <v>0</v>
      </c>
      <c r="FL66" s="53">
        <f t="shared" si="145"/>
        <v>0</v>
      </c>
      <c r="FM66" s="53">
        <f t="shared" si="145"/>
        <v>0</v>
      </c>
      <c r="FN66" s="53">
        <f t="shared" si="145"/>
        <v>0</v>
      </c>
      <c r="FO66" s="53">
        <f t="shared" si="145"/>
        <v>0</v>
      </c>
      <c r="FP66" s="53">
        <f t="shared" si="145"/>
        <v>0</v>
      </c>
      <c r="FQ66" s="53">
        <f t="shared" si="15"/>
        <v>0</v>
      </c>
      <c r="FR66" s="53">
        <f t="shared" si="145"/>
        <v>0</v>
      </c>
      <c r="FS66" s="53">
        <f t="shared" si="145"/>
        <v>0</v>
      </c>
      <c r="FT66" s="53">
        <f t="shared" si="145"/>
        <v>0</v>
      </c>
      <c r="FU66" s="53">
        <f t="shared" si="145"/>
        <v>0</v>
      </c>
      <c r="FV66" s="53">
        <f t="shared" si="146"/>
        <v>0</v>
      </c>
      <c r="FW66" s="53">
        <f t="shared" si="146"/>
        <v>0</v>
      </c>
      <c r="FX66" s="53">
        <f t="shared" si="146"/>
        <v>0</v>
      </c>
      <c r="FY66" s="53">
        <f t="shared" si="146"/>
        <v>0</v>
      </c>
      <c r="FZ66" s="53">
        <f t="shared" si="146"/>
        <v>0</v>
      </c>
      <c r="GA66" s="53">
        <f t="shared" si="146"/>
        <v>0</v>
      </c>
      <c r="GB66" s="53">
        <f t="shared" si="146"/>
        <v>0</v>
      </c>
      <c r="GC66" s="53">
        <f t="shared" si="146"/>
        <v>0</v>
      </c>
      <c r="GD66" s="53">
        <f t="shared" si="146"/>
        <v>0</v>
      </c>
      <c r="GE66" s="53">
        <f t="shared" si="146"/>
        <v>0</v>
      </c>
      <c r="GF66" s="53">
        <f t="shared" si="146"/>
        <v>0</v>
      </c>
      <c r="GG66" s="53">
        <f t="shared" si="146"/>
        <v>0</v>
      </c>
      <c r="GH66" s="53">
        <f t="shared" si="146"/>
        <v>0</v>
      </c>
      <c r="GI66" s="53">
        <f t="shared" si="146"/>
        <v>0</v>
      </c>
      <c r="GJ66" s="53">
        <f t="shared" si="146"/>
        <v>0</v>
      </c>
      <c r="GK66" s="53">
        <f t="shared" si="146"/>
        <v>0</v>
      </c>
      <c r="GL66" s="53">
        <f t="shared" si="147"/>
        <v>0</v>
      </c>
      <c r="GM66" s="53">
        <f t="shared" si="147"/>
        <v>0</v>
      </c>
      <c r="GN66" s="53">
        <f t="shared" si="147"/>
        <v>0</v>
      </c>
      <c r="GO66" s="53">
        <f t="shared" si="147"/>
        <v>0</v>
      </c>
      <c r="GP66" s="53">
        <f t="shared" si="147"/>
        <v>0</v>
      </c>
      <c r="GQ66" s="53">
        <f t="shared" si="147"/>
        <v>0</v>
      </c>
      <c r="GR66" s="53">
        <f t="shared" si="147"/>
        <v>0</v>
      </c>
      <c r="GS66" s="53">
        <f t="shared" si="147"/>
        <v>0</v>
      </c>
      <c r="GT66" s="53">
        <f t="shared" si="147"/>
        <v>0</v>
      </c>
      <c r="GU66" s="53">
        <f t="shared" si="147"/>
        <v>0</v>
      </c>
      <c r="GV66" s="53">
        <f t="shared" si="147"/>
        <v>0</v>
      </c>
      <c r="GW66" s="53">
        <f t="shared" si="147"/>
        <v>0</v>
      </c>
      <c r="GX66" s="53">
        <f t="shared" si="18"/>
        <v>0</v>
      </c>
    </row>
    <row r="67" spans="1:206" s="95" customFormat="1" ht="12.75" x14ac:dyDescent="0.2">
      <c r="A67" s="22">
        <f>VLOOKUP(B67,'Libro Giornale'!$E$237:$F$436,2,FALSE)</f>
        <v>77</v>
      </c>
      <c r="B67" s="547" t="s">
        <v>466</v>
      </c>
      <c r="C67" s="152">
        <v>61</v>
      </c>
      <c r="D67" s="468">
        <v>44671</v>
      </c>
      <c r="E67" s="540" t="s">
        <v>763</v>
      </c>
      <c r="F67" s="52">
        <v>21941</v>
      </c>
      <c r="G67" s="52"/>
      <c r="H67" s="92"/>
      <c r="I67" s="92"/>
      <c r="J67" s="52">
        <f t="shared" si="164"/>
        <v>-21941</v>
      </c>
      <c r="K67" s="52"/>
      <c r="L67" s="52"/>
      <c r="M67" s="53">
        <f t="shared" si="136"/>
        <v>0</v>
      </c>
      <c r="N67" s="53">
        <f t="shared" si="136"/>
        <v>0</v>
      </c>
      <c r="O67" s="53">
        <f t="shared" si="136"/>
        <v>0</v>
      </c>
      <c r="P67" s="53">
        <f t="shared" si="136"/>
        <v>0</v>
      </c>
      <c r="Q67" s="53">
        <f t="shared" si="136"/>
        <v>0</v>
      </c>
      <c r="R67" s="53">
        <f t="shared" si="136"/>
        <v>0</v>
      </c>
      <c r="S67" s="53">
        <f t="shared" si="136"/>
        <v>0</v>
      </c>
      <c r="T67" s="53">
        <f t="shared" si="136"/>
        <v>0</v>
      </c>
      <c r="U67" s="53">
        <f t="shared" si="136"/>
        <v>0</v>
      </c>
      <c r="V67" s="53">
        <f t="shared" si="136"/>
        <v>0</v>
      </c>
      <c r="W67" s="53">
        <f t="shared" si="136"/>
        <v>0</v>
      </c>
      <c r="X67" s="53">
        <f t="shared" si="136"/>
        <v>0</v>
      </c>
      <c r="Y67" s="53">
        <f t="shared" si="136"/>
        <v>0</v>
      </c>
      <c r="Z67" s="53">
        <f t="shared" si="136"/>
        <v>0</v>
      </c>
      <c r="AA67" s="53">
        <f t="shared" si="136"/>
        <v>0</v>
      </c>
      <c r="AB67" s="53">
        <f t="shared" si="136"/>
        <v>0</v>
      </c>
      <c r="AC67" s="53">
        <f t="shared" si="137"/>
        <v>0</v>
      </c>
      <c r="AD67" s="53">
        <f t="shared" si="137"/>
        <v>0</v>
      </c>
      <c r="AE67" s="53">
        <f t="shared" si="137"/>
        <v>0</v>
      </c>
      <c r="AF67" s="53">
        <f t="shared" si="137"/>
        <v>0</v>
      </c>
      <c r="AG67" s="53">
        <f t="shared" si="137"/>
        <v>0</v>
      </c>
      <c r="AH67" s="53">
        <f t="shared" si="137"/>
        <v>0</v>
      </c>
      <c r="AI67" s="53">
        <f t="shared" si="137"/>
        <v>0</v>
      </c>
      <c r="AJ67" s="53">
        <f t="shared" si="137"/>
        <v>0</v>
      </c>
      <c r="AK67" s="53">
        <f t="shared" si="137"/>
        <v>0</v>
      </c>
      <c r="AL67" s="53">
        <f t="shared" si="137"/>
        <v>0</v>
      </c>
      <c r="AM67" s="53">
        <f t="shared" si="137"/>
        <v>0</v>
      </c>
      <c r="AN67" s="53">
        <f t="shared" si="137"/>
        <v>0</v>
      </c>
      <c r="AO67" s="53">
        <f t="shared" si="137"/>
        <v>0</v>
      </c>
      <c r="AP67" s="53">
        <f t="shared" si="137"/>
        <v>0</v>
      </c>
      <c r="AQ67" s="53">
        <f t="shared" si="137"/>
        <v>0</v>
      </c>
      <c r="AR67" s="53">
        <f t="shared" si="137"/>
        <v>0</v>
      </c>
      <c r="AS67" s="53">
        <f t="shared" si="138"/>
        <v>0</v>
      </c>
      <c r="AT67" s="53">
        <f t="shared" si="138"/>
        <v>0</v>
      </c>
      <c r="AU67" s="53">
        <f t="shared" si="138"/>
        <v>0</v>
      </c>
      <c r="AV67" s="53">
        <f t="shared" si="138"/>
        <v>0</v>
      </c>
      <c r="AW67" s="53">
        <f t="shared" si="138"/>
        <v>0</v>
      </c>
      <c r="AX67" s="53">
        <f t="shared" si="138"/>
        <v>0</v>
      </c>
      <c r="AY67" s="53">
        <f t="shared" si="138"/>
        <v>0</v>
      </c>
      <c r="AZ67" s="53">
        <f t="shared" si="138"/>
        <v>0</v>
      </c>
      <c r="BA67" s="53">
        <f t="shared" si="138"/>
        <v>0</v>
      </c>
      <c r="BB67" s="53">
        <f t="shared" si="138"/>
        <v>0</v>
      </c>
      <c r="BC67" s="53">
        <f t="shared" si="138"/>
        <v>0</v>
      </c>
      <c r="BD67" s="53">
        <f t="shared" si="138"/>
        <v>0</v>
      </c>
      <c r="BE67" s="53">
        <f t="shared" si="138"/>
        <v>0</v>
      </c>
      <c r="BF67" s="53">
        <f t="shared" si="138"/>
        <v>0</v>
      </c>
      <c r="BG67" s="53">
        <f t="shared" si="138"/>
        <v>0</v>
      </c>
      <c r="BH67" s="53">
        <f t="shared" si="138"/>
        <v>0</v>
      </c>
      <c r="BI67" s="53">
        <f t="shared" si="3"/>
        <v>0</v>
      </c>
      <c r="BJ67" s="53">
        <f t="shared" si="139"/>
        <v>0</v>
      </c>
      <c r="BK67" s="53">
        <f t="shared" si="139"/>
        <v>0</v>
      </c>
      <c r="BL67" s="53">
        <f t="shared" si="139"/>
        <v>0</v>
      </c>
      <c r="BM67" s="53">
        <f t="shared" si="139"/>
        <v>0</v>
      </c>
      <c r="BN67" s="53">
        <f t="shared" si="139"/>
        <v>0</v>
      </c>
      <c r="BO67" s="53">
        <f t="shared" si="139"/>
        <v>0</v>
      </c>
      <c r="BP67" s="53">
        <f t="shared" si="139"/>
        <v>0</v>
      </c>
      <c r="BQ67" s="53">
        <f t="shared" si="139"/>
        <v>0</v>
      </c>
      <c r="BR67" s="53">
        <f t="shared" si="139"/>
        <v>0</v>
      </c>
      <c r="BS67" s="53">
        <f t="shared" si="139"/>
        <v>0</v>
      </c>
      <c r="BT67" s="53">
        <f t="shared" si="139"/>
        <v>0</v>
      </c>
      <c r="BU67" s="53">
        <f t="shared" si="5"/>
        <v>0</v>
      </c>
      <c r="BV67" s="53">
        <f t="shared" si="139"/>
        <v>0</v>
      </c>
      <c r="BW67" s="53">
        <f t="shared" si="139"/>
        <v>0</v>
      </c>
      <c r="BX67" s="53">
        <f t="shared" si="139"/>
        <v>0</v>
      </c>
      <c r="BY67" s="53">
        <f t="shared" si="139"/>
        <v>0</v>
      </c>
      <c r="BZ67" s="53">
        <f t="shared" si="140"/>
        <v>0</v>
      </c>
      <c r="CA67" s="53">
        <f t="shared" si="140"/>
        <v>0</v>
      </c>
      <c r="CB67" s="53">
        <f t="shared" si="140"/>
        <v>0</v>
      </c>
      <c r="CC67" s="53">
        <f t="shared" si="140"/>
        <v>0</v>
      </c>
      <c r="CD67" s="53">
        <f t="shared" si="140"/>
        <v>0</v>
      </c>
      <c r="CE67" s="53">
        <f t="shared" si="140"/>
        <v>0</v>
      </c>
      <c r="CF67" s="53">
        <f t="shared" si="140"/>
        <v>21941</v>
      </c>
      <c r="CG67" s="53">
        <f t="shared" si="140"/>
        <v>0</v>
      </c>
      <c r="CH67" s="53">
        <f t="shared" si="140"/>
        <v>0</v>
      </c>
      <c r="CI67" s="53">
        <f t="shared" si="140"/>
        <v>0</v>
      </c>
      <c r="CJ67" s="53">
        <f t="shared" si="140"/>
        <v>0</v>
      </c>
      <c r="CK67" s="53">
        <f t="shared" si="140"/>
        <v>0</v>
      </c>
      <c r="CL67" s="53">
        <f t="shared" si="140"/>
        <v>0</v>
      </c>
      <c r="CM67" s="53">
        <f t="shared" si="140"/>
        <v>0</v>
      </c>
      <c r="CN67" s="53">
        <f t="shared" si="7"/>
        <v>0</v>
      </c>
      <c r="CO67" s="53">
        <f t="shared" si="140"/>
        <v>0</v>
      </c>
      <c r="CP67" s="53">
        <f t="shared" si="141"/>
        <v>0</v>
      </c>
      <c r="CQ67" s="53">
        <f t="shared" si="141"/>
        <v>0</v>
      </c>
      <c r="CR67" s="53">
        <f t="shared" si="141"/>
        <v>0</v>
      </c>
      <c r="CS67" s="53">
        <f t="shared" si="141"/>
        <v>0</v>
      </c>
      <c r="CT67" s="53">
        <f t="shared" si="141"/>
        <v>0</v>
      </c>
      <c r="CU67" s="53">
        <f t="shared" si="141"/>
        <v>0</v>
      </c>
      <c r="CV67" s="53">
        <f t="shared" si="141"/>
        <v>0</v>
      </c>
      <c r="CW67" s="53">
        <f t="shared" si="141"/>
        <v>0</v>
      </c>
      <c r="CX67" s="53">
        <f t="shared" si="141"/>
        <v>0</v>
      </c>
      <c r="CY67" s="53">
        <f t="shared" si="141"/>
        <v>0</v>
      </c>
      <c r="CZ67" s="53">
        <f t="shared" si="141"/>
        <v>0</v>
      </c>
      <c r="DA67" s="53">
        <f t="shared" si="141"/>
        <v>0</v>
      </c>
      <c r="DB67" s="53">
        <f t="shared" si="141"/>
        <v>0</v>
      </c>
      <c r="DC67" s="53">
        <f t="shared" si="141"/>
        <v>0</v>
      </c>
      <c r="DD67" s="53">
        <f t="shared" si="141"/>
        <v>0</v>
      </c>
      <c r="DE67" s="53">
        <f t="shared" si="141"/>
        <v>0</v>
      </c>
      <c r="DF67" s="53">
        <f t="shared" si="163"/>
        <v>0</v>
      </c>
      <c r="DG67" s="53">
        <f t="shared" si="163"/>
        <v>0</v>
      </c>
      <c r="DH67" s="53">
        <f t="shared" si="163"/>
        <v>0</v>
      </c>
      <c r="DI67" s="53">
        <f t="shared" si="163"/>
        <v>0</v>
      </c>
      <c r="DJ67" s="53">
        <f t="shared" si="163"/>
        <v>0</v>
      </c>
      <c r="DK67" s="53">
        <f t="shared" si="163"/>
        <v>0</v>
      </c>
      <c r="DL67" s="53">
        <f t="shared" si="163"/>
        <v>0</v>
      </c>
      <c r="DM67" s="53">
        <f t="shared" si="142"/>
        <v>0</v>
      </c>
      <c r="DN67" s="53">
        <f t="shared" si="142"/>
        <v>0</v>
      </c>
      <c r="DO67" s="53">
        <f t="shared" si="142"/>
        <v>0</v>
      </c>
      <c r="DP67" s="53">
        <f t="shared" si="142"/>
        <v>0</v>
      </c>
      <c r="DQ67" s="53">
        <f t="shared" si="142"/>
        <v>0</v>
      </c>
      <c r="DR67" s="53">
        <f t="shared" si="142"/>
        <v>0</v>
      </c>
      <c r="DS67" s="53">
        <f t="shared" si="142"/>
        <v>0</v>
      </c>
      <c r="DT67" s="53">
        <f t="shared" si="142"/>
        <v>0</v>
      </c>
      <c r="DU67" s="53">
        <f t="shared" si="142"/>
        <v>0</v>
      </c>
      <c r="DV67" s="53">
        <f t="shared" si="142"/>
        <v>0</v>
      </c>
      <c r="DW67" s="53">
        <f t="shared" si="142"/>
        <v>0</v>
      </c>
      <c r="DX67" s="53">
        <f t="shared" si="142"/>
        <v>0</v>
      </c>
      <c r="DY67" s="53">
        <f t="shared" si="142"/>
        <v>0</v>
      </c>
      <c r="DZ67" s="53">
        <f t="shared" si="142"/>
        <v>0</v>
      </c>
      <c r="EA67" s="53">
        <f t="shared" si="142"/>
        <v>0</v>
      </c>
      <c r="EB67" s="53">
        <f t="shared" si="143"/>
        <v>0</v>
      </c>
      <c r="EC67" s="53">
        <f t="shared" si="143"/>
        <v>0</v>
      </c>
      <c r="ED67" s="53">
        <f t="shared" si="143"/>
        <v>0</v>
      </c>
      <c r="EE67" s="53">
        <f t="shared" si="143"/>
        <v>0</v>
      </c>
      <c r="EF67" s="53">
        <f t="shared" si="143"/>
        <v>0</v>
      </c>
      <c r="EG67" s="53">
        <f t="shared" si="143"/>
        <v>0</v>
      </c>
      <c r="EH67" s="53">
        <f t="shared" si="143"/>
        <v>0</v>
      </c>
      <c r="EI67" s="53">
        <f t="shared" si="143"/>
        <v>0</v>
      </c>
      <c r="EJ67" s="53">
        <f t="shared" si="143"/>
        <v>0</v>
      </c>
      <c r="EK67" s="53">
        <f t="shared" si="143"/>
        <v>0</v>
      </c>
      <c r="EL67" s="53">
        <f t="shared" si="143"/>
        <v>0</v>
      </c>
      <c r="EM67" s="53">
        <f t="shared" si="143"/>
        <v>0</v>
      </c>
      <c r="EN67" s="53">
        <f t="shared" si="143"/>
        <v>0</v>
      </c>
      <c r="EO67" s="53">
        <f t="shared" si="143"/>
        <v>0</v>
      </c>
      <c r="EP67" s="53">
        <f t="shared" si="143"/>
        <v>0</v>
      </c>
      <c r="EQ67" s="53">
        <f t="shared" si="143"/>
        <v>0</v>
      </c>
      <c r="ER67" s="53">
        <f t="shared" si="144"/>
        <v>0</v>
      </c>
      <c r="ES67" s="53">
        <f t="shared" si="144"/>
        <v>0</v>
      </c>
      <c r="ET67" s="53">
        <f t="shared" si="144"/>
        <v>0</v>
      </c>
      <c r="EU67" s="53">
        <f t="shared" si="144"/>
        <v>0</v>
      </c>
      <c r="EV67" s="53">
        <f t="shared" si="144"/>
        <v>0</v>
      </c>
      <c r="EW67" s="53">
        <f t="shared" si="144"/>
        <v>0</v>
      </c>
      <c r="EX67" s="53">
        <f t="shared" si="144"/>
        <v>0</v>
      </c>
      <c r="EY67" s="53">
        <f t="shared" si="144"/>
        <v>0</v>
      </c>
      <c r="EZ67" s="53">
        <f t="shared" si="144"/>
        <v>0</v>
      </c>
      <c r="FA67" s="53">
        <f t="shared" si="144"/>
        <v>0</v>
      </c>
      <c r="FB67" s="53">
        <f t="shared" si="144"/>
        <v>0</v>
      </c>
      <c r="FC67" s="53">
        <f t="shared" si="144"/>
        <v>0</v>
      </c>
      <c r="FD67" s="53">
        <f t="shared" si="144"/>
        <v>0</v>
      </c>
      <c r="FE67" s="53">
        <f t="shared" si="144"/>
        <v>0</v>
      </c>
      <c r="FF67" s="53">
        <f t="shared" si="144"/>
        <v>0</v>
      </c>
      <c r="FG67" s="53">
        <f t="shared" si="144"/>
        <v>0</v>
      </c>
      <c r="FH67" s="53">
        <f t="shared" si="145"/>
        <v>0</v>
      </c>
      <c r="FI67" s="53">
        <f t="shared" si="145"/>
        <v>0</v>
      </c>
      <c r="FJ67" s="53">
        <f t="shared" si="145"/>
        <v>0</v>
      </c>
      <c r="FK67" s="53">
        <f t="shared" si="145"/>
        <v>0</v>
      </c>
      <c r="FL67" s="53">
        <f t="shared" si="145"/>
        <v>0</v>
      </c>
      <c r="FM67" s="53">
        <f t="shared" si="145"/>
        <v>0</v>
      </c>
      <c r="FN67" s="53">
        <f t="shared" si="145"/>
        <v>0</v>
      </c>
      <c r="FO67" s="53">
        <f t="shared" si="145"/>
        <v>0</v>
      </c>
      <c r="FP67" s="53">
        <f t="shared" si="145"/>
        <v>0</v>
      </c>
      <c r="FQ67" s="53">
        <f t="shared" si="15"/>
        <v>0</v>
      </c>
      <c r="FR67" s="53">
        <f t="shared" si="145"/>
        <v>0</v>
      </c>
      <c r="FS67" s="53">
        <f t="shared" si="145"/>
        <v>0</v>
      </c>
      <c r="FT67" s="53">
        <f t="shared" si="145"/>
        <v>0</v>
      </c>
      <c r="FU67" s="53">
        <f t="shared" si="145"/>
        <v>0</v>
      </c>
      <c r="FV67" s="53">
        <f t="shared" si="146"/>
        <v>0</v>
      </c>
      <c r="FW67" s="53">
        <f t="shared" si="146"/>
        <v>0</v>
      </c>
      <c r="FX67" s="53">
        <f t="shared" si="146"/>
        <v>0</v>
      </c>
      <c r="FY67" s="53">
        <f t="shared" si="146"/>
        <v>0</v>
      </c>
      <c r="FZ67" s="53">
        <f t="shared" si="146"/>
        <v>0</v>
      </c>
      <c r="GA67" s="53">
        <f t="shared" si="146"/>
        <v>0</v>
      </c>
      <c r="GB67" s="53">
        <f t="shared" si="146"/>
        <v>0</v>
      </c>
      <c r="GC67" s="53">
        <f t="shared" si="146"/>
        <v>0</v>
      </c>
      <c r="GD67" s="53">
        <f t="shared" si="146"/>
        <v>0</v>
      </c>
      <c r="GE67" s="53">
        <f t="shared" si="146"/>
        <v>0</v>
      </c>
      <c r="GF67" s="53">
        <f t="shared" si="146"/>
        <v>0</v>
      </c>
      <c r="GG67" s="53">
        <f t="shared" si="146"/>
        <v>0</v>
      </c>
      <c r="GH67" s="53">
        <f t="shared" si="146"/>
        <v>0</v>
      </c>
      <c r="GI67" s="53">
        <f t="shared" si="146"/>
        <v>0</v>
      </c>
      <c r="GJ67" s="53">
        <f t="shared" si="146"/>
        <v>0</v>
      </c>
      <c r="GK67" s="53">
        <f t="shared" si="146"/>
        <v>0</v>
      </c>
      <c r="GL67" s="53">
        <f t="shared" si="147"/>
        <v>0</v>
      </c>
      <c r="GM67" s="53">
        <f t="shared" si="147"/>
        <v>0</v>
      </c>
      <c r="GN67" s="53">
        <f t="shared" si="147"/>
        <v>0</v>
      </c>
      <c r="GO67" s="53">
        <f t="shared" si="147"/>
        <v>0</v>
      </c>
      <c r="GP67" s="53">
        <f t="shared" si="147"/>
        <v>0</v>
      </c>
      <c r="GQ67" s="53">
        <f t="shared" si="147"/>
        <v>0</v>
      </c>
      <c r="GR67" s="53">
        <f t="shared" si="147"/>
        <v>0</v>
      </c>
      <c r="GS67" s="53">
        <f t="shared" si="147"/>
        <v>0</v>
      </c>
      <c r="GT67" s="53">
        <f t="shared" si="147"/>
        <v>0</v>
      </c>
      <c r="GU67" s="53">
        <f t="shared" si="147"/>
        <v>0</v>
      </c>
      <c r="GV67" s="53">
        <f t="shared" si="147"/>
        <v>0</v>
      </c>
      <c r="GW67" s="53">
        <f t="shared" si="147"/>
        <v>0</v>
      </c>
      <c r="GX67" s="53">
        <f t="shared" si="18"/>
        <v>0</v>
      </c>
    </row>
    <row r="68" spans="1:206" s="95" customFormat="1" ht="25.5" x14ac:dyDescent="0.2">
      <c r="A68" s="22">
        <f>VLOOKUP(B68,'Libro Giornale'!$E$237:$F$436,2,FALSE)</f>
        <v>81</v>
      </c>
      <c r="B68" s="547" t="s">
        <v>470</v>
      </c>
      <c r="C68" s="152">
        <v>62</v>
      </c>
      <c r="D68" s="468">
        <v>44671</v>
      </c>
      <c r="E68" s="540" t="s">
        <v>764</v>
      </c>
      <c r="F68" s="544">
        <v>152.4</v>
      </c>
      <c r="G68" s="52"/>
      <c r="H68" s="92"/>
      <c r="I68" s="92"/>
      <c r="J68" s="52">
        <f t="shared" si="164"/>
        <v>-152.4</v>
      </c>
      <c r="K68" s="52"/>
      <c r="L68" s="52"/>
      <c r="M68" s="53">
        <f t="shared" si="136"/>
        <v>0</v>
      </c>
      <c r="N68" s="53">
        <f t="shared" si="136"/>
        <v>0</v>
      </c>
      <c r="O68" s="53">
        <f t="shared" si="136"/>
        <v>0</v>
      </c>
      <c r="P68" s="53">
        <f t="shared" si="136"/>
        <v>0</v>
      </c>
      <c r="Q68" s="53">
        <f t="shared" si="136"/>
        <v>0</v>
      </c>
      <c r="R68" s="53">
        <f t="shared" si="136"/>
        <v>0</v>
      </c>
      <c r="S68" s="53">
        <f t="shared" si="136"/>
        <v>0</v>
      </c>
      <c r="T68" s="53">
        <f t="shared" si="136"/>
        <v>0</v>
      </c>
      <c r="U68" s="53">
        <f t="shared" si="136"/>
        <v>0</v>
      </c>
      <c r="V68" s="53">
        <f t="shared" si="136"/>
        <v>0</v>
      </c>
      <c r="W68" s="53">
        <f t="shared" si="136"/>
        <v>0</v>
      </c>
      <c r="X68" s="53">
        <f t="shared" si="136"/>
        <v>0</v>
      </c>
      <c r="Y68" s="53">
        <f t="shared" si="136"/>
        <v>0</v>
      </c>
      <c r="Z68" s="53">
        <f t="shared" si="136"/>
        <v>0</v>
      </c>
      <c r="AA68" s="53">
        <f t="shared" si="136"/>
        <v>0</v>
      </c>
      <c r="AB68" s="53">
        <f t="shared" si="136"/>
        <v>0</v>
      </c>
      <c r="AC68" s="53">
        <f t="shared" si="137"/>
        <v>0</v>
      </c>
      <c r="AD68" s="53">
        <f t="shared" si="137"/>
        <v>0</v>
      </c>
      <c r="AE68" s="53">
        <f t="shared" si="137"/>
        <v>0</v>
      </c>
      <c r="AF68" s="53">
        <f t="shared" si="137"/>
        <v>0</v>
      </c>
      <c r="AG68" s="53">
        <f t="shared" si="137"/>
        <v>0</v>
      </c>
      <c r="AH68" s="53">
        <f t="shared" si="137"/>
        <v>0</v>
      </c>
      <c r="AI68" s="53">
        <f t="shared" si="137"/>
        <v>0</v>
      </c>
      <c r="AJ68" s="53">
        <f t="shared" si="137"/>
        <v>0</v>
      </c>
      <c r="AK68" s="53">
        <f t="shared" si="137"/>
        <v>0</v>
      </c>
      <c r="AL68" s="53">
        <f t="shared" si="137"/>
        <v>0</v>
      </c>
      <c r="AM68" s="53">
        <f t="shared" si="137"/>
        <v>0</v>
      </c>
      <c r="AN68" s="53">
        <f t="shared" si="137"/>
        <v>0</v>
      </c>
      <c r="AO68" s="53">
        <f t="shared" si="137"/>
        <v>0</v>
      </c>
      <c r="AP68" s="53">
        <f t="shared" si="137"/>
        <v>0</v>
      </c>
      <c r="AQ68" s="53">
        <f t="shared" si="137"/>
        <v>0</v>
      </c>
      <c r="AR68" s="53">
        <f t="shared" si="137"/>
        <v>0</v>
      </c>
      <c r="AS68" s="53">
        <f t="shared" si="138"/>
        <v>0</v>
      </c>
      <c r="AT68" s="53">
        <f t="shared" si="138"/>
        <v>0</v>
      </c>
      <c r="AU68" s="53">
        <f t="shared" si="138"/>
        <v>0</v>
      </c>
      <c r="AV68" s="53">
        <f t="shared" si="138"/>
        <v>0</v>
      </c>
      <c r="AW68" s="53">
        <f t="shared" si="138"/>
        <v>0</v>
      </c>
      <c r="AX68" s="53">
        <f t="shared" si="138"/>
        <v>0</v>
      </c>
      <c r="AY68" s="53">
        <f t="shared" si="138"/>
        <v>0</v>
      </c>
      <c r="AZ68" s="53">
        <f t="shared" si="138"/>
        <v>0</v>
      </c>
      <c r="BA68" s="53">
        <f t="shared" si="138"/>
        <v>0</v>
      </c>
      <c r="BB68" s="53">
        <f t="shared" si="138"/>
        <v>0</v>
      </c>
      <c r="BC68" s="53">
        <f t="shared" si="138"/>
        <v>0</v>
      </c>
      <c r="BD68" s="53">
        <f t="shared" si="138"/>
        <v>0</v>
      </c>
      <c r="BE68" s="53">
        <f t="shared" si="138"/>
        <v>0</v>
      </c>
      <c r="BF68" s="53">
        <f t="shared" si="138"/>
        <v>0</v>
      </c>
      <c r="BG68" s="53">
        <f t="shared" si="138"/>
        <v>0</v>
      </c>
      <c r="BH68" s="53">
        <f t="shared" si="138"/>
        <v>0</v>
      </c>
      <c r="BI68" s="53">
        <f t="shared" si="3"/>
        <v>0</v>
      </c>
      <c r="BJ68" s="53">
        <f t="shared" si="139"/>
        <v>0</v>
      </c>
      <c r="BK68" s="53">
        <f t="shared" si="139"/>
        <v>0</v>
      </c>
      <c r="BL68" s="53">
        <f t="shared" si="139"/>
        <v>0</v>
      </c>
      <c r="BM68" s="53">
        <f t="shared" si="139"/>
        <v>0</v>
      </c>
      <c r="BN68" s="53">
        <f t="shared" si="139"/>
        <v>0</v>
      </c>
      <c r="BO68" s="53">
        <f t="shared" si="139"/>
        <v>0</v>
      </c>
      <c r="BP68" s="53">
        <f t="shared" si="139"/>
        <v>0</v>
      </c>
      <c r="BQ68" s="53">
        <f t="shared" si="139"/>
        <v>0</v>
      </c>
      <c r="BR68" s="53">
        <f t="shared" si="139"/>
        <v>0</v>
      </c>
      <c r="BS68" s="53">
        <f t="shared" si="139"/>
        <v>0</v>
      </c>
      <c r="BT68" s="53">
        <f t="shared" si="139"/>
        <v>0</v>
      </c>
      <c r="BU68" s="53">
        <f t="shared" si="5"/>
        <v>0</v>
      </c>
      <c r="BV68" s="53">
        <f t="shared" si="139"/>
        <v>0</v>
      </c>
      <c r="BW68" s="53">
        <f t="shared" si="139"/>
        <v>0</v>
      </c>
      <c r="BX68" s="53">
        <f t="shared" si="139"/>
        <v>0</v>
      </c>
      <c r="BY68" s="53">
        <f t="shared" si="139"/>
        <v>0</v>
      </c>
      <c r="BZ68" s="53">
        <f t="shared" si="140"/>
        <v>0</v>
      </c>
      <c r="CA68" s="53">
        <f t="shared" si="140"/>
        <v>0</v>
      </c>
      <c r="CB68" s="53">
        <f t="shared" si="140"/>
        <v>0</v>
      </c>
      <c r="CC68" s="53">
        <f t="shared" si="140"/>
        <v>0</v>
      </c>
      <c r="CD68" s="53">
        <f t="shared" si="140"/>
        <v>0</v>
      </c>
      <c r="CE68" s="53">
        <f t="shared" si="140"/>
        <v>0</v>
      </c>
      <c r="CF68" s="53">
        <f t="shared" si="140"/>
        <v>0</v>
      </c>
      <c r="CG68" s="53">
        <f t="shared" si="140"/>
        <v>0</v>
      </c>
      <c r="CH68" s="53">
        <f t="shared" si="140"/>
        <v>0</v>
      </c>
      <c r="CI68" s="53">
        <f t="shared" si="140"/>
        <v>0</v>
      </c>
      <c r="CJ68" s="53">
        <f t="shared" si="140"/>
        <v>152.4</v>
      </c>
      <c r="CK68" s="53">
        <f t="shared" si="140"/>
        <v>0</v>
      </c>
      <c r="CL68" s="53">
        <f t="shared" si="140"/>
        <v>0</v>
      </c>
      <c r="CM68" s="53">
        <f t="shared" si="140"/>
        <v>0</v>
      </c>
      <c r="CN68" s="53">
        <f t="shared" si="7"/>
        <v>0</v>
      </c>
      <c r="CO68" s="53">
        <f t="shared" si="140"/>
        <v>0</v>
      </c>
      <c r="CP68" s="53">
        <f t="shared" si="141"/>
        <v>0</v>
      </c>
      <c r="CQ68" s="53">
        <f t="shared" si="141"/>
        <v>0</v>
      </c>
      <c r="CR68" s="53">
        <f t="shared" si="141"/>
        <v>0</v>
      </c>
      <c r="CS68" s="53">
        <f t="shared" si="141"/>
        <v>0</v>
      </c>
      <c r="CT68" s="53">
        <f t="shared" si="141"/>
        <v>0</v>
      </c>
      <c r="CU68" s="53">
        <f t="shared" si="141"/>
        <v>0</v>
      </c>
      <c r="CV68" s="53">
        <f t="shared" si="141"/>
        <v>0</v>
      </c>
      <c r="CW68" s="53">
        <f t="shared" si="141"/>
        <v>0</v>
      </c>
      <c r="CX68" s="53">
        <f t="shared" si="141"/>
        <v>0</v>
      </c>
      <c r="CY68" s="53">
        <f t="shared" si="141"/>
        <v>0</v>
      </c>
      <c r="CZ68" s="53">
        <f t="shared" si="141"/>
        <v>0</v>
      </c>
      <c r="DA68" s="53">
        <f t="shared" si="141"/>
        <v>0</v>
      </c>
      <c r="DB68" s="53">
        <f t="shared" si="141"/>
        <v>0</v>
      </c>
      <c r="DC68" s="53">
        <f t="shared" si="141"/>
        <v>0</v>
      </c>
      <c r="DD68" s="53">
        <f t="shared" si="141"/>
        <v>0</v>
      </c>
      <c r="DE68" s="53">
        <f t="shared" si="141"/>
        <v>0</v>
      </c>
      <c r="DF68" s="53">
        <f t="shared" si="163"/>
        <v>0</v>
      </c>
      <c r="DG68" s="53">
        <f t="shared" si="163"/>
        <v>0</v>
      </c>
      <c r="DH68" s="53">
        <f t="shared" si="163"/>
        <v>0</v>
      </c>
      <c r="DI68" s="53">
        <f t="shared" si="163"/>
        <v>0</v>
      </c>
      <c r="DJ68" s="53">
        <f t="shared" si="163"/>
        <v>0</v>
      </c>
      <c r="DK68" s="53">
        <f t="shared" si="163"/>
        <v>0</v>
      </c>
      <c r="DL68" s="53">
        <f t="shared" si="163"/>
        <v>0</v>
      </c>
      <c r="DM68" s="53">
        <f t="shared" si="142"/>
        <v>0</v>
      </c>
      <c r="DN68" s="53">
        <f t="shared" si="142"/>
        <v>0</v>
      </c>
      <c r="DO68" s="53">
        <f t="shared" si="142"/>
        <v>0</v>
      </c>
      <c r="DP68" s="53">
        <f t="shared" si="142"/>
        <v>0</v>
      </c>
      <c r="DQ68" s="53">
        <f t="shared" si="142"/>
        <v>0</v>
      </c>
      <c r="DR68" s="53">
        <f t="shared" si="142"/>
        <v>0</v>
      </c>
      <c r="DS68" s="53">
        <f t="shared" si="142"/>
        <v>0</v>
      </c>
      <c r="DT68" s="53">
        <f t="shared" si="142"/>
        <v>0</v>
      </c>
      <c r="DU68" s="53">
        <f t="shared" si="142"/>
        <v>0</v>
      </c>
      <c r="DV68" s="53">
        <f t="shared" si="142"/>
        <v>0</v>
      </c>
      <c r="DW68" s="53">
        <f t="shared" si="142"/>
        <v>0</v>
      </c>
      <c r="DX68" s="53">
        <f t="shared" si="142"/>
        <v>0</v>
      </c>
      <c r="DY68" s="53">
        <f t="shared" si="142"/>
        <v>0</v>
      </c>
      <c r="DZ68" s="53">
        <f t="shared" si="142"/>
        <v>0</v>
      </c>
      <c r="EA68" s="53">
        <f t="shared" si="142"/>
        <v>0</v>
      </c>
      <c r="EB68" s="53">
        <f t="shared" si="143"/>
        <v>0</v>
      </c>
      <c r="EC68" s="53">
        <f t="shared" si="143"/>
        <v>0</v>
      </c>
      <c r="ED68" s="53">
        <f t="shared" si="143"/>
        <v>0</v>
      </c>
      <c r="EE68" s="53">
        <f t="shared" si="143"/>
        <v>0</v>
      </c>
      <c r="EF68" s="53">
        <f t="shared" si="143"/>
        <v>0</v>
      </c>
      <c r="EG68" s="53">
        <f t="shared" si="143"/>
        <v>0</v>
      </c>
      <c r="EH68" s="53">
        <f t="shared" si="143"/>
        <v>0</v>
      </c>
      <c r="EI68" s="53">
        <f t="shared" si="143"/>
        <v>0</v>
      </c>
      <c r="EJ68" s="53">
        <f t="shared" si="143"/>
        <v>0</v>
      </c>
      <c r="EK68" s="53">
        <f t="shared" si="143"/>
        <v>0</v>
      </c>
      <c r="EL68" s="53">
        <f t="shared" si="143"/>
        <v>0</v>
      </c>
      <c r="EM68" s="53">
        <f t="shared" si="143"/>
        <v>0</v>
      </c>
      <c r="EN68" s="53">
        <f t="shared" si="143"/>
        <v>0</v>
      </c>
      <c r="EO68" s="53">
        <f t="shared" si="143"/>
        <v>0</v>
      </c>
      <c r="EP68" s="53">
        <f t="shared" si="143"/>
        <v>0</v>
      </c>
      <c r="EQ68" s="53">
        <f t="shared" si="143"/>
        <v>0</v>
      </c>
      <c r="ER68" s="53">
        <f t="shared" si="144"/>
        <v>0</v>
      </c>
      <c r="ES68" s="53">
        <f t="shared" si="144"/>
        <v>0</v>
      </c>
      <c r="ET68" s="53">
        <f t="shared" si="144"/>
        <v>0</v>
      </c>
      <c r="EU68" s="53">
        <f t="shared" si="144"/>
        <v>0</v>
      </c>
      <c r="EV68" s="53">
        <f t="shared" si="144"/>
        <v>0</v>
      </c>
      <c r="EW68" s="53">
        <f t="shared" si="144"/>
        <v>0</v>
      </c>
      <c r="EX68" s="53">
        <f t="shared" si="144"/>
        <v>0</v>
      </c>
      <c r="EY68" s="53">
        <f t="shared" si="144"/>
        <v>0</v>
      </c>
      <c r="EZ68" s="53">
        <f t="shared" si="144"/>
        <v>0</v>
      </c>
      <c r="FA68" s="53">
        <f t="shared" si="144"/>
        <v>0</v>
      </c>
      <c r="FB68" s="53">
        <f t="shared" si="144"/>
        <v>0</v>
      </c>
      <c r="FC68" s="53">
        <f t="shared" si="144"/>
        <v>0</v>
      </c>
      <c r="FD68" s="53">
        <f t="shared" si="144"/>
        <v>0</v>
      </c>
      <c r="FE68" s="53">
        <f t="shared" si="144"/>
        <v>0</v>
      </c>
      <c r="FF68" s="53">
        <f t="shared" si="144"/>
        <v>0</v>
      </c>
      <c r="FG68" s="53">
        <f t="shared" si="144"/>
        <v>0</v>
      </c>
      <c r="FH68" s="53">
        <f t="shared" si="145"/>
        <v>0</v>
      </c>
      <c r="FI68" s="53">
        <f t="shared" si="145"/>
        <v>0</v>
      </c>
      <c r="FJ68" s="53">
        <f t="shared" si="145"/>
        <v>0</v>
      </c>
      <c r="FK68" s="53">
        <f t="shared" si="145"/>
        <v>0</v>
      </c>
      <c r="FL68" s="53">
        <f t="shared" si="145"/>
        <v>0</v>
      </c>
      <c r="FM68" s="53">
        <f t="shared" si="145"/>
        <v>0</v>
      </c>
      <c r="FN68" s="53">
        <f t="shared" si="145"/>
        <v>0</v>
      </c>
      <c r="FO68" s="53">
        <f t="shared" si="145"/>
        <v>0</v>
      </c>
      <c r="FP68" s="53">
        <f t="shared" si="145"/>
        <v>0</v>
      </c>
      <c r="FQ68" s="53">
        <f t="shared" si="15"/>
        <v>0</v>
      </c>
      <c r="FR68" s="53">
        <f t="shared" si="145"/>
        <v>0</v>
      </c>
      <c r="FS68" s="53">
        <f t="shared" si="145"/>
        <v>0</v>
      </c>
      <c r="FT68" s="53">
        <f t="shared" si="145"/>
        <v>0</v>
      </c>
      <c r="FU68" s="53">
        <f t="shared" si="145"/>
        <v>0</v>
      </c>
      <c r="FV68" s="53">
        <f t="shared" si="146"/>
        <v>0</v>
      </c>
      <c r="FW68" s="53">
        <f t="shared" si="146"/>
        <v>0</v>
      </c>
      <c r="FX68" s="53">
        <f t="shared" si="146"/>
        <v>0</v>
      </c>
      <c r="FY68" s="53">
        <f t="shared" si="146"/>
        <v>0</v>
      </c>
      <c r="FZ68" s="53">
        <f t="shared" si="146"/>
        <v>0</v>
      </c>
      <c r="GA68" s="53">
        <f t="shared" si="146"/>
        <v>0</v>
      </c>
      <c r="GB68" s="53">
        <f t="shared" si="146"/>
        <v>0</v>
      </c>
      <c r="GC68" s="53">
        <f t="shared" si="146"/>
        <v>0</v>
      </c>
      <c r="GD68" s="53">
        <f t="shared" si="146"/>
        <v>0</v>
      </c>
      <c r="GE68" s="53">
        <f t="shared" si="146"/>
        <v>0</v>
      </c>
      <c r="GF68" s="53">
        <f t="shared" si="146"/>
        <v>0</v>
      </c>
      <c r="GG68" s="53">
        <f t="shared" si="146"/>
        <v>0</v>
      </c>
      <c r="GH68" s="53">
        <f t="shared" si="146"/>
        <v>0</v>
      </c>
      <c r="GI68" s="53">
        <f t="shared" si="146"/>
        <v>0</v>
      </c>
      <c r="GJ68" s="53">
        <f t="shared" si="146"/>
        <v>0</v>
      </c>
      <c r="GK68" s="53">
        <f t="shared" si="146"/>
        <v>0</v>
      </c>
      <c r="GL68" s="53">
        <f t="shared" si="147"/>
        <v>0</v>
      </c>
      <c r="GM68" s="53">
        <f t="shared" si="147"/>
        <v>0</v>
      </c>
      <c r="GN68" s="53">
        <f t="shared" si="147"/>
        <v>0</v>
      </c>
      <c r="GO68" s="53">
        <f t="shared" si="147"/>
        <v>0</v>
      </c>
      <c r="GP68" s="53">
        <f t="shared" si="147"/>
        <v>0</v>
      </c>
      <c r="GQ68" s="53">
        <f t="shared" si="147"/>
        <v>0</v>
      </c>
      <c r="GR68" s="53">
        <f t="shared" si="147"/>
        <v>0</v>
      </c>
      <c r="GS68" s="53">
        <f t="shared" si="147"/>
        <v>0</v>
      </c>
      <c r="GT68" s="53">
        <f t="shared" si="147"/>
        <v>0</v>
      </c>
      <c r="GU68" s="53">
        <f t="shared" si="147"/>
        <v>0</v>
      </c>
      <c r="GV68" s="53">
        <f t="shared" si="147"/>
        <v>0</v>
      </c>
      <c r="GW68" s="53">
        <f t="shared" si="147"/>
        <v>0</v>
      </c>
      <c r="GX68" s="53">
        <f t="shared" si="18"/>
        <v>0</v>
      </c>
    </row>
    <row r="69" spans="1:206" s="95" customFormat="1" ht="12.75" x14ac:dyDescent="0.2">
      <c r="A69" s="22">
        <f>VLOOKUP(B69,'Libro Giornale'!$E$237:$F$436,2,FALSE)</f>
        <v>122</v>
      </c>
      <c r="B69" s="547" t="s">
        <v>508</v>
      </c>
      <c r="C69" s="152">
        <v>63</v>
      </c>
      <c r="D69" s="468">
        <v>44671</v>
      </c>
      <c r="E69" s="540" t="s">
        <v>750</v>
      </c>
      <c r="F69" s="539">
        <v>0.25</v>
      </c>
      <c r="G69" s="52">
        <f>SUM(F68:F69)</f>
        <v>152.65</v>
      </c>
      <c r="H69" s="92"/>
      <c r="I69" s="92"/>
      <c r="J69" s="52">
        <f t="shared" si="164"/>
        <v>-0.25</v>
      </c>
      <c r="K69" s="52"/>
      <c r="L69" s="52"/>
      <c r="M69" s="53">
        <f t="shared" si="136"/>
        <v>0</v>
      </c>
      <c r="N69" s="53">
        <f t="shared" si="136"/>
        <v>0</v>
      </c>
      <c r="O69" s="53">
        <f t="shared" si="136"/>
        <v>0</v>
      </c>
      <c r="P69" s="53">
        <f t="shared" si="136"/>
        <v>0</v>
      </c>
      <c r="Q69" s="53">
        <f t="shared" si="136"/>
        <v>0</v>
      </c>
      <c r="R69" s="53">
        <f t="shared" si="136"/>
        <v>0</v>
      </c>
      <c r="S69" s="53">
        <f t="shared" si="136"/>
        <v>0</v>
      </c>
      <c r="T69" s="53">
        <f t="shared" si="136"/>
        <v>0</v>
      </c>
      <c r="U69" s="53">
        <f t="shared" si="136"/>
        <v>0</v>
      </c>
      <c r="V69" s="53">
        <f t="shared" si="136"/>
        <v>0</v>
      </c>
      <c r="W69" s="53">
        <f t="shared" si="136"/>
        <v>0</v>
      </c>
      <c r="X69" s="53">
        <f t="shared" si="136"/>
        <v>0</v>
      </c>
      <c r="Y69" s="53">
        <f t="shared" si="136"/>
        <v>0</v>
      </c>
      <c r="Z69" s="53">
        <f t="shared" si="136"/>
        <v>0</v>
      </c>
      <c r="AA69" s="53">
        <f t="shared" si="136"/>
        <v>0</v>
      </c>
      <c r="AB69" s="53">
        <f t="shared" si="136"/>
        <v>0</v>
      </c>
      <c r="AC69" s="53">
        <f t="shared" si="137"/>
        <v>0</v>
      </c>
      <c r="AD69" s="53">
        <f t="shared" si="137"/>
        <v>0</v>
      </c>
      <c r="AE69" s="53">
        <f t="shared" si="137"/>
        <v>0</v>
      </c>
      <c r="AF69" s="53">
        <f t="shared" si="137"/>
        <v>0</v>
      </c>
      <c r="AG69" s="53">
        <f t="shared" si="137"/>
        <v>0</v>
      </c>
      <c r="AH69" s="53">
        <f t="shared" si="137"/>
        <v>0</v>
      </c>
      <c r="AI69" s="53">
        <f t="shared" si="137"/>
        <v>0</v>
      </c>
      <c r="AJ69" s="53">
        <f t="shared" si="137"/>
        <v>0</v>
      </c>
      <c r="AK69" s="53">
        <f t="shared" si="137"/>
        <v>0</v>
      </c>
      <c r="AL69" s="53">
        <f t="shared" si="137"/>
        <v>0</v>
      </c>
      <c r="AM69" s="53">
        <f t="shared" si="137"/>
        <v>0</v>
      </c>
      <c r="AN69" s="53">
        <f t="shared" si="137"/>
        <v>0</v>
      </c>
      <c r="AO69" s="53">
        <f t="shared" si="137"/>
        <v>0</v>
      </c>
      <c r="AP69" s="53">
        <f t="shared" si="137"/>
        <v>0</v>
      </c>
      <c r="AQ69" s="53">
        <f t="shared" si="137"/>
        <v>0</v>
      </c>
      <c r="AR69" s="53">
        <f t="shared" si="137"/>
        <v>0</v>
      </c>
      <c r="AS69" s="53">
        <f t="shared" si="138"/>
        <v>0</v>
      </c>
      <c r="AT69" s="53">
        <f t="shared" si="138"/>
        <v>0</v>
      </c>
      <c r="AU69" s="53">
        <f t="shared" si="138"/>
        <v>0</v>
      </c>
      <c r="AV69" s="53">
        <f t="shared" si="138"/>
        <v>0</v>
      </c>
      <c r="AW69" s="53">
        <f t="shared" si="138"/>
        <v>0</v>
      </c>
      <c r="AX69" s="53">
        <f t="shared" si="138"/>
        <v>0</v>
      </c>
      <c r="AY69" s="53">
        <f t="shared" si="138"/>
        <v>0</v>
      </c>
      <c r="AZ69" s="53">
        <f t="shared" si="138"/>
        <v>0</v>
      </c>
      <c r="BA69" s="53">
        <f t="shared" si="138"/>
        <v>0</v>
      </c>
      <c r="BB69" s="53">
        <f t="shared" si="138"/>
        <v>0</v>
      </c>
      <c r="BC69" s="53">
        <f t="shared" si="138"/>
        <v>0</v>
      </c>
      <c r="BD69" s="53">
        <f t="shared" si="138"/>
        <v>0</v>
      </c>
      <c r="BE69" s="53">
        <f t="shared" si="138"/>
        <v>0</v>
      </c>
      <c r="BF69" s="53">
        <f t="shared" si="138"/>
        <v>0</v>
      </c>
      <c r="BG69" s="53">
        <f t="shared" si="138"/>
        <v>0</v>
      </c>
      <c r="BH69" s="53">
        <f t="shared" si="138"/>
        <v>0</v>
      </c>
      <c r="BI69" s="53">
        <f t="shared" si="3"/>
        <v>0</v>
      </c>
      <c r="BJ69" s="53">
        <f t="shared" si="139"/>
        <v>0</v>
      </c>
      <c r="BK69" s="53">
        <f t="shared" si="139"/>
        <v>0</v>
      </c>
      <c r="BL69" s="53">
        <f t="shared" si="139"/>
        <v>0</v>
      </c>
      <c r="BM69" s="53">
        <f t="shared" si="139"/>
        <v>0</v>
      </c>
      <c r="BN69" s="53">
        <f t="shared" si="139"/>
        <v>0</v>
      </c>
      <c r="BO69" s="53">
        <f t="shared" si="139"/>
        <v>0</v>
      </c>
      <c r="BP69" s="53">
        <f t="shared" si="139"/>
        <v>0</v>
      </c>
      <c r="BQ69" s="53">
        <f t="shared" si="139"/>
        <v>0</v>
      </c>
      <c r="BR69" s="53">
        <f t="shared" si="139"/>
        <v>0</v>
      </c>
      <c r="BS69" s="53">
        <f t="shared" si="139"/>
        <v>0</v>
      </c>
      <c r="BT69" s="53">
        <f t="shared" si="139"/>
        <v>0</v>
      </c>
      <c r="BU69" s="53">
        <f t="shared" si="5"/>
        <v>0</v>
      </c>
      <c r="BV69" s="53">
        <f t="shared" si="139"/>
        <v>0</v>
      </c>
      <c r="BW69" s="53">
        <f t="shared" si="139"/>
        <v>0</v>
      </c>
      <c r="BX69" s="53">
        <f t="shared" si="139"/>
        <v>0</v>
      </c>
      <c r="BY69" s="53">
        <f t="shared" si="139"/>
        <v>0</v>
      </c>
      <c r="BZ69" s="53">
        <f t="shared" si="140"/>
        <v>0</v>
      </c>
      <c r="CA69" s="53">
        <f t="shared" si="140"/>
        <v>0</v>
      </c>
      <c r="CB69" s="53">
        <f t="shared" si="140"/>
        <v>0</v>
      </c>
      <c r="CC69" s="53">
        <f t="shared" si="140"/>
        <v>0</v>
      </c>
      <c r="CD69" s="53">
        <f t="shared" si="140"/>
        <v>0</v>
      </c>
      <c r="CE69" s="53">
        <f t="shared" si="140"/>
        <v>0</v>
      </c>
      <c r="CF69" s="53">
        <f t="shared" si="140"/>
        <v>0</v>
      </c>
      <c r="CG69" s="53">
        <f t="shared" si="140"/>
        <v>0</v>
      </c>
      <c r="CH69" s="53">
        <f t="shared" si="140"/>
        <v>0</v>
      </c>
      <c r="CI69" s="53">
        <f t="shared" si="140"/>
        <v>0</v>
      </c>
      <c r="CJ69" s="53">
        <f t="shared" si="140"/>
        <v>0</v>
      </c>
      <c r="CK69" s="53">
        <f t="shared" si="140"/>
        <v>0</v>
      </c>
      <c r="CL69" s="53">
        <f t="shared" si="140"/>
        <v>0</v>
      </c>
      <c r="CM69" s="53">
        <f t="shared" si="140"/>
        <v>0</v>
      </c>
      <c r="CN69" s="53">
        <f t="shared" si="7"/>
        <v>0</v>
      </c>
      <c r="CO69" s="53">
        <f t="shared" si="140"/>
        <v>0</v>
      </c>
      <c r="CP69" s="53">
        <f t="shared" si="141"/>
        <v>0</v>
      </c>
      <c r="CQ69" s="53">
        <f t="shared" si="141"/>
        <v>0</v>
      </c>
      <c r="CR69" s="53">
        <f t="shared" si="141"/>
        <v>0</v>
      </c>
      <c r="CS69" s="53">
        <f t="shared" si="141"/>
        <v>0</v>
      </c>
      <c r="CT69" s="53">
        <f t="shared" si="141"/>
        <v>0</v>
      </c>
      <c r="CU69" s="53">
        <f t="shared" si="141"/>
        <v>0</v>
      </c>
      <c r="CV69" s="53">
        <f t="shared" si="141"/>
        <v>0</v>
      </c>
      <c r="CW69" s="53">
        <f t="shared" si="141"/>
        <v>0</v>
      </c>
      <c r="CX69" s="53">
        <f t="shared" si="141"/>
        <v>0</v>
      </c>
      <c r="CY69" s="53">
        <f t="shared" si="141"/>
        <v>0</v>
      </c>
      <c r="CZ69" s="53">
        <f t="shared" si="141"/>
        <v>0</v>
      </c>
      <c r="DA69" s="53">
        <f t="shared" si="141"/>
        <v>0</v>
      </c>
      <c r="DB69" s="53">
        <f t="shared" si="141"/>
        <v>0</v>
      </c>
      <c r="DC69" s="53">
        <f t="shared" si="141"/>
        <v>0</v>
      </c>
      <c r="DD69" s="53">
        <f t="shared" si="141"/>
        <v>0</v>
      </c>
      <c r="DE69" s="53">
        <f t="shared" si="141"/>
        <v>0</v>
      </c>
      <c r="DF69" s="53">
        <f t="shared" si="163"/>
        <v>0</v>
      </c>
      <c r="DG69" s="53">
        <f t="shared" si="163"/>
        <v>0</v>
      </c>
      <c r="DH69" s="53">
        <f t="shared" si="163"/>
        <v>0</v>
      </c>
      <c r="DI69" s="53">
        <f t="shared" si="163"/>
        <v>0</v>
      </c>
      <c r="DJ69" s="53">
        <f t="shared" si="163"/>
        <v>0</v>
      </c>
      <c r="DK69" s="53">
        <f t="shared" si="163"/>
        <v>0</v>
      </c>
      <c r="DL69" s="53">
        <f t="shared" si="163"/>
        <v>0</v>
      </c>
      <c r="DM69" s="53">
        <f t="shared" si="142"/>
        <v>0</v>
      </c>
      <c r="DN69" s="53">
        <f t="shared" si="142"/>
        <v>0</v>
      </c>
      <c r="DO69" s="53">
        <f t="shared" si="142"/>
        <v>0</v>
      </c>
      <c r="DP69" s="53">
        <f t="shared" si="142"/>
        <v>0</v>
      </c>
      <c r="DQ69" s="53">
        <f t="shared" si="142"/>
        <v>0</v>
      </c>
      <c r="DR69" s="53">
        <f t="shared" si="142"/>
        <v>0</v>
      </c>
      <c r="DS69" s="53">
        <f t="shared" si="142"/>
        <v>0</v>
      </c>
      <c r="DT69" s="53">
        <f t="shared" si="142"/>
        <v>0</v>
      </c>
      <c r="DU69" s="53">
        <f t="shared" si="142"/>
        <v>0</v>
      </c>
      <c r="DV69" s="53">
        <f t="shared" si="142"/>
        <v>0</v>
      </c>
      <c r="DW69" s="53">
        <f t="shared" si="142"/>
        <v>0</v>
      </c>
      <c r="DX69" s="53">
        <f t="shared" si="142"/>
        <v>0</v>
      </c>
      <c r="DY69" s="53">
        <f t="shared" si="142"/>
        <v>0.25</v>
      </c>
      <c r="DZ69" s="53">
        <f t="shared" si="142"/>
        <v>0</v>
      </c>
      <c r="EA69" s="53">
        <f t="shared" si="142"/>
        <v>0</v>
      </c>
      <c r="EB69" s="53">
        <f t="shared" si="143"/>
        <v>0</v>
      </c>
      <c r="EC69" s="53">
        <f t="shared" si="143"/>
        <v>0</v>
      </c>
      <c r="ED69" s="53">
        <f t="shared" si="143"/>
        <v>0</v>
      </c>
      <c r="EE69" s="53">
        <f t="shared" si="143"/>
        <v>0</v>
      </c>
      <c r="EF69" s="53">
        <f t="shared" si="143"/>
        <v>0</v>
      </c>
      <c r="EG69" s="53">
        <f t="shared" si="143"/>
        <v>0</v>
      </c>
      <c r="EH69" s="53">
        <f t="shared" si="143"/>
        <v>0</v>
      </c>
      <c r="EI69" s="53">
        <f t="shared" si="143"/>
        <v>0</v>
      </c>
      <c r="EJ69" s="53">
        <f t="shared" si="143"/>
        <v>0</v>
      </c>
      <c r="EK69" s="53">
        <f t="shared" si="143"/>
        <v>0</v>
      </c>
      <c r="EL69" s="53">
        <f t="shared" si="143"/>
        <v>0</v>
      </c>
      <c r="EM69" s="53">
        <f t="shared" si="143"/>
        <v>0</v>
      </c>
      <c r="EN69" s="53">
        <f t="shared" si="143"/>
        <v>0</v>
      </c>
      <c r="EO69" s="53">
        <f t="shared" si="143"/>
        <v>0</v>
      </c>
      <c r="EP69" s="53">
        <f t="shared" si="143"/>
        <v>0</v>
      </c>
      <c r="EQ69" s="53">
        <f t="shared" si="143"/>
        <v>0</v>
      </c>
      <c r="ER69" s="53">
        <f t="shared" si="144"/>
        <v>0</v>
      </c>
      <c r="ES69" s="53">
        <f t="shared" si="144"/>
        <v>0</v>
      </c>
      <c r="ET69" s="53">
        <f t="shared" si="144"/>
        <v>0</v>
      </c>
      <c r="EU69" s="53">
        <f t="shared" si="144"/>
        <v>0</v>
      </c>
      <c r="EV69" s="53">
        <f t="shared" si="144"/>
        <v>0</v>
      </c>
      <c r="EW69" s="53">
        <f t="shared" si="144"/>
        <v>0</v>
      </c>
      <c r="EX69" s="53">
        <f t="shared" si="144"/>
        <v>0</v>
      </c>
      <c r="EY69" s="53">
        <f t="shared" si="144"/>
        <v>0</v>
      </c>
      <c r="EZ69" s="53">
        <f t="shared" si="144"/>
        <v>0</v>
      </c>
      <c r="FA69" s="53">
        <f t="shared" si="144"/>
        <v>0</v>
      </c>
      <c r="FB69" s="53">
        <f t="shared" si="144"/>
        <v>0</v>
      </c>
      <c r="FC69" s="53">
        <f t="shared" si="144"/>
        <v>0</v>
      </c>
      <c r="FD69" s="53">
        <f t="shared" si="144"/>
        <v>0</v>
      </c>
      <c r="FE69" s="53">
        <f t="shared" si="144"/>
        <v>0</v>
      </c>
      <c r="FF69" s="53">
        <f t="shared" si="144"/>
        <v>0</v>
      </c>
      <c r="FG69" s="53">
        <f t="shared" si="144"/>
        <v>0</v>
      </c>
      <c r="FH69" s="53">
        <f t="shared" si="145"/>
        <v>0</v>
      </c>
      <c r="FI69" s="53">
        <f t="shared" si="145"/>
        <v>0</v>
      </c>
      <c r="FJ69" s="53">
        <f t="shared" si="145"/>
        <v>0</v>
      </c>
      <c r="FK69" s="53">
        <f t="shared" si="145"/>
        <v>0</v>
      </c>
      <c r="FL69" s="53">
        <f t="shared" si="145"/>
        <v>0</v>
      </c>
      <c r="FM69" s="53">
        <f t="shared" si="145"/>
        <v>0</v>
      </c>
      <c r="FN69" s="53">
        <f t="shared" si="145"/>
        <v>0</v>
      </c>
      <c r="FO69" s="53">
        <f t="shared" si="145"/>
        <v>0</v>
      </c>
      <c r="FP69" s="53">
        <f t="shared" si="145"/>
        <v>0</v>
      </c>
      <c r="FQ69" s="53">
        <f t="shared" si="15"/>
        <v>0</v>
      </c>
      <c r="FR69" s="53">
        <f t="shared" si="145"/>
        <v>0</v>
      </c>
      <c r="FS69" s="53">
        <f t="shared" si="145"/>
        <v>0</v>
      </c>
      <c r="FT69" s="53">
        <f t="shared" si="145"/>
        <v>0</v>
      </c>
      <c r="FU69" s="53">
        <f t="shared" si="145"/>
        <v>0</v>
      </c>
      <c r="FV69" s="53">
        <f t="shared" si="146"/>
        <v>0</v>
      </c>
      <c r="FW69" s="53">
        <f t="shared" si="146"/>
        <v>0</v>
      </c>
      <c r="FX69" s="53">
        <f t="shared" si="146"/>
        <v>0</v>
      </c>
      <c r="FY69" s="53">
        <f t="shared" si="146"/>
        <v>0</v>
      </c>
      <c r="FZ69" s="53">
        <f t="shared" si="146"/>
        <v>0</v>
      </c>
      <c r="GA69" s="53">
        <f t="shared" si="146"/>
        <v>0</v>
      </c>
      <c r="GB69" s="53">
        <f t="shared" si="146"/>
        <v>0</v>
      </c>
      <c r="GC69" s="53">
        <f t="shared" si="146"/>
        <v>0</v>
      </c>
      <c r="GD69" s="53">
        <f t="shared" si="146"/>
        <v>0</v>
      </c>
      <c r="GE69" s="53">
        <f t="shared" si="146"/>
        <v>0</v>
      </c>
      <c r="GF69" s="53">
        <f t="shared" si="146"/>
        <v>0</v>
      </c>
      <c r="GG69" s="53">
        <f t="shared" si="146"/>
        <v>0</v>
      </c>
      <c r="GH69" s="53">
        <f t="shared" si="146"/>
        <v>0</v>
      </c>
      <c r="GI69" s="53">
        <f t="shared" si="146"/>
        <v>0</v>
      </c>
      <c r="GJ69" s="53">
        <f t="shared" si="146"/>
        <v>0</v>
      </c>
      <c r="GK69" s="53">
        <f t="shared" si="146"/>
        <v>0</v>
      </c>
      <c r="GL69" s="53">
        <f t="shared" si="147"/>
        <v>0</v>
      </c>
      <c r="GM69" s="53">
        <f t="shared" si="147"/>
        <v>0</v>
      </c>
      <c r="GN69" s="53">
        <f t="shared" si="147"/>
        <v>0</v>
      </c>
      <c r="GO69" s="53">
        <f t="shared" si="147"/>
        <v>0</v>
      </c>
      <c r="GP69" s="53">
        <f t="shared" si="147"/>
        <v>0</v>
      </c>
      <c r="GQ69" s="53">
        <f t="shared" si="147"/>
        <v>0</v>
      </c>
      <c r="GR69" s="53">
        <f t="shared" si="147"/>
        <v>0</v>
      </c>
      <c r="GS69" s="53">
        <f t="shared" si="147"/>
        <v>0</v>
      </c>
      <c r="GT69" s="53">
        <f t="shared" si="147"/>
        <v>0</v>
      </c>
      <c r="GU69" s="53">
        <f t="shared" si="147"/>
        <v>0</v>
      </c>
      <c r="GV69" s="53">
        <f t="shared" si="147"/>
        <v>0</v>
      </c>
      <c r="GW69" s="53">
        <f t="shared" si="147"/>
        <v>0</v>
      </c>
      <c r="GX69" s="53">
        <f t="shared" si="18"/>
        <v>0</v>
      </c>
    </row>
    <row r="70" spans="1:206" s="95" customFormat="1" ht="12.75" x14ac:dyDescent="0.2">
      <c r="A70" s="22">
        <f>VLOOKUP(B70,'Libro Giornale'!$E$237:$F$436,2,FALSE)</f>
        <v>122</v>
      </c>
      <c r="B70" s="547" t="s">
        <v>508</v>
      </c>
      <c r="C70" s="152" t="s">
        <v>800</v>
      </c>
      <c r="D70" s="468">
        <v>44680</v>
      </c>
      <c r="E70" s="448" t="s">
        <v>729</v>
      </c>
      <c r="F70" s="52">
        <v>4</v>
      </c>
      <c r="G70" s="52"/>
      <c r="H70" s="92"/>
      <c r="I70" s="92">
        <f>-F70</f>
        <v>-4</v>
      </c>
      <c r="J70" s="52"/>
      <c r="K70" s="52"/>
      <c r="L70" s="52"/>
      <c r="M70" s="53">
        <f t="shared" ref="M70:BX70" si="165">IF(M$4=$A70,-SUM($H70:$K70), 0)</f>
        <v>0</v>
      </c>
      <c r="N70" s="53">
        <f t="shared" si="165"/>
        <v>0</v>
      </c>
      <c r="O70" s="53">
        <f t="shared" si="165"/>
        <v>0</v>
      </c>
      <c r="P70" s="53">
        <f t="shared" si="165"/>
        <v>0</v>
      </c>
      <c r="Q70" s="53">
        <f t="shared" si="165"/>
        <v>0</v>
      </c>
      <c r="R70" s="53">
        <f t="shared" si="165"/>
        <v>0</v>
      </c>
      <c r="S70" s="53">
        <f t="shared" si="165"/>
        <v>0</v>
      </c>
      <c r="T70" s="53">
        <f t="shared" si="165"/>
        <v>0</v>
      </c>
      <c r="U70" s="53">
        <f t="shared" si="165"/>
        <v>0</v>
      </c>
      <c r="V70" s="53">
        <f t="shared" si="165"/>
        <v>0</v>
      </c>
      <c r="W70" s="53">
        <f t="shared" si="165"/>
        <v>0</v>
      </c>
      <c r="X70" s="53">
        <f t="shared" si="165"/>
        <v>0</v>
      </c>
      <c r="Y70" s="53">
        <f t="shared" si="165"/>
        <v>0</v>
      </c>
      <c r="Z70" s="53">
        <f t="shared" si="165"/>
        <v>0</v>
      </c>
      <c r="AA70" s="53">
        <f t="shared" si="165"/>
        <v>0</v>
      </c>
      <c r="AB70" s="53">
        <f t="shared" si="165"/>
        <v>0</v>
      </c>
      <c r="AC70" s="53">
        <f t="shared" si="165"/>
        <v>0</v>
      </c>
      <c r="AD70" s="53">
        <f t="shared" si="165"/>
        <v>0</v>
      </c>
      <c r="AE70" s="53">
        <f t="shared" si="165"/>
        <v>0</v>
      </c>
      <c r="AF70" s="53">
        <f t="shared" si="165"/>
        <v>0</v>
      </c>
      <c r="AG70" s="53">
        <f t="shared" si="165"/>
        <v>0</v>
      </c>
      <c r="AH70" s="53">
        <f t="shared" si="165"/>
        <v>0</v>
      </c>
      <c r="AI70" s="53">
        <f t="shared" si="165"/>
        <v>0</v>
      </c>
      <c r="AJ70" s="53">
        <f t="shared" si="165"/>
        <v>0</v>
      </c>
      <c r="AK70" s="53">
        <f t="shared" si="165"/>
        <v>0</v>
      </c>
      <c r="AL70" s="53">
        <f t="shared" si="165"/>
        <v>0</v>
      </c>
      <c r="AM70" s="53">
        <f t="shared" si="165"/>
        <v>0</v>
      </c>
      <c r="AN70" s="53">
        <f t="shared" si="165"/>
        <v>0</v>
      </c>
      <c r="AO70" s="53">
        <f t="shared" si="165"/>
        <v>0</v>
      </c>
      <c r="AP70" s="53">
        <f t="shared" si="165"/>
        <v>0</v>
      </c>
      <c r="AQ70" s="53">
        <f t="shared" si="165"/>
        <v>0</v>
      </c>
      <c r="AR70" s="53">
        <f t="shared" si="165"/>
        <v>0</v>
      </c>
      <c r="AS70" s="53">
        <f t="shared" si="165"/>
        <v>0</v>
      </c>
      <c r="AT70" s="53">
        <f t="shared" si="165"/>
        <v>0</v>
      </c>
      <c r="AU70" s="53">
        <f t="shared" si="165"/>
        <v>0</v>
      </c>
      <c r="AV70" s="53">
        <f t="shared" si="165"/>
        <v>0</v>
      </c>
      <c r="AW70" s="53">
        <f t="shared" si="165"/>
        <v>0</v>
      </c>
      <c r="AX70" s="53">
        <f t="shared" si="165"/>
        <v>0</v>
      </c>
      <c r="AY70" s="53">
        <f t="shared" si="165"/>
        <v>0</v>
      </c>
      <c r="AZ70" s="53">
        <f t="shared" si="165"/>
        <v>0</v>
      </c>
      <c r="BA70" s="53">
        <f t="shared" si="165"/>
        <v>0</v>
      </c>
      <c r="BB70" s="53">
        <f t="shared" si="165"/>
        <v>0</v>
      </c>
      <c r="BC70" s="53">
        <f t="shared" si="165"/>
        <v>0</v>
      </c>
      <c r="BD70" s="53">
        <f t="shared" si="165"/>
        <v>0</v>
      </c>
      <c r="BE70" s="53">
        <f t="shared" si="165"/>
        <v>0</v>
      </c>
      <c r="BF70" s="53">
        <f t="shared" si="165"/>
        <v>0</v>
      </c>
      <c r="BG70" s="53">
        <f t="shared" si="165"/>
        <v>0</v>
      </c>
      <c r="BH70" s="53">
        <f t="shared" si="165"/>
        <v>0</v>
      </c>
      <c r="BI70" s="53">
        <f t="shared" si="165"/>
        <v>0</v>
      </c>
      <c r="BJ70" s="53">
        <f t="shared" si="165"/>
        <v>0</v>
      </c>
      <c r="BK70" s="53">
        <f t="shared" si="165"/>
        <v>0</v>
      </c>
      <c r="BL70" s="53">
        <f t="shared" si="165"/>
        <v>0</v>
      </c>
      <c r="BM70" s="53">
        <f t="shared" si="165"/>
        <v>0</v>
      </c>
      <c r="BN70" s="53">
        <f t="shared" si="165"/>
        <v>0</v>
      </c>
      <c r="BO70" s="53">
        <f t="shared" si="165"/>
        <v>0</v>
      </c>
      <c r="BP70" s="53">
        <f t="shared" si="165"/>
        <v>0</v>
      </c>
      <c r="BQ70" s="53">
        <f t="shared" si="165"/>
        <v>0</v>
      </c>
      <c r="BR70" s="53">
        <f t="shared" si="165"/>
        <v>0</v>
      </c>
      <c r="BS70" s="53">
        <f t="shared" si="165"/>
        <v>0</v>
      </c>
      <c r="BT70" s="53">
        <f t="shared" si="165"/>
        <v>0</v>
      </c>
      <c r="BU70" s="53">
        <f t="shared" si="5"/>
        <v>0</v>
      </c>
      <c r="BV70" s="53">
        <f t="shared" si="165"/>
        <v>0</v>
      </c>
      <c r="BW70" s="53">
        <f t="shared" si="165"/>
        <v>0</v>
      </c>
      <c r="BX70" s="53">
        <f t="shared" si="165"/>
        <v>0</v>
      </c>
      <c r="BY70" s="53">
        <f t="shared" si="139"/>
        <v>0</v>
      </c>
      <c r="BZ70" s="53">
        <f t="shared" si="140"/>
        <v>0</v>
      </c>
      <c r="CA70" s="53">
        <f t="shared" si="140"/>
        <v>0</v>
      </c>
      <c r="CB70" s="53">
        <f t="shared" si="140"/>
        <v>0</v>
      </c>
      <c r="CC70" s="53">
        <f t="shared" si="140"/>
        <v>0</v>
      </c>
      <c r="CD70" s="53">
        <f t="shared" si="140"/>
        <v>0</v>
      </c>
      <c r="CE70" s="53">
        <f t="shared" si="140"/>
        <v>0</v>
      </c>
      <c r="CF70" s="53">
        <f t="shared" si="140"/>
        <v>0</v>
      </c>
      <c r="CG70" s="53">
        <f t="shared" si="140"/>
        <v>0</v>
      </c>
      <c r="CH70" s="53">
        <f t="shared" si="140"/>
        <v>0</v>
      </c>
      <c r="CI70" s="53">
        <f t="shared" si="140"/>
        <v>0</v>
      </c>
      <c r="CJ70" s="53">
        <f t="shared" si="140"/>
        <v>0</v>
      </c>
      <c r="CK70" s="53">
        <f t="shared" si="140"/>
        <v>0</v>
      </c>
      <c r="CL70" s="53">
        <f t="shared" si="140"/>
        <v>0</v>
      </c>
      <c r="CM70" s="53">
        <f t="shared" si="140"/>
        <v>0</v>
      </c>
      <c r="CN70" s="53">
        <f t="shared" si="140"/>
        <v>0</v>
      </c>
      <c r="CO70" s="53">
        <f t="shared" si="140"/>
        <v>0</v>
      </c>
      <c r="CP70" s="53">
        <f t="shared" ref="CP70:EZ70" si="166">IF(CP$4=$A70,-SUM($H70:$K70), 0)</f>
        <v>0</v>
      </c>
      <c r="CQ70" s="53">
        <f t="shared" si="166"/>
        <v>0</v>
      </c>
      <c r="CR70" s="53">
        <f t="shared" si="166"/>
        <v>0</v>
      </c>
      <c r="CS70" s="53">
        <f t="shared" si="166"/>
        <v>0</v>
      </c>
      <c r="CT70" s="53">
        <f t="shared" si="166"/>
        <v>0</v>
      </c>
      <c r="CU70" s="53">
        <f t="shared" si="166"/>
        <v>0</v>
      </c>
      <c r="CV70" s="53">
        <f t="shared" si="166"/>
        <v>0</v>
      </c>
      <c r="CW70" s="53">
        <f t="shared" si="166"/>
        <v>0</v>
      </c>
      <c r="CX70" s="53">
        <f t="shared" si="166"/>
        <v>0</v>
      </c>
      <c r="CY70" s="53">
        <f t="shared" si="166"/>
        <v>0</v>
      </c>
      <c r="CZ70" s="53">
        <f t="shared" si="166"/>
        <v>0</v>
      </c>
      <c r="DA70" s="53">
        <f t="shared" si="166"/>
        <v>0</v>
      </c>
      <c r="DB70" s="53">
        <f t="shared" si="166"/>
        <v>0</v>
      </c>
      <c r="DC70" s="53">
        <f t="shared" si="166"/>
        <v>0</v>
      </c>
      <c r="DD70" s="53">
        <f t="shared" si="166"/>
        <v>0</v>
      </c>
      <c r="DE70" s="53">
        <f t="shared" si="166"/>
        <v>0</v>
      </c>
      <c r="DF70" s="53">
        <f t="shared" si="166"/>
        <v>0</v>
      </c>
      <c r="DG70" s="53">
        <f t="shared" si="166"/>
        <v>0</v>
      </c>
      <c r="DH70" s="53">
        <f t="shared" si="166"/>
        <v>0</v>
      </c>
      <c r="DI70" s="53">
        <f t="shared" si="166"/>
        <v>0</v>
      </c>
      <c r="DJ70" s="53">
        <f t="shared" si="166"/>
        <v>0</v>
      </c>
      <c r="DK70" s="53">
        <f t="shared" si="166"/>
        <v>0</v>
      </c>
      <c r="DL70" s="53">
        <f t="shared" si="166"/>
        <v>0</v>
      </c>
      <c r="DM70" s="53">
        <f t="shared" si="166"/>
        <v>0</v>
      </c>
      <c r="DN70" s="53">
        <f t="shared" si="166"/>
        <v>0</v>
      </c>
      <c r="DO70" s="53">
        <f t="shared" si="166"/>
        <v>0</v>
      </c>
      <c r="DP70" s="53">
        <f t="shared" si="166"/>
        <v>0</v>
      </c>
      <c r="DQ70" s="53">
        <f t="shared" si="166"/>
        <v>0</v>
      </c>
      <c r="DR70" s="53">
        <f t="shared" si="166"/>
        <v>0</v>
      </c>
      <c r="DS70" s="53">
        <f t="shared" si="166"/>
        <v>0</v>
      </c>
      <c r="DT70" s="53">
        <f t="shared" si="166"/>
        <v>0</v>
      </c>
      <c r="DU70" s="53">
        <f t="shared" si="166"/>
        <v>0</v>
      </c>
      <c r="DV70" s="53">
        <f t="shared" si="166"/>
        <v>0</v>
      </c>
      <c r="DW70" s="53">
        <f t="shared" si="166"/>
        <v>0</v>
      </c>
      <c r="DX70" s="53">
        <f t="shared" si="166"/>
        <v>0</v>
      </c>
      <c r="DY70" s="53">
        <f t="shared" si="166"/>
        <v>4</v>
      </c>
      <c r="DZ70" s="53">
        <f t="shared" si="166"/>
        <v>0</v>
      </c>
      <c r="EA70" s="53">
        <f t="shared" si="166"/>
        <v>0</v>
      </c>
      <c r="EB70" s="53">
        <f t="shared" si="166"/>
        <v>0</v>
      </c>
      <c r="EC70" s="53">
        <f t="shared" si="166"/>
        <v>0</v>
      </c>
      <c r="ED70" s="53">
        <f t="shared" si="166"/>
        <v>0</v>
      </c>
      <c r="EE70" s="53">
        <f t="shared" si="166"/>
        <v>0</v>
      </c>
      <c r="EF70" s="53">
        <f t="shared" si="166"/>
        <v>0</v>
      </c>
      <c r="EG70" s="53">
        <f t="shared" si="166"/>
        <v>0</v>
      </c>
      <c r="EH70" s="53">
        <f t="shared" si="166"/>
        <v>0</v>
      </c>
      <c r="EI70" s="53">
        <f t="shared" si="166"/>
        <v>0</v>
      </c>
      <c r="EJ70" s="53">
        <f t="shared" si="166"/>
        <v>0</v>
      </c>
      <c r="EK70" s="53">
        <f t="shared" si="166"/>
        <v>0</v>
      </c>
      <c r="EL70" s="53">
        <f t="shared" si="166"/>
        <v>0</v>
      </c>
      <c r="EM70" s="53">
        <f t="shared" si="166"/>
        <v>0</v>
      </c>
      <c r="EN70" s="53">
        <f t="shared" si="166"/>
        <v>0</v>
      </c>
      <c r="EO70" s="53">
        <f t="shared" si="166"/>
        <v>0</v>
      </c>
      <c r="EP70" s="53">
        <f t="shared" si="166"/>
        <v>0</v>
      </c>
      <c r="EQ70" s="53">
        <f t="shared" si="166"/>
        <v>0</v>
      </c>
      <c r="ER70" s="53">
        <f t="shared" si="166"/>
        <v>0</v>
      </c>
      <c r="ES70" s="53">
        <f t="shared" si="166"/>
        <v>0</v>
      </c>
      <c r="ET70" s="53">
        <f t="shared" si="166"/>
        <v>0</v>
      </c>
      <c r="EU70" s="53">
        <f t="shared" si="166"/>
        <v>0</v>
      </c>
      <c r="EV70" s="53">
        <f t="shared" si="166"/>
        <v>0</v>
      </c>
      <c r="EW70" s="53">
        <f t="shared" si="166"/>
        <v>0</v>
      </c>
      <c r="EX70" s="53">
        <f t="shared" si="166"/>
        <v>0</v>
      </c>
      <c r="EY70" s="53">
        <f t="shared" si="166"/>
        <v>0</v>
      </c>
      <c r="EZ70" s="53">
        <f t="shared" si="166"/>
        <v>0</v>
      </c>
      <c r="FA70" s="53">
        <f t="shared" si="144"/>
        <v>0</v>
      </c>
      <c r="FB70" s="53">
        <f t="shared" si="144"/>
        <v>0</v>
      </c>
      <c r="FC70" s="53">
        <f t="shared" si="144"/>
        <v>0</v>
      </c>
      <c r="FD70" s="53">
        <f t="shared" si="144"/>
        <v>0</v>
      </c>
      <c r="FE70" s="53">
        <f t="shared" si="144"/>
        <v>0</v>
      </c>
      <c r="FF70" s="53">
        <f t="shared" si="144"/>
        <v>0</v>
      </c>
      <c r="FG70" s="53">
        <f t="shared" si="144"/>
        <v>0</v>
      </c>
      <c r="FH70" s="53">
        <f t="shared" si="145"/>
        <v>0</v>
      </c>
      <c r="FI70" s="53">
        <f t="shared" si="145"/>
        <v>0</v>
      </c>
      <c r="FJ70" s="53">
        <f t="shared" si="145"/>
        <v>0</v>
      </c>
      <c r="FK70" s="53">
        <f t="shared" si="145"/>
        <v>0</v>
      </c>
      <c r="FL70" s="53">
        <f t="shared" si="145"/>
        <v>0</v>
      </c>
      <c r="FM70" s="53">
        <f t="shared" si="145"/>
        <v>0</v>
      </c>
      <c r="FN70" s="53">
        <f t="shared" si="145"/>
        <v>0</v>
      </c>
      <c r="FO70" s="53">
        <f t="shared" si="145"/>
        <v>0</v>
      </c>
      <c r="FP70" s="53">
        <f t="shared" si="145"/>
        <v>0</v>
      </c>
      <c r="FQ70" s="53">
        <f t="shared" si="145"/>
        <v>0</v>
      </c>
      <c r="FR70" s="53">
        <f t="shared" si="145"/>
        <v>0</v>
      </c>
      <c r="FS70" s="53">
        <f t="shared" si="145"/>
        <v>0</v>
      </c>
      <c r="FT70" s="53">
        <f t="shared" si="145"/>
        <v>0</v>
      </c>
      <c r="FU70" s="53">
        <f t="shared" si="145"/>
        <v>0</v>
      </c>
      <c r="FV70" s="53">
        <f t="shared" ref="FV70:GW70" si="167">IF(FV$4=$A70,-SUM($H70:$K70), 0)</f>
        <v>0</v>
      </c>
      <c r="FW70" s="53">
        <f t="shared" si="167"/>
        <v>0</v>
      </c>
      <c r="FX70" s="53">
        <f t="shared" si="167"/>
        <v>0</v>
      </c>
      <c r="FY70" s="53">
        <f t="shared" si="167"/>
        <v>0</v>
      </c>
      <c r="FZ70" s="53">
        <f t="shared" si="167"/>
        <v>0</v>
      </c>
      <c r="GA70" s="53">
        <f t="shared" si="167"/>
        <v>0</v>
      </c>
      <c r="GB70" s="53">
        <f t="shared" si="167"/>
        <v>0</v>
      </c>
      <c r="GC70" s="53">
        <f t="shared" si="167"/>
        <v>0</v>
      </c>
      <c r="GD70" s="53">
        <f t="shared" si="167"/>
        <v>0</v>
      </c>
      <c r="GE70" s="53">
        <f t="shared" si="167"/>
        <v>0</v>
      </c>
      <c r="GF70" s="53">
        <f t="shared" si="167"/>
        <v>0</v>
      </c>
      <c r="GG70" s="53">
        <f t="shared" si="167"/>
        <v>0</v>
      </c>
      <c r="GH70" s="53">
        <f t="shared" si="167"/>
        <v>0</v>
      </c>
      <c r="GI70" s="53">
        <f t="shared" si="167"/>
        <v>0</v>
      </c>
      <c r="GJ70" s="53">
        <f t="shared" si="167"/>
        <v>0</v>
      </c>
      <c r="GK70" s="53">
        <f t="shared" si="167"/>
        <v>0</v>
      </c>
      <c r="GL70" s="53">
        <f t="shared" si="167"/>
        <v>0</v>
      </c>
      <c r="GM70" s="53">
        <f t="shared" si="167"/>
        <v>0</v>
      </c>
      <c r="GN70" s="53">
        <f t="shared" si="167"/>
        <v>0</v>
      </c>
      <c r="GO70" s="53">
        <f t="shared" si="167"/>
        <v>0</v>
      </c>
      <c r="GP70" s="53">
        <f t="shared" si="167"/>
        <v>0</v>
      </c>
      <c r="GQ70" s="53">
        <f t="shared" si="167"/>
        <v>0</v>
      </c>
      <c r="GR70" s="53">
        <f t="shared" si="167"/>
        <v>0</v>
      </c>
      <c r="GS70" s="53">
        <f t="shared" si="167"/>
        <v>0</v>
      </c>
      <c r="GT70" s="53">
        <f t="shared" si="167"/>
        <v>0</v>
      </c>
      <c r="GU70" s="53">
        <f t="shared" si="167"/>
        <v>0</v>
      </c>
      <c r="GV70" s="53">
        <f t="shared" si="167"/>
        <v>0</v>
      </c>
      <c r="GW70" s="53">
        <f t="shared" si="167"/>
        <v>0</v>
      </c>
      <c r="GX70" s="53">
        <f t="shared" si="18"/>
        <v>0</v>
      </c>
    </row>
    <row r="71" spans="1:206" s="95" customFormat="1" ht="12.75" x14ac:dyDescent="0.2">
      <c r="A71" s="22">
        <f>VLOOKUP(B71,'Libro Giornale'!$E$237:$F$436,2,FALSE)</f>
        <v>122</v>
      </c>
      <c r="B71" s="547" t="s">
        <v>508</v>
      </c>
      <c r="C71" s="152">
        <v>64</v>
      </c>
      <c r="D71" s="468">
        <v>44683</v>
      </c>
      <c r="E71" s="448" t="s">
        <v>765</v>
      </c>
      <c r="F71" s="52">
        <v>12.73</v>
      </c>
      <c r="G71" s="52"/>
      <c r="H71" s="92"/>
      <c r="I71" s="92"/>
      <c r="J71" s="52">
        <f t="shared" si="164"/>
        <v>-12.73</v>
      </c>
      <c r="K71" s="52"/>
      <c r="L71" s="52"/>
      <c r="M71" s="53">
        <f t="shared" si="136"/>
        <v>0</v>
      </c>
      <c r="N71" s="53">
        <f t="shared" si="136"/>
        <v>0</v>
      </c>
      <c r="O71" s="53">
        <f t="shared" si="136"/>
        <v>0</v>
      </c>
      <c r="P71" s="53">
        <f t="shared" si="136"/>
        <v>0</v>
      </c>
      <c r="Q71" s="53">
        <f t="shared" si="136"/>
        <v>0</v>
      </c>
      <c r="R71" s="53">
        <f t="shared" si="136"/>
        <v>0</v>
      </c>
      <c r="S71" s="53">
        <f t="shared" si="136"/>
        <v>0</v>
      </c>
      <c r="T71" s="53">
        <f t="shared" si="136"/>
        <v>0</v>
      </c>
      <c r="U71" s="53">
        <f t="shared" si="136"/>
        <v>0</v>
      </c>
      <c r="V71" s="53">
        <f t="shared" si="136"/>
        <v>0</v>
      </c>
      <c r="W71" s="53">
        <f t="shared" si="136"/>
        <v>0</v>
      </c>
      <c r="X71" s="53">
        <f t="shared" si="136"/>
        <v>0</v>
      </c>
      <c r="Y71" s="53">
        <f t="shared" si="136"/>
        <v>0</v>
      </c>
      <c r="Z71" s="53">
        <f t="shared" si="136"/>
        <v>0</v>
      </c>
      <c r="AA71" s="53">
        <f t="shared" si="136"/>
        <v>0</v>
      </c>
      <c r="AB71" s="53">
        <f t="shared" si="136"/>
        <v>0</v>
      </c>
      <c r="AC71" s="53">
        <f t="shared" si="137"/>
        <v>0</v>
      </c>
      <c r="AD71" s="53">
        <f t="shared" si="137"/>
        <v>0</v>
      </c>
      <c r="AE71" s="53">
        <f t="shared" si="137"/>
        <v>0</v>
      </c>
      <c r="AF71" s="53">
        <f t="shared" si="137"/>
        <v>0</v>
      </c>
      <c r="AG71" s="53">
        <f t="shared" si="137"/>
        <v>0</v>
      </c>
      <c r="AH71" s="53">
        <f t="shared" si="137"/>
        <v>0</v>
      </c>
      <c r="AI71" s="53">
        <f t="shared" si="137"/>
        <v>0</v>
      </c>
      <c r="AJ71" s="53">
        <f t="shared" si="137"/>
        <v>0</v>
      </c>
      <c r="AK71" s="53">
        <f t="shared" si="137"/>
        <v>0</v>
      </c>
      <c r="AL71" s="53">
        <f t="shared" si="137"/>
        <v>0</v>
      </c>
      <c r="AM71" s="53">
        <f t="shared" si="137"/>
        <v>0</v>
      </c>
      <c r="AN71" s="53">
        <f t="shared" si="137"/>
        <v>0</v>
      </c>
      <c r="AO71" s="53">
        <f t="shared" si="137"/>
        <v>0</v>
      </c>
      <c r="AP71" s="53">
        <f t="shared" si="137"/>
        <v>0</v>
      </c>
      <c r="AQ71" s="53">
        <f t="shared" si="137"/>
        <v>0</v>
      </c>
      <c r="AR71" s="53">
        <f t="shared" si="137"/>
        <v>0</v>
      </c>
      <c r="AS71" s="53">
        <f t="shared" si="138"/>
        <v>0</v>
      </c>
      <c r="AT71" s="53">
        <f t="shared" si="138"/>
        <v>0</v>
      </c>
      <c r="AU71" s="53">
        <f t="shared" si="138"/>
        <v>0</v>
      </c>
      <c r="AV71" s="53">
        <f t="shared" si="138"/>
        <v>0</v>
      </c>
      <c r="AW71" s="53">
        <f t="shared" si="138"/>
        <v>0</v>
      </c>
      <c r="AX71" s="53">
        <f t="shared" si="138"/>
        <v>0</v>
      </c>
      <c r="AY71" s="53">
        <f t="shared" si="138"/>
        <v>0</v>
      </c>
      <c r="AZ71" s="53">
        <f t="shared" si="138"/>
        <v>0</v>
      </c>
      <c r="BA71" s="53">
        <f t="shared" si="138"/>
        <v>0</v>
      </c>
      <c r="BB71" s="53">
        <f t="shared" si="138"/>
        <v>0</v>
      </c>
      <c r="BC71" s="53">
        <f t="shared" si="138"/>
        <v>0</v>
      </c>
      <c r="BD71" s="53">
        <f t="shared" si="138"/>
        <v>0</v>
      </c>
      <c r="BE71" s="53">
        <f t="shared" si="138"/>
        <v>0</v>
      </c>
      <c r="BF71" s="53">
        <f t="shared" si="138"/>
        <v>0</v>
      </c>
      <c r="BG71" s="53">
        <f t="shared" si="138"/>
        <v>0</v>
      </c>
      <c r="BH71" s="53">
        <f t="shared" si="138"/>
        <v>0</v>
      </c>
      <c r="BI71" s="53">
        <f t="shared" si="3"/>
        <v>0</v>
      </c>
      <c r="BJ71" s="53">
        <f t="shared" si="139"/>
        <v>0</v>
      </c>
      <c r="BK71" s="53">
        <f t="shared" si="139"/>
        <v>0</v>
      </c>
      <c r="BL71" s="53">
        <f t="shared" si="139"/>
        <v>0</v>
      </c>
      <c r="BM71" s="53">
        <f t="shared" si="139"/>
        <v>0</v>
      </c>
      <c r="BN71" s="53">
        <f t="shared" si="139"/>
        <v>0</v>
      </c>
      <c r="BO71" s="53">
        <f t="shared" si="139"/>
        <v>0</v>
      </c>
      <c r="BP71" s="53">
        <f t="shared" si="139"/>
        <v>0</v>
      </c>
      <c r="BQ71" s="53">
        <f t="shared" si="139"/>
        <v>0</v>
      </c>
      <c r="BR71" s="53">
        <f t="shared" si="139"/>
        <v>0</v>
      </c>
      <c r="BS71" s="53">
        <f t="shared" si="139"/>
        <v>0</v>
      </c>
      <c r="BT71" s="53">
        <f t="shared" si="139"/>
        <v>0</v>
      </c>
      <c r="BU71" s="53">
        <f t="shared" si="5"/>
        <v>0</v>
      </c>
      <c r="BV71" s="53">
        <f t="shared" si="139"/>
        <v>0</v>
      </c>
      <c r="BW71" s="53">
        <f t="shared" si="139"/>
        <v>0</v>
      </c>
      <c r="BX71" s="53">
        <f t="shared" si="139"/>
        <v>0</v>
      </c>
      <c r="BY71" s="53">
        <f t="shared" si="139"/>
        <v>0</v>
      </c>
      <c r="BZ71" s="53">
        <f t="shared" si="140"/>
        <v>0</v>
      </c>
      <c r="CA71" s="53">
        <f t="shared" si="140"/>
        <v>0</v>
      </c>
      <c r="CB71" s="53">
        <f t="shared" si="140"/>
        <v>0</v>
      </c>
      <c r="CC71" s="53">
        <f t="shared" si="140"/>
        <v>0</v>
      </c>
      <c r="CD71" s="53">
        <f t="shared" si="140"/>
        <v>0</v>
      </c>
      <c r="CE71" s="53">
        <f t="shared" si="140"/>
        <v>0</v>
      </c>
      <c r="CF71" s="53">
        <f t="shared" si="140"/>
        <v>0</v>
      </c>
      <c r="CG71" s="53">
        <f t="shared" si="140"/>
        <v>0</v>
      </c>
      <c r="CH71" s="53">
        <f t="shared" si="140"/>
        <v>0</v>
      </c>
      <c r="CI71" s="53">
        <f t="shared" si="140"/>
        <v>0</v>
      </c>
      <c r="CJ71" s="53">
        <f t="shared" si="140"/>
        <v>0</v>
      </c>
      <c r="CK71" s="53">
        <f t="shared" si="140"/>
        <v>0</v>
      </c>
      <c r="CL71" s="53">
        <f t="shared" si="140"/>
        <v>0</v>
      </c>
      <c r="CM71" s="53">
        <f t="shared" si="140"/>
        <v>0</v>
      </c>
      <c r="CN71" s="53">
        <f t="shared" si="7"/>
        <v>0</v>
      </c>
      <c r="CO71" s="53">
        <f t="shared" si="140"/>
        <v>0</v>
      </c>
      <c r="CP71" s="53">
        <f t="shared" si="141"/>
        <v>0</v>
      </c>
      <c r="CQ71" s="53">
        <f t="shared" si="141"/>
        <v>0</v>
      </c>
      <c r="CR71" s="53">
        <f t="shared" si="141"/>
        <v>0</v>
      </c>
      <c r="CS71" s="53">
        <f t="shared" si="141"/>
        <v>0</v>
      </c>
      <c r="CT71" s="53">
        <f t="shared" si="141"/>
        <v>0</v>
      </c>
      <c r="CU71" s="53">
        <f t="shared" si="141"/>
        <v>0</v>
      </c>
      <c r="CV71" s="53">
        <f t="shared" si="141"/>
        <v>0</v>
      </c>
      <c r="CW71" s="53">
        <f t="shared" si="141"/>
        <v>0</v>
      </c>
      <c r="CX71" s="53">
        <f t="shared" si="141"/>
        <v>0</v>
      </c>
      <c r="CY71" s="53">
        <f t="shared" si="141"/>
        <v>0</v>
      </c>
      <c r="CZ71" s="53">
        <f t="shared" si="141"/>
        <v>0</v>
      </c>
      <c r="DA71" s="53">
        <f t="shared" si="141"/>
        <v>0</v>
      </c>
      <c r="DB71" s="53">
        <f t="shared" si="141"/>
        <v>0</v>
      </c>
      <c r="DC71" s="53">
        <f t="shared" si="141"/>
        <v>0</v>
      </c>
      <c r="DD71" s="53">
        <f t="shared" si="141"/>
        <v>0</v>
      </c>
      <c r="DE71" s="53">
        <f t="shared" si="141"/>
        <v>0</v>
      </c>
      <c r="DF71" s="53">
        <f t="shared" si="163"/>
        <v>0</v>
      </c>
      <c r="DG71" s="53">
        <f t="shared" si="163"/>
        <v>0</v>
      </c>
      <c r="DH71" s="53">
        <f t="shared" si="163"/>
        <v>0</v>
      </c>
      <c r="DI71" s="53">
        <f t="shared" si="163"/>
        <v>0</v>
      </c>
      <c r="DJ71" s="53">
        <f t="shared" si="163"/>
        <v>0</v>
      </c>
      <c r="DK71" s="53">
        <f t="shared" si="163"/>
        <v>0</v>
      </c>
      <c r="DL71" s="53">
        <f t="shared" si="163"/>
        <v>0</v>
      </c>
      <c r="DM71" s="53">
        <f t="shared" si="142"/>
        <v>0</v>
      </c>
      <c r="DN71" s="53">
        <f t="shared" si="142"/>
        <v>0</v>
      </c>
      <c r="DO71" s="53">
        <f t="shared" si="142"/>
        <v>0</v>
      </c>
      <c r="DP71" s="53">
        <f t="shared" si="142"/>
        <v>0</v>
      </c>
      <c r="DQ71" s="53">
        <f t="shared" si="142"/>
        <v>0</v>
      </c>
      <c r="DR71" s="53">
        <f t="shared" si="142"/>
        <v>0</v>
      </c>
      <c r="DS71" s="53">
        <f t="shared" si="142"/>
        <v>0</v>
      </c>
      <c r="DT71" s="53">
        <f t="shared" si="142"/>
        <v>0</v>
      </c>
      <c r="DU71" s="53">
        <f t="shared" si="142"/>
        <v>0</v>
      </c>
      <c r="DV71" s="53">
        <f t="shared" si="142"/>
        <v>0</v>
      </c>
      <c r="DW71" s="53">
        <f t="shared" si="142"/>
        <v>0</v>
      </c>
      <c r="DX71" s="53">
        <f t="shared" si="142"/>
        <v>0</v>
      </c>
      <c r="DY71" s="53">
        <f t="shared" si="142"/>
        <v>12.73</v>
      </c>
      <c r="DZ71" s="53">
        <f t="shared" si="142"/>
        <v>0</v>
      </c>
      <c r="EA71" s="53">
        <f t="shared" si="142"/>
        <v>0</v>
      </c>
      <c r="EB71" s="53">
        <f t="shared" si="143"/>
        <v>0</v>
      </c>
      <c r="EC71" s="53">
        <f t="shared" si="143"/>
        <v>0</v>
      </c>
      <c r="ED71" s="53">
        <f t="shared" si="143"/>
        <v>0</v>
      </c>
      <c r="EE71" s="53">
        <f t="shared" si="143"/>
        <v>0</v>
      </c>
      <c r="EF71" s="53">
        <f t="shared" si="143"/>
        <v>0</v>
      </c>
      <c r="EG71" s="53">
        <f t="shared" si="143"/>
        <v>0</v>
      </c>
      <c r="EH71" s="53">
        <f t="shared" si="143"/>
        <v>0</v>
      </c>
      <c r="EI71" s="53">
        <f t="shared" si="143"/>
        <v>0</v>
      </c>
      <c r="EJ71" s="53">
        <f t="shared" si="143"/>
        <v>0</v>
      </c>
      <c r="EK71" s="53">
        <f t="shared" si="143"/>
        <v>0</v>
      </c>
      <c r="EL71" s="53">
        <f t="shared" si="143"/>
        <v>0</v>
      </c>
      <c r="EM71" s="53">
        <f t="shared" si="143"/>
        <v>0</v>
      </c>
      <c r="EN71" s="53">
        <f t="shared" si="143"/>
        <v>0</v>
      </c>
      <c r="EO71" s="53">
        <f t="shared" si="143"/>
        <v>0</v>
      </c>
      <c r="EP71" s="53">
        <f t="shared" si="143"/>
        <v>0</v>
      </c>
      <c r="EQ71" s="53">
        <f t="shared" si="143"/>
        <v>0</v>
      </c>
      <c r="ER71" s="53">
        <f t="shared" si="144"/>
        <v>0</v>
      </c>
      <c r="ES71" s="53">
        <f t="shared" si="144"/>
        <v>0</v>
      </c>
      <c r="ET71" s="53">
        <f t="shared" si="144"/>
        <v>0</v>
      </c>
      <c r="EU71" s="53">
        <f t="shared" si="144"/>
        <v>0</v>
      </c>
      <c r="EV71" s="53">
        <f t="shared" si="144"/>
        <v>0</v>
      </c>
      <c r="EW71" s="53">
        <f t="shared" si="144"/>
        <v>0</v>
      </c>
      <c r="EX71" s="53">
        <f t="shared" si="144"/>
        <v>0</v>
      </c>
      <c r="EY71" s="53">
        <f t="shared" si="144"/>
        <v>0</v>
      </c>
      <c r="EZ71" s="53">
        <f t="shared" si="144"/>
        <v>0</v>
      </c>
      <c r="FA71" s="53">
        <f t="shared" si="144"/>
        <v>0</v>
      </c>
      <c r="FB71" s="53">
        <f t="shared" si="144"/>
        <v>0</v>
      </c>
      <c r="FC71" s="53">
        <f t="shared" si="144"/>
        <v>0</v>
      </c>
      <c r="FD71" s="53">
        <f t="shared" si="144"/>
        <v>0</v>
      </c>
      <c r="FE71" s="53">
        <f t="shared" si="144"/>
        <v>0</v>
      </c>
      <c r="FF71" s="53">
        <f t="shared" si="144"/>
        <v>0</v>
      </c>
      <c r="FG71" s="53">
        <f t="shared" si="144"/>
        <v>0</v>
      </c>
      <c r="FH71" s="53">
        <f t="shared" si="145"/>
        <v>0</v>
      </c>
      <c r="FI71" s="53">
        <f t="shared" si="145"/>
        <v>0</v>
      </c>
      <c r="FJ71" s="53">
        <f t="shared" si="145"/>
        <v>0</v>
      </c>
      <c r="FK71" s="53">
        <f t="shared" si="145"/>
        <v>0</v>
      </c>
      <c r="FL71" s="53">
        <f t="shared" si="145"/>
        <v>0</v>
      </c>
      <c r="FM71" s="53">
        <f t="shared" si="145"/>
        <v>0</v>
      </c>
      <c r="FN71" s="53">
        <f t="shared" si="145"/>
        <v>0</v>
      </c>
      <c r="FO71" s="53">
        <f t="shared" si="145"/>
        <v>0</v>
      </c>
      <c r="FP71" s="53">
        <f t="shared" si="145"/>
        <v>0</v>
      </c>
      <c r="FQ71" s="53">
        <f t="shared" si="15"/>
        <v>0</v>
      </c>
      <c r="FR71" s="53">
        <f t="shared" si="145"/>
        <v>0</v>
      </c>
      <c r="FS71" s="53">
        <f t="shared" si="145"/>
        <v>0</v>
      </c>
      <c r="FT71" s="53">
        <f t="shared" si="145"/>
        <v>0</v>
      </c>
      <c r="FU71" s="53">
        <f t="shared" si="145"/>
        <v>0</v>
      </c>
      <c r="FV71" s="53">
        <f t="shared" si="146"/>
        <v>0</v>
      </c>
      <c r="FW71" s="53">
        <f t="shared" si="146"/>
        <v>0</v>
      </c>
      <c r="FX71" s="53">
        <f t="shared" si="146"/>
        <v>0</v>
      </c>
      <c r="FY71" s="53">
        <f t="shared" si="146"/>
        <v>0</v>
      </c>
      <c r="FZ71" s="53">
        <f t="shared" si="146"/>
        <v>0</v>
      </c>
      <c r="GA71" s="53">
        <f t="shared" si="146"/>
        <v>0</v>
      </c>
      <c r="GB71" s="53">
        <f t="shared" si="146"/>
        <v>0</v>
      </c>
      <c r="GC71" s="53">
        <f t="shared" si="146"/>
        <v>0</v>
      </c>
      <c r="GD71" s="53">
        <f t="shared" si="146"/>
        <v>0</v>
      </c>
      <c r="GE71" s="53">
        <f t="shared" si="146"/>
        <v>0</v>
      </c>
      <c r="GF71" s="53">
        <f t="shared" si="146"/>
        <v>0</v>
      </c>
      <c r="GG71" s="53">
        <f t="shared" si="146"/>
        <v>0</v>
      </c>
      <c r="GH71" s="53">
        <f t="shared" si="146"/>
        <v>0</v>
      </c>
      <c r="GI71" s="53">
        <f t="shared" si="146"/>
        <v>0</v>
      </c>
      <c r="GJ71" s="53">
        <f t="shared" si="146"/>
        <v>0</v>
      </c>
      <c r="GK71" s="53">
        <f t="shared" si="146"/>
        <v>0</v>
      </c>
      <c r="GL71" s="53">
        <f t="shared" si="147"/>
        <v>0</v>
      </c>
      <c r="GM71" s="53">
        <f t="shared" si="147"/>
        <v>0</v>
      </c>
      <c r="GN71" s="53">
        <f t="shared" si="147"/>
        <v>0</v>
      </c>
      <c r="GO71" s="53">
        <f t="shared" si="147"/>
        <v>0</v>
      </c>
      <c r="GP71" s="53">
        <f t="shared" si="147"/>
        <v>0</v>
      </c>
      <c r="GQ71" s="53">
        <f t="shared" si="147"/>
        <v>0</v>
      </c>
      <c r="GR71" s="53">
        <f t="shared" si="147"/>
        <v>0</v>
      </c>
      <c r="GS71" s="53">
        <f t="shared" si="147"/>
        <v>0</v>
      </c>
      <c r="GT71" s="53">
        <f t="shared" si="147"/>
        <v>0</v>
      </c>
      <c r="GU71" s="53">
        <f t="shared" si="147"/>
        <v>0</v>
      </c>
      <c r="GV71" s="53">
        <f t="shared" si="147"/>
        <v>0</v>
      </c>
      <c r="GW71" s="53">
        <f t="shared" si="147"/>
        <v>0</v>
      </c>
      <c r="GX71" s="53">
        <f t="shared" si="18"/>
        <v>0</v>
      </c>
    </row>
    <row r="72" spans="1:206" s="95" customFormat="1" ht="12.75" x14ac:dyDescent="0.2">
      <c r="A72" s="22">
        <f>VLOOKUP(B72,'Libro Giornale'!$E$237:$F$436,2,FALSE)</f>
        <v>83</v>
      </c>
      <c r="B72" s="547" t="s">
        <v>472</v>
      </c>
      <c r="C72" s="152">
        <v>65</v>
      </c>
      <c r="D72" s="468">
        <v>44683</v>
      </c>
      <c r="E72" s="540" t="s">
        <v>749</v>
      </c>
      <c r="F72" s="538">
        <v>6.4</v>
      </c>
      <c r="G72" s="52"/>
      <c r="H72" s="92"/>
      <c r="I72" s="92"/>
      <c r="J72" s="52">
        <f t="shared" si="164"/>
        <v>-6.4</v>
      </c>
      <c r="K72" s="52"/>
      <c r="L72" s="52"/>
      <c r="M72" s="53">
        <f t="shared" ref="M72:AB76" si="168">IF(M$4=$A72,-SUM($H72:$K72), 0)</f>
        <v>0</v>
      </c>
      <c r="N72" s="53">
        <f t="shared" si="168"/>
        <v>0</v>
      </c>
      <c r="O72" s="53">
        <f t="shared" si="168"/>
        <v>0</v>
      </c>
      <c r="P72" s="53">
        <f t="shared" si="168"/>
        <v>0</v>
      </c>
      <c r="Q72" s="53">
        <f t="shared" si="168"/>
        <v>0</v>
      </c>
      <c r="R72" s="53">
        <f t="shared" si="168"/>
        <v>0</v>
      </c>
      <c r="S72" s="53">
        <f t="shared" si="168"/>
        <v>0</v>
      </c>
      <c r="T72" s="53">
        <f t="shared" si="168"/>
        <v>0</v>
      </c>
      <c r="U72" s="53">
        <f t="shared" si="168"/>
        <v>0</v>
      </c>
      <c r="V72" s="53">
        <f t="shared" si="168"/>
        <v>0</v>
      </c>
      <c r="W72" s="53">
        <f t="shared" si="168"/>
        <v>0</v>
      </c>
      <c r="X72" s="53">
        <f t="shared" si="168"/>
        <v>0</v>
      </c>
      <c r="Y72" s="53">
        <f t="shared" si="168"/>
        <v>0</v>
      </c>
      <c r="Z72" s="53">
        <f t="shared" si="168"/>
        <v>0</v>
      </c>
      <c r="AA72" s="53">
        <f t="shared" si="168"/>
        <v>0</v>
      </c>
      <c r="AB72" s="53">
        <f t="shared" si="168"/>
        <v>0</v>
      </c>
      <c r="AC72" s="53">
        <f t="shared" ref="AC72:AR76" si="169">IF(AC$4=$A72,-SUM($H72:$K72), 0)</f>
        <v>0</v>
      </c>
      <c r="AD72" s="53">
        <f t="shared" si="169"/>
        <v>0</v>
      </c>
      <c r="AE72" s="53">
        <f t="shared" si="169"/>
        <v>0</v>
      </c>
      <c r="AF72" s="53">
        <f t="shared" si="169"/>
        <v>0</v>
      </c>
      <c r="AG72" s="53">
        <f t="shared" si="169"/>
        <v>0</v>
      </c>
      <c r="AH72" s="53">
        <f t="shared" si="169"/>
        <v>0</v>
      </c>
      <c r="AI72" s="53">
        <f t="shared" si="169"/>
        <v>0</v>
      </c>
      <c r="AJ72" s="53">
        <f t="shared" si="169"/>
        <v>0</v>
      </c>
      <c r="AK72" s="53">
        <f t="shared" si="169"/>
        <v>0</v>
      </c>
      <c r="AL72" s="53">
        <f t="shared" si="169"/>
        <v>0</v>
      </c>
      <c r="AM72" s="53">
        <f t="shared" si="169"/>
        <v>0</v>
      </c>
      <c r="AN72" s="53">
        <f t="shared" si="169"/>
        <v>0</v>
      </c>
      <c r="AO72" s="53">
        <f t="shared" si="169"/>
        <v>0</v>
      </c>
      <c r="AP72" s="53">
        <f t="shared" si="169"/>
        <v>0</v>
      </c>
      <c r="AQ72" s="53">
        <f t="shared" si="169"/>
        <v>0</v>
      </c>
      <c r="AR72" s="53">
        <f t="shared" si="169"/>
        <v>0</v>
      </c>
      <c r="AS72" s="53">
        <f t="shared" ref="AS72:BH76" si="170">IF(AS$4=$A72,-SUM($H72:$K72), 0)</f>
        <v>0</v>
      </c>
      <c r="AT72" s="53">
        <f t="shared" si="170"/>
        <v>0</v>
      </c>
      <c r="AU72" s="53">
        <f t="shared" si="170"/>
        <v>0</v>
      </c>
      <c r="AV72" s="53">
        <f t="shared" si="170"/>
        <v>0</v>
      </c>
      <c r="AW72" s="53">
        <f t="shared" si="170"/>
        <v>0</v>
      </c>
      <c r="AX72" s="53">
        <f t="shared" si="170"/>
        <v>0</v>
      </c>
      <c r="AY72" s="53">
        <f t="shared" si="170"/>
        <v>0</v>
      </c>
      <c r="AZ72" s="53">
        <f t="shared" si="170"/>
        <v>0</v>
      </c>
      <c r="BA72" s="53">
        <f t="shared" si="170"/>
        <v>0</v>
      </c>
      <c r="BB72" s="53">
        <f t="shared" si="170"/>
        <v>0</v>
      </c>
      <c r="BC72" s="53">
        <f t="shared" si="170"/>
        <v>0</v>
      </c>
      <c r="BD72" s="53">
        <f t="shared" si="170"/>
        <v>0</v>
      </c>
      <c r="BE72" s="53">
        <f t="shared" si="170"/>
        <v>0</v>
      </c>
      <c r="BF72" s="53">
        <f t="shared" si="170"/>
        <v>0</v>
      </c>
      <c r="BG72" s="53">
        <f t="shared" si="170"/>
        <v>0</v>
      </c>
      <c r="BH72" s="53">
        <f t="shared" si="170"/>
        <v>0</v>
      </c>
      <c r="BI72" s="53">
        <f t="shared" si="3"/>
        <v>0</v>
      </c>
      <c r="BJ72" s="53">
        <f t="shared" si="139"/>
        <v>0</v>
      </c>
      <c r="BK72" s="53">
        <f t="shared" si="139"/>
        <v>0</v>
      </c>
      <c r="BL72" s="53">
        <f t="shared" si="139"/>
        <v>0</v>
      </c>
      <c r="BM72" s="53">
        <f t="shared" si="139"/>
        <v>0</v>
      </c>
      <c r="BN72" s="53">
        <f t="shared" si="139"/>
        <v>0</v>
      </c>
      <c r="BO72" s="53">
        <f t="shared" si="139"/>
        <v>0</v>
      </c>
      <c r="BP72" s="53">
        <f t="shared" si="139"/>
        <v>0</v>
      </c>
      <c r="BQ72" s="53">
        <f t="shared" si="139"/>
        <v>0</v>
      </c>
      <c r="BR72" s="53">
        <f t="shared" si="139"/>
        <v>0</v>
      </c>
      <c r="BS72" s="53">
        <f t="shared" si="139"/>
        <v>0</v>
      </c>
      <c r="BT72" s="53">
        <f t="shared" si="139"/>
        <v>0</v>
      </c>
      <c r="BU72" s="53">
        <f t="shared" si="5"/>
        <v>0</v>
      </c>
      <c r="BV72" s="53">
        <f t="shared" si="139"/>
        <v>0</v>
      </c>
      <c r="BW72" s="53">
        <f t="shared" si="139"/>
        <v>0</v>
      </c>
      <c r="BX72" s="53">
        <f t="shared" si="139"/>
        <v>0</v>
      </c>
      <c r="BY72" s="53">
        <f t="shared" si="139"/>
        <v>0</v>
      </c>
      <c r="BZ72" s="53">
        <f t="shared" si="140"/>
        <v>0</v>
      </c>
      <c r="CA72" s="53">
        <f t="shared" si="140"/>
        <v>0</v>
      </c>
      <c r="CB72" s="53">
        <f t="shared" si="140"/>
        <v>0</v>
      </c>
      <c r="CC72" s="53">
        <f t="shared" si="140"/>
        <v>0</v>
      </c>
      <c r="CD72" s="53">
        <f t="shared" si="140"/>
        <v>0</v>
      </c>
      <c r="CE72" s="53">
        <f t="shared" si="140"/>
        <v>0</v>
      </c>
      <c r="CF72" s="53">
        <f t="shared" si="140"/>
        <v>0</v>
      </c>
      <c r="CG72" s="53">
        <f t="shared" si="140"/>
        <v>0</v>
      </c>
      <c r="CH72" s="53">
        <f t="shared" si="140"/>
        <v>0</v>
      </c>
      <c r="CI72" s="53">
        <f t="shared" si="140"/>
        <v>0</v>
      </c>
      <c r="CJ72" s="53">
        <f t="shared" si="140"/>
        <v>0</v>
      </c>
      <c r="CK72" s="53">
        <f t="shared" si="140"/>
        <v>0</v>
      </c>
      <c r="CL72" s="53">
        <f t="shared" si="140"/>
        <v>6.4</v>
      </c>
      <c r="CM72" s="53">
        <f t="shared" si="140"/>
        <v>0</v>
      </c>
      <c r="CN72" s="53">
        <f t="shared" si="7"/>
        <v>0</v>
      </c>
      <c r="CO72" s="53">
        <f t="shared" si="140"/>
        <v>0</v>
      </c>
      <c r="CP72" s="53">
        <f t="shared" ref="CP72:DE76" si="171">IF(CP$4=$A72,-SUM($H72:$K72), 0)</f>
        <v>0</v>
      </c>
      <c r="CQ72" s="53">
        <f t="shared" si="171"/>
        <v>0</v>
      </c>
      <c r="CR72" s="53">
        <f t="shared" si="171"/>
        <v>0</v>
      </c>
      <c r="CS72" s="53">
        <f t="shared" si="171"/>
        <v>0</v>
      </c>
      <c r="CT72" s="53">
        <f t="shared" si="171"/>
        <v>0</v>
      </c>
      <c r="CU72" s="53">
        <f t="shared" si="171"/>
        <v>0</v>
      </c>
      <c r="CV72" s="53">
        <f t="shared" si="171"/>
        <v>0</v>
      </c>
      <c r="CW72" s="53">
        <f t="shared" si="171"/>
        <v>0</v>
      </c>
      <c r="CX72" s="53">
        <f t="shared" si="171"/>
        <v>0</v>
      </c>
      <c r="CY72" s="53">
        <f t="shared" si="171"/>
        <v>0</v>
      </c>
      <c r="CZ72" s="53">
        <f t="shared" si="171"/>
        <v>0</v>
      </c>
      <c r="DA72" s="53">
        <f t="shared" si="171"/>
        <v>0</v>
      </c>
      <c r="DB72" s="53">
        <f t="shared" si="171"/>
        <v>0</v>
      </c>
      <c r="DC72" s="53">
        <f t="shared" si="171"/>
        <v>0</v>
      </c>
      <c r="DD72" s="53">
        <f t="shared" si="171"/>
        <v>0</v>
      </c>
      <c r="DE72" s="53">
        <f t="shared" si="171"/>
        <v>0</v>
      </c>
      <c r="DF72" s="53">
        <f t="shared" si="163"/>
        <v>0</v>
      </c>
      <c r="DG72" s="53">
        <f t="shared" si="163"/>
        <v>0</v>
      </c>
      <c r="DH72" s="53">
        <f t="shared" si="163"/>
        <v>0</v>
      </c>
      <c r="DI72" s="53">
        <f t="shared" si="163"/>
        <v>0</v>
      </c>
      <c r="DJ72" s="53">
        <f t="shared" si="163"/>
        <v>0</v>
      </c>
      <c r="DK72" s="53">
        <f t="shared" si="163"/>
        <v>0</v>
      </c>
      <c r="DL72" s="53">
        <f t="shared" si="163"/>
        <v>0</v>
      </c>
      <c r="DM72" s="53">
        <f t="shared" si="163"/>
        <v>0</v>
      </c>
      <c r="DN72" s="53">
        <f t="shared" si="163"/>
        <v>0</v>
      </c>
      <c r="DO72" s="53">
        <f t="shared" si="163"/>
        <v>0</v>
      </c>
      <c r="DP72" s="53">
        <f t="shared" si="163"/>
        <v>0</v>
      </c>
      <c r="DQ72" s="53">
        <f t="shared" si="163"/>
        <v>0</v>
      </c>
      <c r="DR72" s="53">
        <f t="shared" si="163"/>
        <v>0</v>
      </c>
      <c r="DS72" s="53">
        <f t="shared" si="163"/>
        <v>0</v>
      </c>
      <c r="DT72" s="53">
        <f t="shared" si="163"/>
        <v>0</v>
      </c>
      <c r="DU72" s="53">
        <f t="shared" si="163"/>
        <v>0</v>
      </c>
      <c r="DV72" s="53">
        <f t="shared" ref="DV72:EK76" si="172">IF(DV$4=$A72,-SUM($H72:$K72), 0)</f>
        <v>0</v>
      </c>
      <c r="DW72" s="53">
        <f t="shared" si="172"/>
        <v>0</v>
      </c>
      <c r="DX72" s="53">
        <f t="shared" si="172"/>
        <v>0</v>
      </c>
      <c r="DY72" s="53">
        <f t="shared" si="172"/>
        <v>0</v>
      </c>
      <c r="DZ72" s="53">
        <f t="shared" si="172"/>
        <v>0</v>
      </c>
      <c r="EA72" s="53">
        <f t="shared" si="172"/>
        <v>0</v>
      </c>
      <c r="EB72" s="53">
        <f t="shared" si="172"/>
        <v>0</v>
      </c>
      <c r="EC72" s="53">
        <f t="shared" si="172"/>
        <v>0</v>
      </c>
      <c r="ED72" s="53">
        <f t="shared" si="172"/>
        <v>0</v>
      </c>
      <c r="EE72" s="53">
        <f t="shared" si="172"/>
        <v>0</v>
      </c>
      <c r="EF72" s="53">
        <f t="shared" si="172"/>
        <v>0</v>
      </c>
      <c r="EG72" s="53">
        <f t="shared" si="172"/>
        <v>0</v>
      </c>
      <c r="EH72" s="53">
        <f t="shared" si="172"/>
        <v>0</v>
      </c>
      <c r="EI72" s="53">
        <f t="shared" si="172"/>
        <v>0</v>
      </c>
      <c r="EJ72" s="53">
        <f t="shared" si="172"/>
        <v>0</v>
      </c>
      <c r="EK72" s="53">
        <f t="shared" si="172"/>
        <v>0</v>
      </c>
      <c r="EL72" s="53">
        <f t="shared" ref="EB72:EQ76" si="173">IF(EL$4=$A72,-SUM($H72:$K72), 0)</f>
        <v>0</v>
      </c>
      <c r="EM72" s="53">
        <f t="shared" si="173"/>
        <v>0</v>
      </c>
      <c r="EN72" s="53">
        <f t="shared" si="173"/>
        <v>0</v>
      </c>
      <c r="EO72" s="53">
        <f t="shared" si="173"/>
        <v>0</v>
      </c>
      <c r="EP72" s="53">
        <f t="shared" si="173"/>
        <v>0</v>
      </c>
      <c r="EQ72" s="53">
        <f t="shared" si="173"/>
        <v>0</v>
      </c>
      <c r="ER72" s="53">
        <f t="shared" si="144"/>
        <v>0</v>
      </c>
      <c r="ES72" s="53">
        <f t="shared" si="144"/>
        <v>0</v>
      </c>
      <c r="ET72" s="53">
        <f t="shared" si="144"/>
        <v>0</v>
      </c>
      <c r="EU72" s="53">
        <f t="shared" si="144"/>
        <v>0</v>
      </c>
      <c r="EV72" s="53">
        <f t="shared" si="144"/>
        <v>0</v>
      </c>
      <c r="EW72" s="53">
        <f t="shared" si="144"/>
        <v>0</v>
      </c>
      <c r="EX72" s="53">
        <f t="shared" si="144"/>
        <v>0</v>
      </c>
      <c r="EY72" s="53">
        <f t="shared" si="144"/>
        <v>0</v>
      </c>
      <c r="EZ72" s="53">
        <f t="shared" si="144"/>
        <v>0</v>
      </c>
      <c r="FA72" s="53">
        <f t="shared" si="144"/>
        <v>0</v>
      </c>
      <c r="FB72" s="53">
        <f t="shared" si="144"/>
        <v>0</v>
      </c>
      <c r="FC72" s="53">
        <f t="shared" si="144"/>
        <v>0</v>
      </c>
      <c r="FD72" s="53">
        <f t="shared" si="144"/>
        <v>0</v>
      </c>
      <c r="FE72" s="53">
        <f t="shared" si="144"/>
        <v>0</v>
      </c>
      <c r="FF72" s="53">
        <f t="shared" si="144"/>
        <v>0</v>
      </c>
      <c r="FG72" s="53">
        <f t="shared" si="144"/>
        <v>0</v>
      </c>
      <c r="FH72" s="53">
        <f t="shared" si="145"/>
        <v>0</v>
      </c>
      <c r="FI72" s="53">
        <f t="shared" si="145"/>
        <v>0</v>
      </c>
      <c r="FJ72" s="53">
        <f t="shared" si="145"/>
        <v>0</v>
      </c>
      <c r="FK72" s="53">
        <f t="shared" si="145"/>
        <v>0</v>
      </c>
      <c r="FL72" s="53">
        <f t="shared" si="145"/>
        <v>0</v>
      </c>
      <c r="FM72" s="53">
        <f t="shared" si="145"/>
        <v>0</v>
      </c>
      <c r="FN72" s="53">
        <f t="shared" si="145"/>
        <v>0</v>
      </c>
      <c r="FO72" s="53">
        <f t="shared" si="145"/>
        <v>0</v>
      </c>
      <c r="FP72" s="53">
        <f t="shared" si="145"/>
        <v>0</v>
      </c>
      <c r="FQ72" s="53">
        <f t="shared" si="15"/>
        <v>0</v>
      </c>
      <c r="FR72" s="53">
        <f t="shared" si="145"/>
        <v>0</v>
      </c>
      <c r="FS72" s="53">
        <f t="shared" si="145"/>
        <v>0</v>
      </c>
      <c r="FT72" s="53">
        <f t="shared" si="145"/>
        <v>0</v>
      </c>
      <c r="FU72" s="53">
        <f t="shared" si="145"/>
        <v>0</v>
      </c>
      <c r="FV72" s="53">
        <f t="shared" ref="FV72:GK76" si="174">IF(FV$4=$A72,-SUM($H72:$K72), 0)</f>
        <v>0</v>
      </c>
      <c r="FW72" s="53">
        <f t="shared" si="174"/>
        <v>0</v>
      </c>
      <c r="FX72" s="53">
        <f t="shared" si="174"/>
        <v>0</v>
      </c>
      <c r="FY72" s="53">
        <f t="shared" si="174"/>
        <v>0</v>
      </c>
      <c r="FZ72" s="53">
        <f t="shared" si="174"/>
        <v>0</v>
      </c>
      <c r="GA72" s="53">
        <f t="shared" si="174"/>
        <v>0</v>
      </c>
      <c r="GB72" s="53">
        <f t="shared" si="174"/>
        <v>0</v>
      </c>
      <c r="GC72" s="53">
        <f t="shared" si="174"/>
        <v>0</v>
      </c>
      <c r="GD72" s="53">
        <f t="shared" si="174"/>
        <v>0</v>
      </c>
      <c r="GE72" s="53">
        <f t="shared" si="174"/>
        <v>0</v>
      </c>
      <c r="GF72" s="53">
        <f t="shared" si="174"/>
        <v>0</v>
      </c>
      <c r="GG72" s="53">
        <f t="shared" si="174"/>
        <v>0</v>
      </c>
      <c r="GH72" s="53">
        <f t="shared" si="174"/>
        <v>0</v>
      </c>
      <c r="GI72" s="53">
        <f t="shared" si="174"/>
        <v>0</v>
      </c>
      <c r="GJ72" s="53">
        <f t="shared" si="174"/>
        <v>0</v>
      </c>
      <c r="GK72" s="53">
        <f t="shared" si="174"/>
        <v>0</v>
      </c>
      <c r="GL72" s="53">
        <f t="shared" si="147"/>
        <v>0</v>
      </c>
      <c r="GM72" s="53">
        <f t="shared" si="147"/>
        <v>0</v>
      </c>
      <c r="GN72" s="53">
        <f t="shared" si="147"/>
        <v>0</v>
      </c>
      <c r="GO72" s="53">
        <f t="shared" si="147"/>
        <v>0</v>
      </c>
      <c r="GP72" s="53">
        <f t="shared" si="147"/>
        <v>0</v>
      </c>
      <c r="GQ72" s="53">
        <f t="shared" si="147"/>
        <v>0</v>
      </c>
      <c r="GR72" s="53">
        <f t="shared" si="147"/>
        <v>0</v>
      </c>
      <c r="GS72" s="53">
        <f t="shared" si="147"/>
        <v>0</v>
      </c>
      <c r="GT72" s="53">
        <f t="shared" si="147"/>
        <v>0</v>
      </c>
      <c r="GU72" s="53">
        <f t="shared" si="147"/>
        <v>0</v>
      </c>
      <c r="GV72" s="53">
        <f t="shared" si="147"/>
        <v>0</v>
      </c>
      <c r="GW72" s="53">
        <f t="shared" si="147"/>
        <v>0</v>
      </c>
      <c r="GX72" s="53">
        <f t="shared" si="18"/>
        <v>0</v>
      </c>
    </row>
    <row r="73" spans="1:206" s="95" customFormat="1" ht="12.75" x14ac:dyDescent="0.2">
      <c r="A73" s="22">
        <f>VLOOKUP(B73,'Libro Giornale'!$E$237:$F$436,2,FALSE)</f>
        <v>122</v>
      </c>
      <c r="B73" s="547" t="s">
        <v>508</v>
      </c>
      <c r="C73" s="152">
        <v>66</v>
      </c>
      <c r="D73" s="468">
        <v>44683</v>
      </c>
      <c r="E73" s="540" t="s">
        <v>748</v>
      </c>
      <c r="F73" s="539">
        <v>1.55</v>
      </c>
      <c r="G73" s="52">
        <f>SUM(F72:F73)</f>
        <v>7.95</v>
      </c>
      <c r="H73" s="92"/>
      <c r="I73" s="92"/>
      <c r="J73" s="52">
        <f t="shared" si="164"/>
        <v>-1.55</v>
      </c>
      <c r="K73" s="52"/>
      <c r="L73" s="52"/>
      <c r="M73" s="53">
        <f t="shared" si="168"/>
        <v>0</v>
      </c>
      <c r="N73" s="53">
        <f t="shared" si="168"/>
        <v>0</v>
      </c>
      <c r="O73" s="53">
        <f t="shared" si="168"/>
        <v>0</v>
      </c>
      <c r="P73" s="53">
        <f t="shared" si="168"/>
        <v>0</v>
      </c>
      <c r="Q73" s="53">
        <f t="shared" si="168"/>
        <v>0</v>
      </c>
      <c r="R73" s="53">
        <f t="shared" si="168"/>
        <v>0</v>
      </c>
      <c r="S73" s="53">
        <f t="shared" si="168"/>
        <v>0</v>
      </c>
      <c r="T73" s="53">
        <f t="shared" si="168"/>
        <v>0</v>
      </c>
      <c r="U73" s="53">
        <f t="shared" si="168"/>
        <v>0</v>
      </c>
      <c r="V73" s="53">
        <f t="shared" si="168"/>
        <v>0</v>
      </c>
      <c r="W73" s="53">
        <f t="shared" si="168"/>
        <v>0</v>
      </c>
      <c r="X73" s="53">
        <f t="shared" si="168"/>
        <v>0</v>
      </c>
      <c r="Y73" s="53">
        <f t="shared" si="168"/>
        <v>0</v>
      </c>
      <c r="Z73" s="53">
        <f t="shared" si="168"/>
        <v>0</v>
      </c>
      <c r="AA73" s="53">
        <f t="shared" si="168"/>
        <v>0</v>
      </c>
      <c r="AB73" s="53">
        <f t="shared" si="168"/>
        <v>0</v>
      </c>
      <c r="AC73" s="53">
        <f t="shared" si="169"/>
        <v>0</v>
      </c>
      <c r="AD73" s="53">
        <f t="shared" si="169"/>
        <v>0</v>
      </c>
      <c r="AE73" s="53">
        <f t="shared" si="169"/>
        <v>0</v>
      </c>
      <c r="AF73" s="53">
        <f t="shared" si="169"/>
        <v>0</v>
      </c>
      <c r="AG73" s="53">
        <f t="shared" si="169"/>
        <v>0</v>
      </c>
      <c r="AH73" s="53">
        <f t="shared" si="169"/>
        <v>0</v>
      </c>
      <c r="AI73" s="53">
        <f t="shared" si="169"/>
        <v>0</v>
      </c>
      <c r="AJ73" s="53">
        <f t="shared" si="169"/>
        <v>0</v>
      </c>
      <c r="AK73" s="53">
        <f t="shared" si="169"/>
        <v>0</v>
      </c>
      <c r="AL73" s="53">
        <f t="shared" si="169"/>
        <v>0</v>
      </c>
      <c r="AM73" s="53">
        <f t="shared" si="169"/>
        <v>0</v>
      </c>
      <c r="AN73" s="53">
        <f t="shared" si="169"/>
        <v>0</v>
      </c>
      <c r="AO73" s="53">
        <f t="shared" si="169"/>
        <v>0</v>
      </c>
      <c r="AP73" s="53">
        <f t="shared" si="169"/>
        <v>0</v>
      </c>
      <c r="AQ73" s="53">
        <f t="shared" si="169"/>
        <v>0</v>
      </c>
      <c r="AR73" s="53">
        <f t="shared" si="169"/>
        <v>0</v>
      </c>
      <c r="AS73" s="53">
        <f t="shared" si="170"/>
        <v>0</v>
      </c>
      <c r="AT73" s="53">
        <f t="shared" si="170"/>
        <v>0</v>
      </c>
      <c r="AU73" s="53">
        <f t="shared" si="170"/>
        <v>0</v>
      </c>
      <c r="AV73" s="53">
        <f t="shared" si="170"/>
        <v>0</v>
      </c>
      <c r="AW73" s="53">
        <f t="shared" si="170"/>
        <v>0</v>
      </c>
      <c r="AX73" s="53">
        <f t="shared" si="170"/>
        <v>0</v>
      </c>
      <c r="AY73" s="53">
        <f t="shared" si="170"/>
        <v>0</v>
      </c>
      <c r="AZ73" s="53">
        <f t="shared" si="170"/>
        <v>0</v>
      </c>
      <c r="BA73" s="53">
        <f t="shared" si="170"/>
        <v>0</v>
      </c>
      <c r="BB73" s="53">
        <f t="shared" si="170"/>
        <v>0</v>
      </c>
      <c r="BC73" s="53">
        <f t="shared" si="170"/>
        <v>0</v>
      </c>
      <c r="BD73" s="53">
        <f t="shared" si="170"/>
        <v>0</v>
      </c>
      <c r="BE73" s="53">
        <f t="shared" si="170"/>
        <v>0</v>
      </c>
      <c r="BF73" s="53">
        <f t="shared" si="170"/>
        <v>0</v>
      </c>
      <c r="BG73" s="53">
        <f t="shared" si="170"/>
        <v>0</v>
      </c>
      <c r="BH73" s="53">
        <f t="shared" si="170"/>
        <v>0</v>
      </c>
      <c r="BI73" s="53">
        <f t="shared" si="3"/>
        <v>0</v>
      </c>
      <c r="BJ73" s="53">
        <f t="shared" si="139"/>
        <v>0</v>
      </c>
      <c r="BK73" s="53">
        <f t="shared" si="139"/>
        <v>0</v>
      </c>
      <c r="BL73" s="53">
        <f t="shared" si="139"/>
        <v>0</v>
      </c>
      <c r="BM73" s="53">
        <f t="shared" si="139"/>
        <v>0</v>
      </c>
      <c r="BN73" s="53">
        <f t="shared" si="139"/>
        <v>0</v>
      </c>
      <c r="BO73" s="53">
        <f t="shared" si="139"/>
        <v>0</v>
      </c>
      <c r="BP73" s="53">
        <f t="shared" si="139"/>
        <v>0</v>
      </c>
      <c r="BQ73" s="53">
        <f t="shared" si="139"/>
        <v>0</v>
      </c>
      <c r="BR73" s="53">
        <f t="shared" si="139"/>
        <v>0</v>
      </c>
      <c r="BS73" s="53">
        <f t="shared" si="139"/>
        <v>0</v>
      </c>
      <c r="BT73" s="53">
        <f t="shared" si="139"/>
        <v>0</v>
      </c>
      <c r="BU73" s="53">
        <f t="shared" si="5"/>
        <v>0</v>
      </c>
      <c r="BV73" s="53">
        <f t="shared" si="139"/>
        <v>0</v>
      </c>
      <c r="BW73" s="53">
        <f t="shared" si="139"/>
        <v>0</v>
      </c>
      <c r="BX73" s="53">
        <f t="shared" si="139"/>
        <v>0</v>
      </c>
      <c r="BY73" s="53">
        <f t="shared" si="139"/>
        <v>0</v>
      </c>
      <c r="BZ73" s="53">
        <f t="shared" si="140"/>
        <v>0</v>
      </c>
      <c r="CA73" s="53">
        <f t="shared" si="140"/>
        <v>0</v>
      </c>
      <c r="CB73" s="53">
        <f t="shared" si="140"/>
        <v>0</v>
      </c>
      <c r="CC73" s="53">
        <f t="shared" si="140"/>
        <v>0</v>
      </c>
      <c r="CD73" s="53">
        <f t="shared" si="140"/>
        <v>0</v>
      </c>
      <c r="CE73" s="53">
        <f t="shared" si="140"/>
        <v>0</v>
      </c>
      <c r="CF73" s="53">
        <f t="shared" si="140"/>
        <v>0</v>
      </c>
      <c r="CG73" s="53">
        <f t="shared" si="140"/>
        <v>0</v>
      </c>
      <c r="CH73" s="53">
        <f t="shared" si="140"/>
        <v>0</v>
      </c>
      <c r="CI73" s="53">
        <f t="shared" si="140"/>
        <v>0</v>
      </c>
      <c r="CJ73" s="53">
        <f t="shared" si="140"/>
        <v>0</v>
      </c>
      <c r="CK73" s="53">
        <f t="shared" si="140"/>
        <v>0</v>
      </c>
      <c r="CL73" s="53">
        <f t="shared" si="140"/>
        <v>0</v>
      </c>
      <c r="CM73" s="53">
        <f t="shared" si="140"/>
        <v>0</v>
      </c>
      <c r="CN73" s="53">
        <f t="shared" si="7"/>
        <v>0</v>
      </c>
      <c r="CO73" s="53">
        <f t="shared" si="140"/>
        <v>0</v>
      </c>
      <c r="CP73" s="53">
        <f t="shared" si="171"/>
        <v>0</v>
      </c>
      <c r="CQ73" s="53">
        <f t="shared" si="171"/>
        <v>0</v>
      </c>
      <c r="CR73" s="53">
        <f t="shared" si="171"/>
        <v>0</v>
      </c>
      <c r="CS73" s="53">
        <f t="shared" si="171"/>
        <v>0</v>
      </c>
      <c r="CT73" s="53">
        <f t="shared" si="171"/>
        <v>0</v>
      </c>
      <c r="CU73" s="53">
        <f t="shared" si="171"/>
        <v>0</v>
      </c>
      <c r="CV73" s="53">
        <f t="shared" si="171"/>
        <v>0</v>
      </c>
      <c r="CW73" s="53">
        <f t="shared" si="171"/>
        <v>0</v>
      </c>
      <c r="CX73" s="53">
        <f t="shared" si="171"/>
        <v>0</v>
      </c>
      <c r="CY73" s="53">
        <f t="shared" si="171"/>
        <v>0</v>
      </c>
      <c r="CZ73" s="53">
        <f t="shared" si="171"/>
        <v>0</v>
      </c>
      <c r="DA73" s="53">
        <f t="shared" si="171"/>
        <v>0</v>
      </c>
      <c r="DB73" s="53">
        <f t="shared" si="171"/>
        <v>0</v>
      </c>
      <c r="DC73" s="53">
        <f t="shared" si="171"/>
        <v>0</v>
      </c>
      <c r="DD73" s="53">
        <f t="shared" si="171"/>
        <v>0</v>
      </c>
      <c r="DE73" s="53">
        <f t="shared" si="171"/>
        <v>0</v>
      </c>
      <c r="DF73" s="53">
        <f t="shared" si="163"/>
        <v>0</v>
      </c>
      <c r="DG73" s="53">
        <f t="shared" si="163"/>
        <v>0</v>
      </c>
      <c r="DH73" s="53">
        <f t="shared" si="163"/>
        <v>0</v>
      </c>
      <c r="DI73" s="53">
        <f t="shared" si="163"/>
        <v>0</v>
      </c>
      <c r="DJ73" s="53">
        <f t="shared" si="163"/>
        <v>0</v>
      </c>
      <c r="DK73" s="53">
        <f t="shared" si="163"/>
        <v>0</v>
      </c>
      <c r="DL73" s="53">
        <f t="shared" si="163"/>
        <v>0</v>
      </c>
      <c r="DM73" s="53">
        <f t="shared" si="163"/>
        <v>0</v>
      </c>
      <c r="DN73" s="53">
        <f t="shared" si="163"/>
        <v>0</v>
      </c>
      <c r="DO73" s="53">
        <f t="shared" si="163"/>
        <v>0</v>
      </c>
      <c r="DP73" s="53">
        <f t="shared" si="163"/>
        <v>0</v>
      </c>
      <c r="DQ73" s="53">
        <f t="shared" si="163"/>
        <v>0</v>
      </c>
      <c r="DR73" s="53">
        <f t="shared" si="163"/>
        <v>0</v>
      </c>
      <c r="DS73" s="53">
        <f t="shared" si="163"/>
        <v>0</v>
      </c>
      <c r="DT73" s="53">
        <f t="shared" si="163"/>
        <v>0</v>
      </c>
      <c r="DU73" s="53">
        <f t="shared" si="163"/>
        <v>0</v>
      </c>
      <c r="DV73" s="53">
        <f t="shared" si="172"/>
        <v>0</v>
      </c>
      <c r="DW73" s="53">
        <f t="shared" si="172"/>
        <v>0</v>
      </c>
      <c r="DX73" s="53">
        <f t="shared" si="172"/>
        <v>0</v>
      </c>
      <c r="DY73" s="53">
        <f t="shared" si="172"/>
        <v>1.55</v>
      </c>
      <c r="DZ73" s="53">
        <f t="shared" si="172"/>
        <v>0</v>
      </c>
      <c r="EA73" s="53">
        <f t="shared" si="172"/>
        <v>0</v>
      </c>
      <c r="EB73" s="53">
        <f t="shared" si="173"/>
        <v>0</v>
      </c>
      <c r="EC73" s="53">
        <f t="shared" si="173"/>
        <v>0</v>
      </c>
      <c r="ED73" s="53">
        <f t="shared" si="173"/>
        <v>0</v>
      </c>
      <c r="EE73" s="53">
        <f t="shared" si="173"/>
        <v>0</v>
      </c>
      <c r="EF73" s="53">
        <f t="shared" si="173"/>
        <v>0</v>
      </c>
      <c r="EG73" s="53">
        <f t="shared" si="173"/>
        <v>0</v>
      </c>
      <c r="EH73" s="53">
        <f t="shared" si="173"/>
        <v>0</v>
      </c>
      <c r="EI73" s="53">
        <f t="shared" si="173"/>
        <v>0</v>
      </c>
      <c r="EJ73" s="53">
        <f t="shared" si="173"/>
        <v>0</v>
      </c>
      <c r="EK73" s="53">
        <f t="shared" si="173"/>
        <v>0</v>
      </c>
      <c r="EL73" s="53">
        <f t="shared" si="173"/>
        <v>0</v>
      </c>
      <c r="EM73" s="53">
        <f t="shared" si="173"/>
        <v>0</v>
      </c>
      <c r="EN73" s="53">
        <f t="shared" si="173"/>
        <v>0</v>
      </c>
      <c r="EO73" s="53">
        <f t="shared" si="173"/>
        <v>0</v>
      </c>
      <c r="EP73" s="53">
        <f t="shared" si="173"/>
        <v>0</v>
      </c>
      <c r="EQ73" s="53">
        <f t="shared" si="173"/>
        <v>0</v>
      </c>
      <c r="ER73" s="53">
        <f t="shared" si="144"/>
        <v>0</v>
      </c>
      <c r="ES73" s="53">
        <f t="shared" si="144"/>
        <v>0</v>
      </c>
      <c r="ET73" s="53">
        <f t="shared" si="144"/>
        <v>0</v>
      </c>
      <c r="EU73" s="53">
        <f t="shared" si="144"/>
        <v>0</v>
      </c>
      <c r="EV73" s="53">
        <f t="shared" si="144"/>
        <v>0</v>
      </c>
      <c r="EW73" s="53">
        <f t="shared" si="144"/>
        <v>0</v>
      </c>
      <c r="EX73" s="53">
        <f t="shared" si="144"/>
        <v>0</v>
      </c>
      <c r="EY73" s="53">
        <f t="shared" si="144"/>
        <v>0</v>
      </c>
      <c r="EZ73" s="53">
        <f t="shared" si="144"/>
        <v>0</v>
      </c>
      <c r="FA73" s="53">
        <f t="shared" si="144"/>
        <v>0</v>
      </c>
      <c r="FB73" s="53">
        <f t="shared" si="144"/>
        <v>0</v>
      </c>
      <c r="FC73" s="53">
        <f t="shared" si="144"/>
        <v>0</v>
      </c>
      <c r="FD73" s="53">
        <f t="shared" si="144"/>
        <v>0</v>
      </c>
      <c r="FE73" s="53">
        <f t="shared" si="144"/>
        <v>0</v>
      </c>
      <c r="FF73" s="53">
        <f t="shared" si="144"/>
        <v>0</v>
      </c>
      <c r="FG73" s="53">
        <f t="shared" si="144"/>
        <v>0</v>
      </c>
      <c r="FH73" s="53">
        <f t="shared" si="145"/>
        <v>0</v>
      </c>
      <c r="FI73" s="53">
        <f t="shared" si="145"/>
        <v>0</v>
      </c>
      <c r="FJ73" s="53">
        <f t="shared" si="145"/>
        <v>0</v>
      </c>
      <c r="FK73" s="53">
        <f t="shared" si="145"/>
        <v>0</v>
      </c>
      <c r="FL73" s="53">
        <f t="shared" si="145"/>
        <v>0</v>
      </c>
      <c r="FM73" s="53">
        <f t="shared" si="145"/>
        <v>0</v>
      </c>
      <c r="FN73" s="53">
        <f t="shared" si="145"/>
        <v>0</v>
      </c>
      <c r="FO73" s="53">
        <f t="shared" si="145"/>
        <v>0</v>
      </c>
      <c r="FP73" s="53">
        <f t="shared" si="145"/>
        <v>0</v>
      </c>
      <c r="FQ73" s="53">
        <f t="shared" si="15"/>
        <v>0</v>
      </c>
      <c r="FR73" s="53">
        <f t="shared" si="145"/>
        <v>0</v>
      </c>
      <c r="FS73" s="53">
        <f t="shared" si="145"/>
        <v>0</v>
      </c>
      <c r="FT73" s="53">
        <f t="shared" si="145"/>
        <v>0</v>
      </c>
      <c r="FU73" s="53">
        <f t="shared" si="145"/>
        <v>0</v>
      </c>
      <c r="FV73" s="53">
        <f t="shared" si="174"/>
        <v>0</v>
      </c>
      <c r="FW73" s="53">
        <f t="shared" si="174"/>
        <v>0</v>
      </c>
      <c r="FX73" s="53">
        <f t="shared" si="174"/>
        <v>0</v>
      </c>
      <c r="FY73" s="53">
        <f t="shared" si="174"/>
        <v>0</v>
      </c>
      <c r="FZ73" s="53">
        <f t="shared" si="174"/>
        <v>0</v>
      </c>
      <c r="GA73" s="53">
        <f t="shared" si="174"/>
        <v>0</v>
      </c>
      <c r="GB73" s="53">
        <f t="shared" si="174"/>
        <v>0</v>
      </c>
      <c r="GC73" s="53">
        <f t="shared" si="174"/>
        <v>0</v>
      </c>
      <c r="GD73" s="53">
        <f t="shared" si="174"/>
        <v>0</v>
      </c>
      <c r="GE73" s="53">
        <f t="shared" si="174"/>
        <v>0</v>
      </c>
      <c r="GF73" s="53">
        <f t="shared" si="174"/>
        <v>0</v>
      </c>
      <c r="GG73" s="53">
        <f t="shared" si="174"/>
        <v>0</v>
      </c>
      <c r="GH73" s="53">
        <f t="shared" si="174"/>
        <v>0</v>
      </c>
      <c r="GI73" s="53">
        <f t="shared" si="174"/>
        <v>0</v>
      </c>
      <c r="GJ73" s="53">
        <f t="shared" si="174"/>
        <v>0</v>
      </c>
      <c r="GK73" s="53">
        <f t="shared" si="174"/>
        <v>0</v>
      </c>
      <c r="GL73" s="53">
        <f t="shared" si="147"/>
        <v>0</v>
      </c>
      <c r="GM73" s="53">
        <f t="shared" si="147"/>
        <v>0</v>
      </c>
      <c r="GN73" s="53">
        <f t="shared" si="147"/>
        <v>0</v>
      </c>
      <c r="GO73" s="53">
        <f t="shared" si="147"/>
        <v>0</v>
      </c>
      <c r="GP73" s="53">
        <f t="shared" si="147"/>
        <v>0</v>
      </c>
      <c r="GQ73" s="53">
        <f t="shared" si="147"/>
        <v>0</v>
      </c>
      <c r="GR73" s="53">
        <f t="shared" si="147"/>
        <v>0</v>
      </c>
      <c r="GS73" s="53">
        <f t="shared" si="147"/>
        <v>0</v>
      </c>
      <c r="GT73" s="53">
        <f t="shared" si="147"/>
        <v>0</v>
      </c>
      <c r="GU73" s="53">
        <f t="shared" si="147"/>
        <v>0</v>
      </c>
      <c r="GV73" s="53">
        <f t="shared" si="147"/>
        <v>0</v>
      </c>
      <c r="GW73" s="53">
        <f t="shared" si="147"/>
        <v>0</v>
      </c>
      <c r="GX73" s="53">
        <f t="shared" si="18"/>
        <v>0</v>
      </c>
    </row>
    <row r="74" spans="1:206" s="95" customFormat="1" ht="25.5" x14ac:dyDescent="0.2">
      <c r="A74" s="22">
        <f>VLOOKUP(B74,'Libro Giornale'!$E$237:$F$436,2,FALSE)</f>
        <v>82</v>
      </c>
      <c r="B74" s="547" t="s">
        <v>471</v>
      </c>
      <c r="C74" s="152">
        <v>67</v>
      </c>
      <c r="D74" s="468">
        <v>44683</v>
      </c>
      <c r="E74" s="540" t="s">
        <v>766</v>
      </c>
      <c r="F74" s="538">
        <v>143.80000000000001</v>
      </c>
      <c r="G74" s="52"/>
      <c r="H74" s="92"/>
      <c r="I74" s="92"/>
      <c r="J74" s="52">
        <f t="shared" si="164"/>
        <v>-143.80000000000001</v>
      </c>
      <c r="K74" s="52"/>
      <c r="L74" s="52"/>
      <c r="M74" s="53">
        <f t="shared" si="168"/>
        <v>0</v>
      </c>
      <c r="N74" s="53">
        <f t="shared" si="168"/>
        <v>0</v>
      </c>
      <c r="O74" s="53">
        <f t="shared" si="168"/>
        <v>0</v>
      </c>
      <c r="P74" s="53">
        <f t="shared" si="168"/>
        <v>0</v>
      </c>
      <c r="Q74" s="53">
        <f t="shared" si="168"/>
        <v>0</v>
      </c>
      <c r="R74" s="53">
        <f t="shared" si="168"/>
        <v>0</v>
      </c>
      <c r="S74" s="53">
        <f t="shared" si="168"/>
        <v>0</v>
      </c>
      <c r="T74" s="53">
        <f t="shared" si="168"/>
        <v>0</v>
      </c>
      <c r="U74" s="53">
        <f t="shared" si="168"/>
        <v>0</v>
      </c>
      <c r="V74" s="53">
        <f t="shared" si="168"/>
        <v>0</v>
      </c>
      <c r="W74" s="53">
        <f t="shared" si="168"/>
        <v>0</v>
      </c>
      <c r="X74" s="53">
        <f t="shared" si="168"/>
        <v>0</v>
      </c>
      <c r="Y74" s="53">
        <f t="shared" si="168"/>
        <v>0</v>
      </c>
      <c r="Z74" s="53">
        <f t="shared" si="168"/>
        <v>0</v>
      </c>
      <c r="AA74" s="53">
        <f t="shared" si="168"/>
        <v>0</v>
      </c>
      <c r="AB74" s="53">
        <f t="shared" si="168"/>
        <v>0</v>
      </c>
      <c r="AC74" s="53">
        <f t="shared" si="169"/>
        <v>0</v>
      </c>
      <c r="AD74" s="53">
        <f t="shared" si="169"/>
        <v>0</v>
      </c>
      <c r="AE74" s="53">
        <f t="shared" si="169"/>
        <v>0</v>
      </c>
      <c r="AF74" s="53">
        <f t="shared" si="169"/>
        <v>0</v>
      </c>
      <c r="AG74" s="53">
        <f t="shared" si="169"/>
        <v>0</v>
      </c>
      <c r="AH74" s="53">
        <f t="shared" si="169"/>
        <v>0</v>
      </c>
      <c r="AI74" s="53">
        <f t="shared" si="169"/>
        <v>0</v>
      </c>
      <c r="AJ74" s="53">
        <f t="shared" si="169"/>
        <v>0</v>
      </c>
      <c r="AK74" s="53">
        <f t="shared" si="169"/>
        <v>0</v>
      </c>
      <c r="AL74" s="53">
        <f t="shared" si="169"/>
        <v>0</v>
      </c>
      <c r="AM74" s="53">
        <f t="shared" si="169"/>
        <v>0</v>
      </c>
      <c r="AN74" s="53">
        <f t="shared" si="169"/>
        <v>0</v>
      </c>
      <c r="AO74" s="53">
        <f t="shared" si="169"/>
        <v>0</v>
      </c>
      <c r="AP74" s="53">
        <f t="shared" si="169"/>
        <v>0</v>
      </c>
      <c r="AQ74" s="53">
        <f t="shared" si="169"/>
        <v>0</v>
      </c>
      <c r="AR74" s="53">
        <f t="shared" si="169"/>
        <v>0</v>
      </c>
      <c r="AS74" s="53">
        <f t="shared" si="170"/>
        <v>0</v>
      </c>
      <c r="AT74" s="53">
        <f t="shared" si="170"/>
        <v>0</v>
      </c>
      <c r="AU74" s="53">
        <f t="shared" si="170"/>
        <v>0</v>
      </c>
      <c r="AV74" s="53">
        <f t="shared" si="170"/>
        <v>0</v>
      </c>
      <c r="AW74" s="53">
        <f t="shared" si="170"/>
        <v>0</v>
      </c>
      <c r="AX74" s="53">
        <f t="shared" si="170"/>
        <v>0</v>
      </c>
      <c r="AY74" s="53">
        <f t="shared" si="170"/>
        <v>0</v>
      </c>
      <c r="AZ74" s="53">
        <f t="shared" si="170"/>
        <v>0</v>
      </c>
      <c r="BA74" s="53">
        <f t="shared" si="170"/>
        <v>0</v>
      </c>
      <c r="BB74" s="53">
        <f t="shared" si="170"/>
        <v>0</v>
      </c>
      <c r="BC74" s="53">
        <f t="shared" si="170"/>
        <v>0</v>
      </c>
      <c r="BD74" s="53">
        <f t="shared" si="170"/>
        <v>0</v>
      </c>
      <c r="BE74" s="53">
        <f t="shared" si="170"/>
        <v>0</v>
      </c>
      <c r="BF74" s="53">
        <f t="shared" si="170"/>
        <v>0</v>
      </c>
      <c r="BG74" s="53">
        <f t="shared" si="170"/>
        <v>0</v>
      </c>
      <c r="BH74" s="53">
        <f t="shared" si="170"/>
        <v>0</v>
      </c>
      <c r="BI74" s="53">
        <f t="shared" si="3"/>
        <v>0</v>
      </c>
      <c r="BJ74" s="53">
        <f t="shared" si="139"/>
        <v>0</v>
      </c>
      <c r="BK74" s="53">
        <f t="shared" si="139"/>
        <v>0</v>
      </c>
      <c r="BL74" s="53">
        <f t="shared" si="139"/>
        <v>0</v>
      </c>
      <c r="BM74" s="53">
        <f t="shared" si="139"/>
        <v>0</v>
      </c>
      <c r="BN74" s="53">
        <f t="shared" si="139"/>
        <v>0</v>
      </c>
      <c r="BO74" s="53">
        <f t="shared" si="139"/>
        <v>0</v>
      </c>
      <c r="BP74" s="53">
        <f t="shared" si="139"/>
        <v>0</v>
      </c>
      <c r="BQ74" s="53">
        <f t="shared" si="139"/>
        <v>0</v>
      </c>
      <c r="BR74" s="53">
        <f t="shared" si="139"/>
        <v>0</v>
      </c>
      <c r="BS74" s="53">
        <f t="shared" si="139"/>
        <v>0</v>
      </c>
      <c r="BT74" s="53">
        <f t="shared" si="139"/>
        <v>0</v>
      </c>
      <c r="BU74" s="53">
        <f t="shared" si="5"/>
        <v>0</v>
      </c>
      <c r="BV74" s="53">
        <f t="shared" si="139"/>
        <v>0</v>
      </c>
      <c r="BW74" s="53">
        <f t="shared" si="139"/>
        <v>0</v>
      </c>
      <c r="BX74" s="53">
        <f t="shared" si="139"/>
        <v>0</v>
      </c>
      <c r="BY74" s="53">
        <f t="shared" si="139"/>
        <v>0</v>
      </c>
      <c r="BZ74" s="53">
        <f t="shared" si="140"/>
        <v>0</v>
      </c>
      <c r="CA74" s="53">
        <f t="shared" si="140"/>
        <v>0</v>
      </c>
      <c r="CB74" s="53">
        <f t="shared" si="140"/>
        <v>0</v>
      </c>
      <c r="CC74" s="53">
        <f t="shared" si="140"/>
        <v>0</v>
      </c>
      <c r="CD74" s="53">
        <f t="shared" si="140"/>
        <v>0</v>
      </c>
      <c r="CE74" s="53">
        <f t="shared" si="140"/>
        <v>0</v>
      </c>
      <c r="CF74" s="53">
        <f t="shared" si="140"/>
        <v>0</v>
      </c>
      <c r="CG74" s="53">
        <f t="shared" si="140"/>
        <v>0</v>
      </c>
      <c r="CH74" s="53">
        <f t="shared" si="140"/>
        <v>0</v>
      </c>
      <c r="CI74" s="53">
        <f t="shared" si="140"/>
        <v>0</v>
      </c>
      <c r="CJ74" s="53">
        <f t="shared" si="140"/>
        <v>0</v>
      </c>
      <c r="CK74" s="53">
        <f t="shared" si="140"/>
        <v>143.80000000000001</v>
      </c>
      <c r="CL74" s="53">
        <f t="shared" si="140"/>
        <v>0</v>
      </c>
      <c r="CM74" s="53">
        <f t="shared" si="140"/>
        <v>0</v>
      </c>
      <c r="CN74" s="53">
        <f t="shared" si="7"/>
        <v>0</v>
      </c>
      <c r="CO74" s="53">
        <f t="shared" si="140"/>
        <v>0</v>
      </c>
      <c r="CP74" s="53">
        <f t="shared" si="171"/>
        <v>0</v>
      </c>
      <c r="CQ74" s="53">
        <f t="shared" si="171"/>
        <v>0</v>
      </c>
      <c r="CR74" s="53">
        <f t="shared" si="171"/>
        <v>0</v>
      </c>
      <c r="CS74" s="53">
        <f t="shared" si="171"/>
        <v>0</v>
      </c>
      <c r="CT74" s="53">
        <f t="shared" si="171"/>
        <v>0</v>
      </c>
      <c r="CU74" s="53">
        <f t="shared" si="171"/>
        <v>0</v>
      </c>
      <c r="CV74" s="53">
        <f t="shared" si="171"/>
        <v>0</v>
      </c>
      <c r="CW74" s="53">
        <f t="shared" si="171"/>
        <v>0</v>
      </c>
      <c r="CX74" s="53">
        <f t="shared" si="171"/>
        <v>0</v>
      </c>
      <c r="CY74" s="53">
        <f t="shared" si="171"/>
        <v>0</v>
      </c>
      <c r="CZ74" s="53">
        <f t="shared" si="171"/>
        <v>0</v>
      </c>
      <c r="DA74" s="53">
        <f t="shared" si="171"/>
        <v>0</v>
      </c>
      <c r="DB74" s="53">
        <f t="shared" si="171"/>
        <v>0</v>
      </c>
      <c r="DC74" s="53">
        <f t="shared" si="171"/>
        <v>0</v>
      </c>
      <c r="DD74" s="53">
        <f t="shared" si="171"/>
        <v>0</v>
      </c>
      <c r="DE74" s="53">
        <f t="shared" si="171"/>
        <v>0</v>
      </c>
      <c r="DF74" s="53">
        <f t="shared" si="163"/>
        <v>0</v>
      </c>
      <c r="DG74" s="53">
        <f t="shared" si="163"/>
        <v>0</v>
      </c>
      <c r="DH74" s="53">
        <f t="shared" si="163"/>
        <v>0</v>
      </c>
      <c r="DI74" s="53">
        <f t="shared" si="163"/>
        <v>0</v>
      </c>
      <c r="DJ74" s="53">
        <f t="shared" si="163"/>
        <v>0</v>
      </c>
      <c r="DK74" s="53">
        <f t="shared" si="163"/>
        <v>0</v>
      </c>
      <c r="DL74" s="53">
        <f t="shared" si="163"/>
        <v>0</v>
      </c>
      <c r="DM74" s="53">
        <f t="shared" si="163"/>
        <v>0</v>
      </c>
      <c r="DN74" s="53">
        <f t="shared" si="163"/>
        <v>0</v>
      </c>
      <c r="DO74" s="53">
        <f t="shared" si="163"/>
        <v>0</v>
      </c>
      <c r="DP74" s="53">
        <f t="shared" si="163"/>
        <v>0</v>
      </c>
      <c r="DQ74" s="53">
        <f t="shared" si="163"/>
        <v>0</v>
      </c>
      <c r="DR74" s="53">
        <f t="shared" si="163"/>
        <v>0</v>
      </c>
      <c r="DS74" s="53">
        <f t="shared" si="163"/>
        <v>0</v>
      </c>
      <c r="DT74" s="53">
        <f t="shared" si="163"/>
        <v>0</v>
      </c>
      <c r="DU74" s="53">
        <f t="shared" si="163"/>
        <v>0</v>
      </c>
      <c r="DV74" s="53">
        <f t="shared" si="172"/>
        <v>0</v>
      </c>
      <c r="DW74" s="53">
        <f t="shared" si="172"/>
        <v>0</v>
      </c>
      <c r="DX74" s="53">
        <f t="shared" si="172"/>
        <v>0</v>
      </c>
      <c r="DY74" s="53">
        <f t="shared" si="172"/>
        <v>0</v>
      </c>
      <c r="DZ74" s="53">
        <f t="shared" si="172"/>
        <v>0</v>
      </c>
      <c r="EA74" s="53">
        <f t="shared" si="172"/>
        <v>0</v>
      </c>
      <c r="EB74" s="53">
        <f t="shared" si="173"/>
        <v>0</v>
      </c>
      <c r="EC74" s="53">
        <f t="shared" si="173"/>
        <v>0</v>
      </c>
      <c r="ED74" s="53">
        <f t="shared" si="173"/>
        <v>0</v>
      </c>
      <c r="EE74" s="53">
        <f t="shared" si="173"/>
        <v>0</v>
      </c>
      <c r="EF74" s="53">
        <f t="shared" si="173"/>
        <v>0</v>
      </c>
      <c r="EG74" s="53">
        <f t="shared" si="173"/>
        <v>0</v>
      </c>
      <c r="EH74" s="53">
        <f t="shared" si="173"/>
        <v>0</v>
      </c>
      <c r="EI74" s="53">
        <f t="shared" si="173"/>
        <v>0</v>
      </c>
      <c r="EJ74" s="53">
        <f t="shared" si="173"/>
        <v>0</v>
      </c>
      <c r="EK74" s="53">
        <f t="shared" si="173"/>
        <v>0</v>
      </c>
      <c r="EL74" s="53">
        <f t="shared" si="173"/>
        <v>0</v>
      </c>
      <c r="EM74" s="53">
        <f t="shared" si="173"/>
        <v>0</v>
      </c>
      <c r="EN74" s="53">
        <f t="shared" si="173"/>
        <v>0</v>
      </c>
      <c r="EO74" s="53">
        <f t="shared" si="173"/>
        <v>0</v>
      </c>
      <c r="EP74" s="53">
        <f t="shared" si="173"/>
        <v>0</v>
      </c>
      <c r="EQ74" s="53">
        <f t="shared" si="173"/>
        <v>0</v>
      </c>
      <c r="ER74" s="53">
        <f t="shared" si="144"/>
        <v>0</v>
      </c>
      <c r="ES74" s="53">
        <f t="shared" si="144"/>
        <v>0</v>
      </c>
      <c r="ET74" s="53">
        <f t="shared" si="144"/>
        <v>0</v>
      </c>
      <c r="EU74" s="53">
        <f t="shared" si="144"/>
        <v>0</v>
      </c>
      <c r="EV74" s="53">
        <f t="shared" si="144"/>
        <v>0</v>
      </c>
      <c r="EW74" s="53">
        <f t="shared" si="144"/>
        <v>0</v>
      </c>
      <c r="EX74" s="53">
        <f t="shared" si="144"/>
        <v>0</v>
      </c>
      <c r="EY74" s="53">
        <f t="shared" si="144"/>
        <v>0</v>
      </c>
      <c r="EZ74" s="53">
        <f t="shared" si="144"/>
        <v>0</v>
      </c>
      <c r="FA74" s="53">
        <f t="shared" si="144"/>
        <v>0</v>
      </c>
      <c r="FB74" s="53">
        <f t="shared" si="144"/>
        <v>0</v>
      </c>
      <c r="FC74" s="53">
        <f t="shared" si="144"/>
        <v>0</v>
      </c>
      <c r="FD74" s="53">
        <f t="shared" si="144"/>
        <v>0</v>
      </c>
      <c r="FE74" s="53">
        <f t="shared" si="144"/>
        <v>0</v>
      </c>
      <c r="FF74" s="53">
        <f t="shared" si="144"/>
        <v>0</v>
      </c>
      <c r="FG74" s="53">
        <f t="shared" si="144"/>
        <v>0</v>
      </c>
      <c r="FH74" s="53">
        <f t="shared" si="145"/>
        <v>0</v>
      </c>
      <c r="FI74" s="53">
        <f t="shared" si="145"/>
        <v>0</v>
      </c>
      <c r="FJ74" s="53">
        <f t="shared" si="145"/>
        <v>0</v>
      </c>
      <c r="FK74" s="53">
        <f t="shared" si="145"/>
        <v>0</v>
      </c>
      <c r="FL74" s="53">
        <f t="shared" si="145"/>
        <v>0</v>
      </c>
      <c r="FM74" s="53">
        <f t="shared" si="145"/>
        <v>0</v>
      </c>
      <c r="FN74" s="53">
        <f t="shared" si="145"/>
        <v>0</v>
      </c>
      <c r="FO74" s="53">
        <f t="shared" si="145"/>
        <v>0</v>
      </c>
      <c r="FP74" s="53">
        <f t="shared" si="145"/>
        <v>0</v>
      </c>
      <c r="FQ74" s="53">
        <f t="shared" si="15"/>
        <v>0</v>
      </c>
      <c r="FR74" s="53">
        <f t="shared" si="145"/>
        <v>0</v>
      </c>
      <c r="FS74" s="53">
        <f t="shared" si="145"/>
        <v>0</v>
      </c>
      <c r="FT74" s="53">
        <f t="shared" si="145"/>
        <v>0</v>
      </c>
      <c r="FU74" s="53">
        <f t="shared" si="145"/>
        <v>0</v>
      </c>
      <c r="FV74" s="53">
        <f t="shared" si="174"/>
        <v>0</v>
      </c>
      <c r="FW74" s="53">
        <f t="shared" si="174"/>
        <v>0</v>
      </c>
      <c r="FX74" s="53">
        <f t="shared" si="174"/>
        <v>0</v>
      </c>
      <c r="FY74" s="53">
        <f t="shared" si="174"/>
        <v>0</v>
      </c>
      <c r="FZ74" s="53">
        <f t="shared" si="174"/>
        <v>0</v>
      </c>
      <c r="GA74" s="53">
        <f t="shared" si="174"/>
        <v>0</v>
      </c>
      <c r="GB74" s="53">
        <f t="shared" si="174"/>
        <v>0</v>
      </c>
      <c r="GC74" s="53">
        <f t="shared" si="174"/>
        <v>0</v>
      </c>
      <c r="GD74" s="53">
        <f t="shared" si="174"/>
        <v>0</v>
      </c>
      <c r="GE74" s="53">
        <f t="shared" si="174"/>
        <v>0</v>
      </c>
      <c r="GF74" s="53">
        <f t="shared" si="174"/>
        <v>0</v>
      </c>
      <c r="GG74" s="53">
        <f t="shared" si="174"/>
        <v>0</v>
      </c>
      <c r="GH74" s="53">
        <f t="shared" si="174"/>
        <v>0</v>
      </c>
      <c r="GI74" s="53">
        <f t="shared" si="174"/>
        <v>0</v>
      </c>
      <c r="GJ74" s="53">
        <f t="shared" si="174"/>
        <v>0</v>
      </c>
      <c r="GK74" s="53">
        <f t="shared" si="174"/>
        <v>0</v>
      </c>
      <c r="GL74" s="53">
        <f t="shared" si="147"/>
        <v>0</v>
      </c>
      <c r="GM74" s="53">
        <f t="shared" si="147"/>
        <v>0</v>
      </c>
      <c r="GN74" s="53">
        <f t="shared" si="147"/>
        <v>0</v>
      </c>
      <c r="GO74" s="53">
        <f t="shared" si="147"/>
        <v>0</v>
      </c>
      <c r="GP74" s="53">
        <f t="shared" si="147"/>
        <v>0</v>
      </c>
      <c r="GQ74" s="53">
        <f t="shared" si="147"/>
        <v>0</v>
      </c>
      <c r="GR74" s="53">
        <f t="shared" si="147"/>
        <v>0</v>
      </c>
      <c r="GS74" s="53">
        <f t="shared" ref="GL74:GW76" si="175">IF(GS$4=$A74,-SUM($H74:$K74), 0)</f>
        <v>0</v>
      </c>
      <c r="GT74" s="53">
        <f t="shared" si="175"/>
        <v>0</v>
      </c>
      <c r="GU74" s="53">
        <f t="shared" si="175"/>
        <v>0</v>
      </c>
      <c r="GV74" s="53">
        <f t="shared" si="175"/>
        <v>0</v>
      </c>
      <c r="GW74" s="53">
        <f t="shared" si="175"/>
        <v>0</v>
      </c>
      <c r="GX74" s="53">
        <f t="shared" si="18"/>
        <v>0</v>
      </c>
    </row>
    <row r="75" spans="1:206" s="95" customFormat="1" ht="12.75" x14ac:dyDescent="0.2">
      <c r="A75" s="22">
        <f>VLOOKUP(B75,'Libro Giornale'!$E$237:$F$436,2,FALSE)</f>
        <v>122</v>
      </c>
      <c r="B75" s="547" t="s">
        <v>508</v>
      </c>
      <c r="C75" s="152">
        <v>68</v>
      </c>
      <c r="D75" s="468">
        <v>44683</v>
      </c>
      <c r="E75" s="540" t="s">
        <v>750</v>
      </c>
      <c r="F75" s="539">
        <v>0.25</v>
      </c>
      <c r="G75" s="52">
        <f>SUM(F74:F75)</f>
        <v>144.05000000000001</v>
      </c>
      <c r="H75" s="92"/>
      <c r="I75" s="92"/>
      <c r="J75" s="52">
        <f t="shared" si="164"/>
        <v>-0.25</v>
      </c>
      <c r="K75" s="52"/>
      <c r="L75" s="52"/>
      <c r="M75" s="53">
        <f t="shared" si="168"/>
        <v>0</v>
      </c>
      <c r="N75" s="53">
        <f t="shared" si="168"/>
        <v>0</v>
      </c>
      <c r="O75" s="53">
        <f t="shared" si="168"/>
        <v>0</v>
      </c>
      <c r="P75" s="53">
        <f t="shared" si="168"/>
        <v>0</v>
      </c>
      <c r="Q75" s="53">
        <f t="shared" si="168"/>
        <v>0</v>
      </c>
      <c r="R75" s="53">
        <f t="shared" si="168"/>
        <v>0</v>
      </c>
      <c r="S75" s="53">
        <f t="shared" si="168"/>
        <v>0</v>
      </c>
      <c r="T75" s="53">
        <f t="shared" si="168"/>
        <v>0</v>
      </c>
      <c r="U75" s="53">
        <f t="shared" si="168"/>
        <v>0</v>
      </c>
      <c r="V75" s="53">
        <f t="shared" si="168"/>
        <v>0</v>
      </c>
      <c r="W75" s="53">
        <f t="shared" si="168"/>
        <v>0</v>
      </c>
      <c r="X75" s="53">
        <f t="shared" si="168"/>
        <v>0</v>
      </c>
      <c r="Y75" s="53">
        <f t="shared" si="168"/>
        <v>0</v>
      </c>
      <c r="Z75" s="53">
        <f t="shared" si="168"/>
        <v>0</v>
      </c>
      <c r="AA75" s="53">
        <f t="shared" si="168"/>
        <v>0</v>
      </c>
      <c r="AB75" s="53">
        <f t="shared" si="168"/>
        <v>0</v>
      </c>
      <c r="AC75" s="53">
        <f t="shared" si="169"/>
        <v>0</v>
      </c>
      <c r="AD75" s="53">
        <f t="shared" si="169"/>
        <v>0</v>
      </c>
      <c r="AE75" s="53">
        <f t="shared" si="169"/>
        <v>0</v>
      </c>
      <c r="AF75" s="53">
        <f t="shared" si="169"/>
        <v>0</v>
      </c>
      <c r="AG75" s="53">
        <f t="shared" si="169"/>
        <v>0</v>
      </c>
      <c r="AH75" s="53">
        <f t="shared" si="169"/>
        <v>0</v>
      </c>
      <c r="AI75" s="53">
        <f t="shared" si="169"/>
        <v>0</v>
      </c>
      <c r="AJ75" s="53">
        <f t="shared" si="169"/>
        <v>0</v>
      </c>
      <c r="AK75" s="53">
        <f t="shared" si="169"/>
        <v>0</v>
      </c>
      <c r="AL75" s="53">
        <f t="shared" si="169"/>
        <v>0</v>
      </c>
      <c r="AM75" s="53">
        <f t="shared" si="169"/>
        <v>0</v>
      </c>
      <c r="AN75" s="53">
        <f t="shared" si="169"/>
        <v>0</v>
      </c>
      <c r="AO75" s="53">
        <f t="shared" si="169"/>
        <v>0</v>
      </c>
      <c r="AP75" s="53">
        <f t="shared" si="169"/>
        <v>0</v>
      </c>
      <c r="AQ75" s="53">
        <f t="shared" si="169"/>
        <v>0</v>
      </c>
      <c r="AR75" s="53">
        <f t="shared" si="169"/>
        <v>0</v>
      </c>
      <c r="AS75" s="53">
        <f t="shared" si="170"/>
        <v>0</v>
      </c>
      <c r="AT75" s="53">
        <f t="shared" si="170"/>
        <v>0</v>
      </c>
      <c r="AU75" s="53">
        <f t="shared" si="170"/>
        <v>0</v>
      </c>
      <c r="AV75" s="53">
        <f t="shared" si="170"/>
        <v>0</v>
      </c>
      <c r="AW75" s="53">
        <f t="shared" si="170"/>
        <v>0</v>
      </c>
      <c r="AX75" s="53">
        <f t="shared" si="170"/>
        <v>0</v>
      </c>
      <c r="AY75" s="53">
        <f t="shared" si="170"/>
        <v>0</v>
      </c>
      <c r="AZ75" s="53">
        <f t="shared" si="170"/>
        <v>0</v>
      </c>
      <c r="BA75" s="53">
        <f t="shared" si="170"/>
        <v>0</v>
      </c>
      <c r="BB75" s="53">
        <f t="shared" si="170"/>
        <v>0</v>
      </c>
      <c r="BC75" s="53">
        <f t="shared" si="170"/>
        <v>0</v>
      </c>
      <c r="BD75" s="53">
        <f t="shared" si="170"/>
        <v>0</v>
      </c>
      <c r="BE75" s="53">
        <f t="shared" si="170"/>
        <v>0</v>
      </c>
      <c r="BF75" s="53">
        <f t="shared" si="170"/>
        <v>0</v>
      </c>
      <c r="BG75" s="53">
        <f t="shared" si="170"/>
        <v>0</v>
      </c>
      <c r="BH75" s="53">
        <f t="shared" si="170"/>
        <v>0</v>
      </c>
      <c r="BI75" s="53">
        <f t="shared" si="3"/>
        <v>0</v>
      </c>
      <c r="BJ75" s="53">
        <f t="shared" si="139"/>
        <v>0</v>
      </c>
      <c r="BK75" s="53">
        <f t="shared" si="139"/>
        <v>0</v>
      </c>
      <c r="BL75" s="53">
        <f t="shared" si="139"/>
        <v>0</v>
      </c>
      <c r="BM75" s="53">
        <f t="shared" si="139"/>
        <v>0</v>
      </c>
      <c r="BN75" s="53">
        <f t="shared" si="139"/>
        <v>0</v>
      </c>
      <c r="BO75" s="53">
        <f t="shared" si="139"/>
        <v>0</v>
      </c>
      <c r="BP75" s="53">
        <f t="shared" si="139"/>
        <v>0</v>
      </c>
      <c r="BQ75" s="53">
        <f t="shared" si="139"/>
        <v>0</v>
      </c>
      <c r="BR75" s="53">
        <f t="shared" si="139"/>
        <v>0</v>
      </c>
      <c r="BS75" s="53">
        <f t="shared" si="139"/>
        <v>0</v>
      </c>
      <c r="BT75" s="53">
        <f t="shared" si="139"/>
        <v>0</v>
      </c>
      <c r="BU75" s="53">
        <f t="shared" si="5"/>
        <v>0</v>
      </c>
      <c r="BV75" s="53">
        <f t="shared" si="139"/>
        <v>0</v>
      </c>
      <c r="BW75" s="53">
        <f t="shared" si="139"/>
        <v>0</v>
      </c>
      <c r="BX75" s="53">
        <f t="shared" si="139"/>
        <v>0</v>
      </c>
      <c r="BY75" s="53">
        <f t="shared" si="139"/>
        <v>0</v>
      </c>
      <c r="BZ75" s="53">
        <f t="shared" si="140"/>
        <v>0</v>
      </c>
      <c r="CA75" s="53">
        <f t="shared" si="140"/>
        <v>0</v>
      </c>
      <c r="CB75" s="53">
        <f t="shared" si="140"/>
        <v>0</v>
      </c>
      <c r="CC75" s="53">
        <f t="shared" si="140"/>
        <v>0</v>
      </c>
      <c r="CD75" s="53">
        <f t="shared" si="140"/>
        <v>0</v>
      </c>
      <c r="CE75" s="53">
        <f t="shared" si="140"/>
        <v>0</v>
      </c>
      <c r="CF75" s="53">
        <f t="shared" si="140"/>
        <v>0</v>
      </c>
      <c r="CG75" s="53">
        <f t="shared" si="140"/>
        <v>0</v>
      </c>
      <c r="CH75" s="53">
        <f t="shared" si="140"/>
        <v>0</v>
      </c>
      <c r="CI75" s="53">
        <f t="shared" si="140"/>
        <v>0</v>
      </c>
      <c r="CJ75" s="53">
        <f t="shared" si="140"/>
        <v>0</v>
      </c>
      <c r="CK75" s="53">
        <f t="shared" si="140"/>
        <v>0</v>
      </c>
      <c r="CL75" s="53">
        <f t="shared" si="140"/>
        <v>0</v>
      </c>
      <c r="CM75" s="53">
        <f t="shared" si="140"/>
        <v>0</v>
      </c>
      <c r="CN75" s="53">
        <f t="shared" si="7"/>
        <v>0</v>
      </c>
      <c r="CO75" s="53">
        <f t="shared" si="140"/>
        <v>0</v>
      </c>
      <c r="CP75" s="53">
        <f t="shared" si="171"/>
        <v>0</v>
      </c>
      <c r="CQ75" s="53">
        <f t="shared" si="171"/>
        <v>0</v>
      </c>
      <c r="CR75" s="53">
        <f t="shared" si="171"/>
        <v>0</v>
      </c>
      <c r="CS75" s="53">
        <f t="shared" si="171"/>
        <v>0</v>
      </c>
      <c r="CT75" s="53">
        <f t="shared" si="171"/>
        <v>0</v>
      </c>
      <c r="CU75" s="53">
        <f t="shared" si="171"/>
        <v>0</v>
      </c>
      <c r="CV75" s="53">
        <f t="shared" si="171"/>
        <v>0</v>
      </c>
      <c r="CW75" s="53">
        <f t="shared" si="171"/>
        <v>0</v>
      </c>
      <c r="CX75" s="53">
        <f t="shared" si="171"/>
        <v>0</v>
      </c>
      <c r="CY75" s="53">
        <f t="shared" si="171"/>
        <v>0</v>
      </c>
      <c r="CZ75" s="53">
        <f t="shared" si="171"/>
        <v>0</v>
      </c>
      <c r="DA75" s="53">
        <f t="shared" si="171"/>
        <v>0</v>
      </c>
      <c r="DB75" s="53">
        <f t="shared" si="171"/>
        <v>0</v>
      </c>
      <c r="DC75" s="53">
        <f t="shared" si="171"/>
        <v>0</v>
      </c>
      <c r="DD75" s="53">
        <f t="shared" si="171"/>
        <v>0</v>
      </c>
      <c r="DE75" s="53">
        <f t="shared" si="171"/>
        <v>0</v>
      </c>
      <c r="DF75" s="53">
        <f t="shared" si="163"/>
        <v>0</v>
      </c>
      <c r="DG75" s="53">
        <f t="shared" si="163"/>
        <v>0</v>
      </c>
      <c r="DH75" s="53">
        <f t="shared" si="163"/>
        <v>0</v>
      </c>
      <c r="DI75" s="53">
        <f t="shared" si="163"/>
        <v>0</v>
      </c>
      <c r="DJ75" s="53">
        <f t="shared" si="163"/>
        <v>0</v>
      </c>
      <c r="DK75" s="53">
        <f t="shared" si="163"/>
        <v>0</v>
      </c>
      <c r="DL75" s="53">
        <f t="shared" si="163"/>
        <v>0</v>
      </c>
      <c r="DM75" s="53">
        <f t="shared" si="163"/>
        <v>0</v>
      </c>
      <c r="DN75" s="53">
        <f t="shared" si="163"/>
        <v>0</v>
      </c>
      <c r="DO75" s="53">
        <f t="shared" si="163"/>
        <v>0</v>
      </c>
      <c r="DP75" s="53">
        <f t="shared" si="163"/>
        <v>0</v>
      </c>
      <c r="DQ75" s="53">
        <f t="shared" si="163"/>
        <v>0</v>
      </c>
      <c r="DR75" s="53">
        <f t="shared" si="163"/>
        <v>0</v>
      </c>
      <c r="DS75" s="53">
        <f t="shared" si="163"/>
        <v>0</v>
      </c>
      <c r="DT75" s="53">
        <f t="shared" si="163"/>
        <v>0</v>
      </c>
      <c r="DU75" s="53">
        <f t="shared" si="163"/>
        <v>0</v>
      </c>
      <c r="DV75" s="53">
        <f t="shared" si="172"/>
        <v>0</v>
      </c>
      <c r="DW75" s="53">
        <f t="shared" si="172"/>
        <v>0</v>
      </c>
      <c r="DX75" s="53">
        <f t="shared" si="172"/>
        <v>0</v>
      </c>
      <c r="DY75" s="53">
        <f t="shared" si="172"/>
        <v>0.25</v>
      </c>
      <c r="DZ75" s="53">
        <f t="shared" si="172"/>
        <v>0</v>
      </c>
      <c r="EA75" s="53">
        <f t="shared" si="172"/>
        <v>0</v>
      </c>
      <c r="EB75" s="53">
        <f t="shared" si="173"/>
        <v>0</v>
      </c>
      <c r="EC75" s="53">
        <f t="shared" si="173"/>
        <v>0</v>
      </c>
      <c r="ED75" s="53">
        <f t="shared" si="173"/>
        <v>0</v>
      </c>
      <c r="EE75" s="53">
        <f t="shared" si="173"/>
        <v>0</v>
      </c>
      <c r="EF75" s="53">
        <f t="shared" si="173"/>
        <v>0</v>
      </c>
      <c r="EG75" s="53">
        <f t="shared" si="173"/>
        <v>0</v>
      </c>
      <c r="EH75" s="53">
        <f t="shared" si="173"/>
        <v>0</v>
      </c>
      <c r="EI75" s="53">
        <f t="shared" si="173"/>
        <v>0</v>
      </c>
      <c r="EJ75" s="53">
        <f t="shared" si="173"/>
        <v>0</v>
      </c>
      <c r="EK75" s="53">
        <f t="shared" si="173"/>
        <v>0</v>
      </c>
      <c r="EL75" s="53">
        <f t="shared" si="173"/>
        <v>0</v>
      </c>
      <c r="EM75" s="53">
        <f t="shared" si="173"/>
        <v>0</v>
      </c>
      <c r="EN75" s="53">
        <f t="shared" si="173"/>
        <v>0</v>
      </c>
      <c r="EO75" s="53">
        <f t="shared" si="173"/>
        <v>0</v>
      </c>
      <c r="EP75" s="53">
        <f t="shared" si="173"/>
        <v>0</v>
      </c>
      <c r="EQ75" s="53">
        <f t="shared" si="173"/>
        <v>0</v>
      </c>
      <c r="ER75" s="53">
        <f t="shared" si="144"/>
        <v>0</v>
      </c>
      <c r="ES75" s="53">
        <f t="shared" si="144"/>
        <v>0</v>
      </c>
      <c r="ET75" s="53">
        <f t="shared" si="144"/>
        <v>0</v>
      </c>
      <c r="EU75" s="53">
        <f t="shared" si="144"/>
        <v>0</v>
      </c>
      <c r="EV75" s="53">
        <f t="shared" si="144"/>
        <v>0</v>
      </c>
      <c r="EW75" s="53">
        <f t="shared" si="144"/>
        <v>0</v>
      </c>
      <c r="EX75" s="53">
        <f t="shared" si="144"/>
        <v>0</v>
      </c>
      <c r="EY75" s="53">
        <f t="shared" si="144"/>
        <v>0</v>
      </c>
      <c r="EZ75" s="53">
        <f t="shared" si="144"/>
        <v>0</v>
      </c>
      <c r="FA75" s="53">
        <f t="shared" si="144"/>
        <v>0</v>
      </c>
      <c r="FB75" s="53">
        <f t="shared" si="144"/>
        <v>0</v>
      </c>
      <c r="FC75" s="53">
        <f t="shared" si="144"/>
        <v>0</v>
      </c>
      <c r="FD75" s="53">
        <f t="shared" si="144"/>
        <v>0</v>
      </c>
      <c r="FE75" s="53">
        <f t="shared" si="144"/>
        <v>0</v>
      </c>
      <c r="FF75" s="53">
        <f t="shared" si="144"/>
        <v>0</v>
      </c>
      <c r="FG75" s="53">
        <f t="shared" si="144"/>
        <v>0</v>
      </c>
      <c r="FH75" s="53">
        <f t="shared" si="145"/>
        <v>0</v>
      </c>
      <c r="FI75" s="53">
        <f t="shared" si="145"/>
        <v>0</v>
      </c>
      <c r="FJ75" s="53">
        <f t="shared" si="145"/>
        <v>0</v>
      </c>
      <c r="FK75" s="53">
        <f t="shared" si="145"/>
        <v>0</v>
      </c>
      <c r="FL75" s="53">
        <f t="shared" si="145"/>
        <v>0</v>
      </c>
      <c r="FM75" s="53">
        <f t="shared" si="145"/>
        <v>0</v>
      </c>
      <c r="FN75" s="53">
        <f t="shared" si="145"/>
        <v>0</v>
      </c>
      <c r="FO75" s="53">
        <f t="shared" si="145"/>
        <v>0</v>
      </c>
      <c r="FP75" s="53">
        <f t="shared" si="145"/>
        <v>0</v>
      </c>
      <c r="FQ75" s="53">
        <f t="shared" si="15"/>
        <v>0</v>
      </c>
      <c r="FR75" s="53">
        <f t="shared" si="145"/>
        <v>0</v>
      </c>
      <c r="FS75" s="53">
        <f t="shared" si="145"/>
        <v>0</v>
      </c>
      <c r="FT75" s="53">
        <f t="shared" si="145"/>
        <v>0</v>
      </c>
      <c r="FU75" s="53">
        <f t="shared" si="145"/>
        <v>0</v>
      </c>
      <c r="FV75" s="53">
        <f t="shared" si="174"/>
        <v>0</v>
      </c>
      <c r="FW75" s="53">
        <f t="shared" si="174"/>
        <v>0</v>
      </c>
      <c r="FX75" s="53">
        <f t="shared" si="174"/>
        <v>0</v>
      </c>
      <c r="FY75" s="53">
        <f t="shared" si="174"/>
        <v>0</v>
      </c>
      <c r="FZ75" s="53">
        <f t="shared" si="174"/>
        <v>0</v>
      </c>
      <c r="GA75" s="53">
        <f t="shared" si="174"/>
        <v>0</v>
      </c>
      <c r="GB75" s="53">
        <f t="shared" si="174"/>
        <v>0</v>
      </c>
      <c r="GC75" s="53">
        <f t="shared" si="174"/>
        <v>0</v>
      </c>
      <c r="GD75" s="53">
        <f t="shared" si="174"/>
        <v>0</v>
      </c>
      <c r="GE75" s="53">
        <f t="shared" si="174"/>
        <v>0</v>
      </c>
      <c r="GF75" s="53">
        <f t="shared" si="174"/>
        <v>0</v>
      </c>
      <c r="GG75" s="53">
        <f t="shared" si="174"/>
        <v>0</v>
      </c>
      <c r="GH75" s="53">
        <f t="shared" si="174"/>
        <v>0</v>
      </c>
      <c r="GI75" s="53">
        <f t="shared" si="174"/>
        <v>0</v>
      </c>
      <c r="GJ75" s="53">
        <f t="shared" si="174"/>
        <v>0</v>
      </c>
      <c r="GK75" s="53">
        <f t="shared" si="174"/>
        <v>0</v>
      </c>
      <c r="GL75" s="53">
        <f t="shared" si="175"/>
        <v>0</v>
      </c>
      <c r="GM75" s="53">
        <f t="shared" si="175"/>
        <v>0</v>
      </c>
      <c r="GN75" s="53">
        <f t="shared" si="175"/>
        <v>0</v>
      </c>
      <c r="GO75" s="53">
        <f t="shared" si="175"/>
        <v>0</v>
      </c>
      <c r="GP75" s="53">
        <f t="shared" si="175"/>
        <v>0</v>
      </c>
      <c r="GQ75" s="53">
        <f t="shared" si="175"/>
        <v>0</v>
      </c>
      <c r="GR75" s="53">
        <f t="shared" si="175"/>
        <v>0</v>
      </c>
      <c r="GS75" s="53">
        <f t="shared" si="175"/>
        <v>0</v>
      </c>
      <c r="GT75" s="53">
        <f t="shared" si="175"/>
        <v>0</v>
      </c>
      <c r="GU75" s="53">
        <f t="shared" si="175"/>
        <v>0</v>
      </c>
      <c r="GV75" s="53">
        <f t="shared" si="175"/>
        <v>0</v>
      </c>
      <c r="GW75" s="53">
        <f t="shared" si="175"/>
        <v>0</v>
      </c>
      <c r="GX75" s="53">
        <f t="shared" si="18"/>
        <v>0</v>
      </c>
    </row>
    <row r="76" spans="1:206" s="95" customFormat="1" ht="25.5" x14ac:dyDescent="0.2">
      <c r="A76" s="22">
        <f>VLOOKUP(B76,'Libro Giornale'!$E$237:$F$436,2,FALSE)</f>
        <v>82</v>
      </c>
      <c r="B76" s="547" t="s">
        <v>471</v>
      </c>
      <c r="C76" s="152">
        <v>69</v>
      </c>
      <c r="D76" s="468">
        <v>44683</v>
      </c>
      <c r="E76" s="540" t="s">
        <v>767</v>
      </c>
      <c r="F76" s="538">
        <v>123.3</v>
      </c>
      <c r="G76" s="52"/>
      <c r="H76" s="92"/>
      <c r="I76" s="92"/>
      <c r="J76" s="52">
        <f t="shared" si="164"/>
        <v>-123.3</v>
      </c>
      <c r="K76" s="52"/>
      <c r="L76" s="52"/>
      <c r="M76" s="53">
        <f t="shared" si="168"/>
        <v>0</v>
      </c>
      <c r="N76" s="53">
        <f t="shared" si="168"/>
        <v>0</v>
      </c>
      <c r="O76" s="53">
        <f t="shared" si="168"/>
        <v>0</v>
      </c>
      <c r="P76" s="53">
        <f t="shared" si="168"/>
        <v>0</v>
      </c>
      <c r="Q76" s="53">
        <f t="shared" si="168"/>
        <v>0</v>
      </c>
      <c r="R76" s="53">
        <f t="shared" si="168"/>
        <v>0</v>
      </c>
      <c r="S76" s="53">
        <f t="shared" si="168"/>
        <v>0</v>
      </c>
      <c r="T76" s="53">
        <f t="shared" si="168"/>
        <v>0</v>
      </c>
      <c r="U76" s="53">
        <f t="shared" si="168"/>
        <v>0</v>
      </c>
      <c r="V76" s="53">
        <f t="shared" si="168"/>
        <v>0</v>
      </c>
      <c r="W76" s="53">
        <f t="shared" si="168"/>
        <v>0</v>
      </c>
      <c r="X76" s="53">
        <f t="shared" si="168"/>
        <v>0</v>
      </c>
      <c r="Y76" s="53">
        <f t="shared" si="168"/>
        <v>0</v>
      </c>
      <c r="Z76" s="53">
        <f t="shared" si="168"/>
        <v>0</v>
      </c>
      <c r="AA76" s="53">
        <f t="shared" si="168"/>
        <v>0</v>
      </c>
      <c r="AB76" s="53">
        <f t="shared" si="168"/>
        <v>0</v>
      </c>
      <c r="AC76" s="53">
        <f t="shared" si="169"/>
        <v>0</v>
      </c>
      <c r="AD76" s="53">
        <f t="shared" si="169"/>
        <v>0</v>
      </c>
      <c r="AE76" s="53">
        <f t="shared" si="169"/>
        <v>0</v>
      </c>
      <c r="AF76" s="53">
        <f t="shared" si="169"/>
        <v>0</v>
      </c>
      <c r="AG76" s="53">
        <f t="shared" si="169"/>
        <v>0</v>
      </c>
      <c r="AH76" s="53">
        <f t="shared" si="169"/>
        <v>0</v>
      </c>
      <c r="AI76" s="53">
        <f t="shared" si="169"/>
        <v>0</v>
      </c>
      <c r="AJ76" s="53">
        <f t="shared" si="169"/>
        <v>0</v>
      </c>
      <c r="AK76" s="53">
        <f t="shared" si="169"/>
        <v>0</v>
      </c>
      <c r="AL76" s="53">
        <f t="shared" si="169"/>
        <v>0</v>
      </c>
      <c r="AM76" s="53">
        <f t="shared" si="169"/>
        <v>0</v>
      </c>
      <c r="AN76" s="53">
        <f t="shared" si="169"/>
        <v>0</v>
      </c>
      <c r="AO76" s="53">
        <f t="shared" si="169"/>
        <v>0</v>
      </c>
      <c r="AP76" s="53">
        <f t="shared" si="169"/>
        <v>0</v>
      </c>
      <c r="AQ76" s="53">
        <f t="shared" si="169"/>
        <v>0</v>
      </c>
      <c r="AR76" s="53">
        <f t="shared" si="169"/>
        <v>0</v>
      </c>
      <c r="AS76" s="53">
        <f t="shared" si="170"/>
        <v>0</v>
      </c>
      <c r="AT76" s="53">
        <f t="shared" si="170"/>
        <v>0</v>
      </c>
      <c r="AU76" s="53">
        <f t="shared" si="170"/>
        <v>0</v>
      </c>
      <c r="AV76" s="53">
        <f t="shared" si="170"/>
        <v>0</v>
      </c>
      <c r="AW76" s="53">
        <f t="shared" si="170"/>
        <v>0</v>
      </c>
      <c r="AX76" s="53">
        <f t="shared" si="170"/>
        <v>0</v>
      </c>
      <c r="AY76" s="53">
        <f t="shared" si="170"/>
        <v>0</v>
      </c>
      <c r="AZ76" s="53">
        <f t="shared" si="170"/>
        <v>0</v>
      </c>
      <c r="BA76" s="53">
        <f t="shared" si="170"/>
        <v>0</v>
      </c>
      <c r="BB76" s="53">
        <f t="shared" si="170"/>
        <v>0</v>
      </c>
      <c r="BC76" s="53">
        <f t="shared" si="170"/>
        <v>0</v>
      </c>
      <c r="BD76" s="53">
        <f t="shared" si="170"/>
        <v>0</v>
      </c>
      <c r="BE76" s="53">
        <f t="shared" si="170"/>
        <v>0</v>
      </c>
      <c r="BF76" s="53">
        <f t="shared" si="170"/>
        <v>0</v>
      </c>
      <c r="BG76" s="53">
        <f t="shared" si="170"/>
        <v>0</v>
      </c>
      <c r="BH76" s="53">
        <f t="shared" si="170"/>
        <v>0</v>
      </c>
      <c r="BI76" s="53">
        <f t="shared" si="3"/>
        <v>0</v>
      </c>
      <c r="BJ76" s="53">
        <f t="shared" si="139"/>
        <v>0</v>
      </c>
      <c r="BK76" s="53">
        <f t="shared" si="139"/>
        <v>0</v>
      </c>
      <c r="BL76" s="53">
        <f t="shared" si="139"/>
        <v>0</v>
      </c>
      <c r="BM76" s="53">
        <f t="shared" si="139"/>
        <v>0</v>
      </c>
      <c r="BN76" s="53">
        <f t="shared" si="139"/>
        <v>0</v>
      </c>
      <c r="BO76" s="53">
        <f t="shared" si="139"/>
        <v>0</v>
      </c>
      <c r="BP76" s="53">
        <f t="shared" si="139"/>
        <v>0</v>
      </c>
      <c r="BQ76" s="53">
        <f t="shared" si="139"/>
        <v>0</v>
      </c>
      <c r="BR76" s="53">
        <f t="shared" si="139"/>
        <v>0</v>
      </c>
      <c r="BS76" s="53">
        <f t="shared" si="139"/>
        <v>0</v>
      </c>
      <c r="BT76" s="53">
        <f t="shared" si="139"/>
        <v>0</v>
      </c>
      <c r="BU76" s="53">
        <f t="shared" si="5"/>
        <v>0</v>
      </c>
      <c r="BV76" s="53">
        <f t="shared" si="139"/>
        <v>0</v>
      </c>
      <c r="BW76" s="53">
        <f t="shared" si="139"/>
        <v>0</v>
      </c>
      <c r="BX76" s="53">
        <f t="shared" si="139"/>
        <v>0</v>
      </c>
      <c r="BY76" s="53">
        <f t="shared" si="139"/>
        <v>0</v>
      </c>
      <c r="BZ76" s="53">
        <f t="shared" si="140"/>
        <v>0</v>
      </c>
      <c r="CA76" s="53">
        <f t="shared" si="140"/>
        <v>0</v>
      </c>
      <c r="CB76" s="53">
        <f t="shared" si="140"/>
        <v>0</v>
      </c>
      <c r="CC76" s="53">
        <f t="shared" si="140"/>
        <v>0</v>
      </c>
      <c r="CD76" s="53">
        <f t="shared" si="140"/>
        <v>0</v>
      </c>
      <c r="CE76" s="53">
        <f t="shared" si="140"/>
        <v>0</v>
      </c>
      <c r="CF76" s="53">
        <f t="shared" si="140"/>
        <v>0</v>
      </c>
      <c r="CG76" s="53">
        <f t="shared" si="140"/>
        <v>0</v>
      </c>
      <c r="CH76" s="53">
        <f t="shared" si="140"/>
        <v>0</v>
      </c>
      <c r="CI76" s="53">
        <f t="shared" si="140"/>
        <v>0</v>
      </c>
      <c r="CJ76" s="53">
        <f t="shared" si="140"/>
        <v>0</v>
      </c>
      <c r="CK76" s="53">
        <f t="shared" si="140"/>
        <v>123.3</v>
      </c>
      <c r="CL76" s="53">
        <f t="shared" si="140"/>
        <v>0</v>
      </c>
      <c r="CM76" s="53">
        <f t="shared" si="140"/>
        <v>0</v>
      </c>
      <c r="CN76" s="53">
        <f t="shared" si="7"/>
        <v>0</v>
      </c>
      <c r="CO76" s="53">
        <f t="shared" si="140"/>
        <v>0</v>
      </c>
      <c r="CP76" s="53">
        <f t="shared" si="171"/>
        <v>0</v>
      </c>
      <c r="CQ76" s="53">
        <f t="shared" si="171"/>
        <v>0</v>
      </c>
      <c r="CR76" s="53">
        <f t="shared" si="171"/>
        <v>0</v>
      </c>
      <c r="CS76" s="53">
        <f t="shared" si="171"/>
        <v>0</v>
      </c>
      <c r="CT76" s="53">
        <f t="shared" si="171"/>
        <v>0</v>
      </c>
      <c r="CU76" s="53">
        <f t="shared" si="171"/>
        <v>0</v>
      </c>
      <c r="CV76" s="53">
        <f t="shared" si="171"/>
        <v>0</v>
      </c>
      <c r="CW76" s="53">
        <f t="shared" si="171"/>
        <v>0</v>
      </c>
      <c r="CX76" s="53">
        <f t="shared" si="171"/>
        <v>0</v>
      </c>
      <c r="CY76" s="53">
        <f t="shared" si="171"/>
        <v>0</v>
      </c>
      <c r="CZ76" s="53">
        <f t="shared" si="171"/>
        <v>0</v>
      </c>
      <c r="DA76" s="53">
        <f t="shared" si="171"/>
        <v>0</v>
      </c>
      <c r="DB76" s="53">
        <f t="shared" si="171"/>
        <v>0</v>
      </c>
      <c r="DC76" s="53">
        <f t="shared" si="171"/>
        <v>0</v>
      </c>
      <c r="DD76" s="53">
        <f t="shared" si="171"/>
        <v>0</v>
      </c>
      <c r="DE76" s="53">
        <f t="shared" si="171"/>
        <v>0</v>
      </c>
      <c r="DF76" s="53">
        <f t="shared" si="163"/>
        <v>0</v>
      </c>
      <c r="DG76" s="53">
        <f t="shared" si="163"/>
        <v>0</v>
      </c>
      <c r="DH76" s="53">
        <f t="shared" si="163"/>
        <v>0</v>
      </c>
      <c r="DI76" s="53">
        <f t="shared" si="163"/>
        <v>0</v>
      </c>
      <c r="DJ76" s="53">
        <f t="shared" si="163"/>
        <v>0</v>
      </c>
      <c r="DK76" s="53">
        <f t="shared" si="163"/>
        <v>0</v>
      </c>
      <c r="DL76" s="53">
        <f t="shared" si="163"/>
        <v>0</v>
      </c>
      <c r="DM76" s="53">
        <f t="shared" si="163"/>
        <v>0</v>
      </c>
      <c r="DN76" s="53">
        <f t="shared" si="163"/>
        <v>0</v>
      </c>
      <c r="DO76" s="53">
        <f t="shared" si="163"/>
        <v>0</v>
      </c>
      <c r="DP76" s="53">
        <f t="shared" si="163"/>
        <v>0</v>
      </c>
      <c r="DQ76" s="53">
        <f t="shared" si="163"/>
        <v>0</v>
      </c>
      <c r="DR76" s="53">
        <f t="shared" si="163"/>
        <v>0</v>
      </c>
      <c r="DS76" s="53">
        <f t="shared" si="163"/>
        <v>0</v>
      </c>
      <c r="DT76" s="53">
        <f t="shared" si="163"/>
        <v>0</v>
      </c>
      <c r="DU76" s="53">
        <f t="shared" si="163"/>
        <v>0</v>
      </c>
      <c r="DV76" s="53">
        <f t="shared" si="172"/>
        <v>0</v>
      </c>
      <c r="DW76" s="53">
        <f t="shared" si="172"/>
        <v>0</v>
      </c>
      <c r="DX76" s="53">
        <f t="shared" si="172"/>
        <v>0</v>
      </c>
      <c r="DY76" s="53">
        <f t="shared" si="172"/>
        <v>0</v>
      </c>
      <c r="DZ76" s="53">
        <f t="shared" si="172"/>
        <v>0</v>
      </c>
      <c r="EA76" s="53">
        <f t="shared" si="172"/>
        <v>0</v>
      </c>
      <c r="EB76" s="53">
        <f t="shared" si="173"/>
        <v>0</v>
      </c>
      <c r="EC76" s="53">
        <f t="shared" si="173"/>
        <v>0</v>
      </c>
      <c r="ED76" s="53">
        <f t="shared" si="173"/>
        <v>0</v>
      </c>
      <c r="EE76" s="53">
        <f t="shared" si="173"/>
        <v>0</v>
      </c>
      <c r="EF76" s="53">
        <f t="shared" si="173"/>
        <v>0</v>
      </c>
      <c r="EG76" s="53">
        <f t="shared" si="173"/>
        <v>0</v>
      </c>
      <c r="EH76" s="53">
        <f t="shared" si="173"/>
        <v>0</v>
      </c>
      <c r="EI76" s="53">
        <f t="shared" si="173"/>
        <v>0</v>
      </c>
      <c r="EJ76" s="53">
        <f t="shared" si="173"/>
        <v>0</v>
      </c>
      <c r="EK76" s="53">
        <f t="shared" si="173"/>
        <v>0</v>
      </c>
      <c r="EL76" s="53">
        <f t="shared" si="173"/>
        <v>0</v>
      </c>
      <c r="EM76" s="53">
        <f t="shared" si="173"/>
        <v>0</v>
      </c>
      <c r="EN76" s="53">
        <f t="shared" si="173"/>
        <v>0</v>
      </c>
      <c r="EO76" s="53">
        <f t="shared" si="173"/>
        <v>0</v>
      </c>
      <c r="EP76" s="53">
        <f t="shared" si="173"/>
        <v>0</v>
      </c>
      <c r="EQ76" s="53">
        <f t="shared" si="173"/>
        <v>0</v>
      </c>
      <c r="ER76" s="53">
        <f t="shared" si="144"/>
        <v>0</v>
      </c>
      <c r="ES76" s="53">
        <f t="shared" si="144"/>
        <v>0</v>
      </c>
      <c r="ET76" s="53">
        <f t="shared" si="144"/>
        <v>0</v>
      </c>
      <c r="EU76" s="53">
        <f t="shared" si="144"/>
        <v>0</v>
      </c>
      <c r="EV76" s="53">
        <f t="shared" si="144"/>
        <v>0</v>
      </c>
      <c r="EW76" s="53">
        <f t="shared" si="144"/>
        <v>0</v>
      </c>
      <c r="EX76" s="53">
        <f t="shared" si="144"/>
        <v>0</v>
      </c>
      <c r="EY76" s="53">
        <f t="shared" si="144"/>
        <v>0</v>
      </c>
      <c r="EZ76" s="53">
        <f t="shared" si="144"/>
        <v>0</v>
      </c>
      <c r="FA76" s="53">
        <f t="shared" si="144"/>
        <v>0</v>
      </c>
      <c r="FB76" s="53">
        <f t="shared" si="144"/>
        <v>0</v>
      </c>
      <c r="FC76" s="53">
        <f t="shared" si="144"/>
        <v>0</v>
      </c>
      <c r="FD76" s="53">
        <f t="shared" si="144"/>
        <v>0</v>
      </c>
      <c r="FE76" s="53">
        <f t="shared" si="144"/>
        <v>0</v>
      </c>
      <c r="FF76" s="53">
        <f t="shared" si="144"/>
        <v>0</v>
      </c>
      <c r="FG76" s="53">
        <f t="shared" si="144"/>
        <v>0</v>
      </c>
      <c r="FH76" s="53">
        <f t="shared" si="145"/>
        <v>0</v>
      </c>
      <c r="FI76" s="53">
        <f t="shared" si="145"/>
        <v>0</v>
      </c>
      <c r="FJ76" s="53">
        <f t="shared" si="145"/>
        <v>0</v>
      </c>
      <c r="FK76" s="53">
        <f t="shared" si="145"/>
        <v>0</v>
      </c>
      <c r="FL76" s="53">
        <f t="shared" si="145"/>
        <v>0</v>
      </c>
      <c r="FM76" s="53">
        <f t="shared" si="145"/>
        <v>0</v>
      </c>
      <c r="FN76" s="53">
        <f t="shared" si="145"/>
        <v>0</v>
      </c>
      <c r="FO76" s="53">
        <f t="shared" si="145"/>
        <v>0</v>
      </c>
      <c r="FP76" s="53">
        <f t="shared" si="145"/>
        <v>0</v>
      </c>
      <c r="FQ76" s="53">
        <f t="shared" si="15"/>
        <v>0</v>
      </c>
      <c r="FR76" s="53">
        <f t="shared" si="145"/>
        <v>0</v>
      </c>
      <c r="FS76" s="53">
        <f t="shared" si="145"/>
        <v>0</v>
      </c>
      <c r="FT76" s="53">
        <f t="shared" si="145"/>
        <v>0</v>
      </c>
      <c r="FU76" s="53">
        <f t="shared" si="145"/>
        <v>0</v>
      </c>
      <c r="FV76" s="53">
        <f t="shared" si="174"/>
        <v>0</v>
      </c>
      <c r="FW76" s="53">
        <f t="shared" si="174"/>
        <v>0</v>
      </c>
      <c r="FX76" s="53">
        <f t="shared" si="174"/>
        <v>0</v>
      </c>
      <c r="FY76" s="53">
        <f t="shared" si="174"/>
        <v>0</v>
      </c>
      <c r="FZ76" s="53">
        <f t="shared" si="174"/>
        <v>0</v>
      </c>
      <c r="GA76" s="53">
        <f t="shared" si="174"/>
        <v>0</v>
      </c>
      <c r="GB76" s="53">
        <f t="shared" si="174"/>
        <v>0</v>
      </c>
      <c r="GC76" s="53">
        <f t="shared" si="174"/>
        <v>0</v>
      </c>
      <c r="GD76" s="53">
        <f t="shared" si="174"/>
        <v>0</v>
      </c>
      <c r="GE76" s="53">
        <f t="shared" si="174"/>
        <v>0</v>
      </c>
      <c r="GF76" s="53">
        <f t="shared" si="174"/>
        <v>0</v>
      </c>
      <c r="GG76" s="53">
        <f t="shared" si="174"/>
        <v>0</v>
      </c>
      <c r="GH76" s="53">
        <f t="shared" si="174"/>
        <v>0</v>
      </c>
      <c r="GI76" s="53">
        <f t="shared" si="174"/>
        <v>0</v>
      </c>
      <c r="GJ76" s="53">
        <f t="shared" si="174"/>
        <v>0</v>
      </c>
      <c r="GK76" s="53">
        <f t="shared" si="174"/>
        <v>0</v>
      </c>
      <c r="GL76" s="53">
        <f t="shared" si="175"/>
        <v>0</v>
      </c>
      <c r="GM76" s="53">
        <f t="shared" si="175"/>
        <v>0</v>
      </c>
      <c r="GN76" s="53">
        <f t="shared" si="175"/>
        <v>0</v>
      </c>
      <c r="GO76" s="53">
        <f t="shared" si="175"/>
        <v>0</v>
      </c>
      <c r="GP76" s="53">
        <f t="shared" si="175"/>
        <v>0</v>
      </c>
      <c r="GQ76" s="53">
        <f t="shared" si="175"/>
        <v>0</v>
      </c>
      <c r="GR76" s="53">
        <f t="shared" si="175"/>
        <v>0</v>
      </c>
      <c r="GS76" s="53">
        <f t="shared" si="175"/>
        <v>0</v>
      </c>
      <c r="GT76" s="53">
        <f t="shared" si="175"/>
        <v>0</v>
      </c>
      <c r="GU76" s="53">
        <f t="shared" si="175"/>
        <v>0</v>
      </c>
      <c r="GV76" s="53">
        <f t="shared" si="175"/>
        <v>0</v>
      </c>
      <c r="GW76" s="53">
        <f t="shared" si="175"/>
        <v>0</v>
      </c>
      <c r="GX76" s="53">
        <f t="shared" si="18"/>
        <v>0</v>
      </c>
    </row>
    <row r="77" spans="1:206" s="95" customFormat="1" ht="12.75" x14ac:dyDescent="0.2">
      <c r="A77" s="22">
        <f>VLOOKUP(B77,'Libro Giornale'!$E$237:$F$436,2,FALSE)</f>
        <v>122</v>
      </c>
      <c r="B77" s="547" t="s">
        <v>508</v>
      </c>
      <c r="C77" s="152">
        <v>70</v>
      </c>
      <c r="D77" s="468">
        <v>44683</v>
      </c>
      <c r="E77" s="540" t="s">
        <v>750</v>
      </c>
      <c r="F77" s="539">
        <v>0.25</v>
      </c>
      <c r="G77" s="52">
        <f>SUM(F76:F77)</f>
        <v>123.55</v>
      </c>
      <c r="H77" s="92"/>
      <c r="I77" s="92"/>
      <c r="J77" s="52">
        <f t="shared" si="164"/>
        <v>-0.25</v>
      </c>
      <c r="K77" s="52"/>
      <c r="L77" s="52"/>
      <c r="M77" s="53">
        <f t="shared" si="136"/>
        <v>0</v>
      </c>
      <c r="N77" s="53">
        <f t="shared" si="136"/>
        <v>0</v>
      </c>
      <c r="O77" s="53">
        <f t="shared" si="136"/>
        <v>0</v>
      </c>
      <c r="P77" s="53">
        <f t="shared" si="136"/>
        <v>0</v>
      </c>
      <c r="Q77" s="53">
        <f t="shared" si="136"/>
        <v>0</v>
      </c>
      <c r="R77" s="53">
        <f t="shared" si="136"/>
        <v>0</v>
      </c>
      <c r="S77" s="53">
        <f t="shared" si="136"/>
        <v>0</v>
      </c>
      <c r="T77" s="53">
        <f t="shared" si="136"/>
        <v>0</v>
      </c>
      <c r="U77" s="53">
        <f t="shared" si="136"/>
        <v>0</v>
      </c>
      <c r="V77" s="53">
        <f t="shared" si="136"/>
        <v>0</v>
      </c>
      <c r="W77" s="53">
        <f t="shared" si="136"/>
        <v>0</v>
      </c>
      <c r="X77" s="53">
        <f t="shared" si="136"/>
        <v>0</v>
      </c>
      <c r="Y77" s="53">
        <f t="shared" si="136"/>
        <v>0</v>
      </c>
      <c r="Z77" s="53">
        <f t="shared" si="136"/>
        <v>0</v>
      </c>
      <c r="AA77" s="53">
        <f t="shared" si="136"/>
        <v>0</v>
      </c>
      <c r="AB77" s="53">
        <f t="shared" ref="AB77" si="176">IF(AB$4=$A77,-SUM($H77:$K77), 0)</f>
        <v>0</v>
      </c>
      <c r="AC77" s="53">
        <f t="shared" si="137"/>
        <v>0</v>
      </c>
      <c r="AD77" s="53">
        <f t="shared" si="137"/>
        <v>0</v>
      </c>
      <c r="AE77" s="53">
        <f t="shared" si="137"/>
        <v>0</v>
      </c>
      <c r="AF77" s="53">
        <f t="shared" si="137"/>
        <v>0</v>
      </c>
      <c r="AG77" s="53">
        <f t="shared" si="137"/>
        <v>0</v>
      </c>
      <c r="AH77" s="53">
        <f t="shared" si="137"/>
        <v>0</v>
      </c>
      <c r="AI77" s="53">
        <f t="shared" si="137"/>
        <v>0</v>
      </c>
      <c r="AJ77" s="53">
        <f t="shared" si="137"/>
        <v>0</v>
      </c>
      <c r="AK77" s="53">
        <f t="shared" si="137"/>
        <v>0</v>
      </c>
      <c r="AL77" s="53">
        <f t="shared" si="137"/>
        <v>0</v>
      </c>
      <c r="AM77" s="53">
        <f t="shared" si="137"/>
        <v>0</v>
      </c>
      <c r="AN77" s="53">
        <f t="shared" si="137"/>
        <v>0</v>
      </c>
      <c r="AO77" s="53">
        <f t="shared" si="137"/>
        <v>0</v>
      </c>
      <c r="AP77" s="53">
        <f t="shared" si="137"/>
        <v>0</v>
      </c>
      <c r="AQ77" s="53">
        <f t="shared" si="137"/>
        <v>0</v>
      </c>
      <c r="AR77" s="53">
        <f t="shared" ref="AR77" si="177">IF(AR$4=$A77,-SUM($H77:$K77), 0)</f>
        <v>0</v>
      </c>
      <c r="AS77" s="53">
        <f t="shared" si="138"/>
        <v>0</v>
      </c>
      <c r="AT77" s="53">
        <f t="shared" si="138"/>
        <v>0</v>
      </c>
      <c r="AU77" s="53">
        <f t="shared" si="138"/>
        <v>0</v>
      </c>
      <c r="AV77" s="53">
        <f t="shared" si="138"/>
        <v>0</v>
      </c>
      <c r="AW77" s="53">
        <f t="shared" si="138"/>
        <v>0</v>
      </c>
      <c r="AX77" s="53">
        <f t="shared" si="138"/>
        <v>0</v>
      </c>
      <c r="AY77" s="53">
        <f t="shared" si="138"/>
        <v>0</v>
      </c>
      <c r="AZ77" s="53">
        <f t="shared" si="138"/>
        <v>0</v>
      </c>
      <c r="BA77" s="53">
        <f t="shared" si="138"/>
        <v>0</v>
      </c>
      <c r="BB77" s="53">
        <f t="shared" si="138"/>
        <v>0</v>
      </c>
      <c r="BC77" s="53">
        <f t="shared" si="138"/>
        <v>0</v>
      </c>
      <c r="BD77" s="53">
        <f t="shared" si="138"/>
        <v>0</v>
      </c>
      <c r="BE77" s="53">
        <f t="shared" si="138"/>
        <v>0</v>
      </c>
      <c r="BF77" s="53">
        <f t="shared" si="138"/>
        <v>0</v>
      </c>
      <c r="BG77" s="53">
        <f t="shared" si="138"/>
        <v>0</v>
      </c>
      <c r="BH77" s="53">
        <f t="shared" ref="BH77" si="178">IF(BH$4=$A77,-SUM($H77:$K77), 0)</f>
        <v>0</v>
      </c>
      <c r="BI77" s="53">
        <f t="shared" si="3"/>
        <v>0</v>
      </c>
      <c r="BJ77" s="53">
        <f t="shared" si="139"/>
        <v>0</v>
      </c>
      <c r="BK77" s="53">
        <f t="shared" si="139"/>
        <v>0</v>
      </c>
      <c r="BL77" s="53">
        <f t="shared" si="139"/>
        <v>0</v>
      </c>
      <c r="BM77" s="53">
        <f t="shared" si="139"/>
        <v>0</v>
      </c>
      <c r="BN77" s="53">
        <f t="shared" si="139"/>
        <v>0</v>
      </c>
      <c r="BO77" s="53">
        <f t="shared" si="139"/>
        <v>0</v>
      </c>
      <c r="BP77" s="53">
        <f t="shared" si="139"/>
        <v>0</v>
      </c>
      <c r="BQ77" s="53">
        <f t="shared" si="139"/>
        <v>0</v>
      </c>
      <c r="BR77" s="53">
        <f t="shared" si="139"/>
        <v>0</v>
      </c>
      <c r="BS77" s="53">
        <f t="shared" si="139"/>
        <v>0</v>
      </c>
      <c r="BT77" s="53">
        <f t="shared" si="139"/>
        <v>0</v>
      </c>
      <c r="BU77" s="53">
        <f t="shared" si="5"/>
        <v>0</v>
      </c>
      <c r="BV77" s="53">
        <f t="shared" si="139"/>
        <v>0</v>
      </c>
      <c r="BW77" s="53">
        <f t="shared" si="139"/>
        <v>0</v>
      </c>
      <c r="BX77" s="53">
        <f t="shared" si="139"/>
        <v>0</v>
      </c>
      <c r="BY77" s="53">
        <f t="shared" si="139"/>
        <v>0</v>
      </c>
      <c r="BZ77" s="53">
        <f t="shared" si="140"/>
        <v>0</v>
      </c>
      <c r="CA77" s="53">
        <f t="shared" si="140"/>
        <v>0</v>
      </c>
      <c r="CB77" s="53">
        <f t="shared" si="140"/>
        <v>0</v>
      </c>
      <c r="CC77" s="53">
        <f t="shared" si="140"/>
        <v>0</v>
      </c>
      <c r="CD77" s="53">
        <f t="shared" si="140"/>
        <v>0</v>
      </c>
      <c r="CE77" s="53">
        <f t="shared" si="140"/>
        <v>0</v>
      </c>
      <c r="CF77" s="53">
        <f t="shared" si="140"/>
        <v>0</v>
      </c>
      <c r="CG77" s="53">
        <f t="shared" si="140"/>
        <v>0</v>
      </c>
      <c r="CH77" s="53">
        <f t="shared" si="140"/>
        <v>0</v>
      </c>
      <c r="CI77" s="53">
        <f t="shared" si="140"/>
        <v>0</v>
      </c>
      <c r="CJ77" s="53">
        <f t="shared" si="140"/>
        <v>0</v>
      </c>
      <c r="CK77" s="53">
        <f t="shared" si="140"/>
        <v>0</v>
      </c>
      <c r="CL77" s="53">
        <f t="shared" si="140"/>
        <v>0</v>
      </c>
      <c r="CM77" s="53">
        <f t="shared" si="140"/>
        <v>0</v>
      </c>
      <c r="CN77" s="53">
        <f t="shared" si="7"/>
        <v>0</v>
      </c>
      <c r="CO77" s="53">
        <f t="shared" si="140"/>
        <v>0</v>
      </c>
      <c r="CP77" s="53">
        <f t="shared" si="141"/>
        <v>0</v>
      </c>
      <c r="CQ77" s="53">
        <f t="shared" si="141"/>
        <v>0</v>
      </c>
      <c r="CR77" s="53">
        <f t="shared" si="141"/>
        <v>0</v>
      </c>
      <c r="CS77" s="53">
        <f t="shared" si="141"/>
        <v>0</v>
      </c>
      <c r="CT77" s="53">
        <f t="shared" si="141"/>
        <v>0</v>
      </c>
      <c r="CU77" s="53">
        <f t="shared" si="141"/>
        <v>0</v>
      </c>
      <c r="CV77" s="53">
        <f t="shared" si="141"/>
        <v>0</v>
      </c>
      <c r="CW77" s="53">
        <f t="shared" si="141"/>
        <v>0</v>
      </c>
      <c r="CX77" s="53">
        <f t="shared" si="141"/>
        <v>0</v>
      </c>
      <c r="CY77" s="53">
        <f t="shared" si="141"/>
        <v>0</v>
      </c>
      <c r="CZ77" s="53">
        <f t="shared" si="141"/>
        <v>0</v>
      </c>
      <c r="DA77" s="53">
        <f t="shared" si="141"/>
        <v>0</v>
      </c>
      <c r="DB77" s="53">
        <f t="shared" si="141"/>
        <v>0</v>
      </c>
      <c r="DC77" s="53">
        <f t="shared" si="141"/>
        <v>0</v>
      </c>
      <c r="DD77" s="53">
        <f t="shared" si="141"/>
        <v>0</v>
      </c>
      <c r="DE77" s="53">
        <f t="shared" ref="DE77" si="179">IF(DE$4=$A77,-SUM($H77:$K77), 0)</f>
        <v>0</v>
      </c>
      <c r="DF77" s="53">
        <f t="shared" si="163"/>
        <v>0</v>
      </c>
      <c r="DG77" s="53">
        <f t="shared" si="163"/>
        <v>0</v>
      </c>
      <c r="DH77" s="53">
        <f t="shared" si="163"/>
        <v>0</v>
      </c>
      <c r="DI77" s="53">
        <f t="shared" si="163"/>
        <v>0</v>
      </c>
      <c r="DJ77" s="53">
        <f t="shared" si="163"/>
        <v>0</v>
      </c>
      <c r="DK77" s="53">
        <f t="shared" si="163"/>
        <v>0</v>
      </c>
      <c r="DL77" s="53">
        <f t="shared" si="163"/>
        <v>0</v>
      </c>
      <c r="DM77" s="53">
        <f t="shared" si="142"/>
        <v>0</v>
      </c>
      <c r="DN77" s="53">
        <f t="shared" si="142"/>
        <v>0</v>
      </c>
      <c r="DO77" s="53">
        <f t="shared" si="142"/>
        <v>0</v>
      </c>
      <c r="DP77" s="53">
        <f t="shared" si="142"/>
        <v>0</v>
      </c>
      <c r="DQ77" s="53">
        <f t="shared" si="142"/>
        <v>0</v>
      </c>
      <c r="DR77" s="53">
        <f t="shared" si="142"/>
        <v>0</v>
      </c>
      <c r="DS77" s="53">
        <f t="shared" si="142"/>
        <v>0</v>
      </c>
      <c r="DT77" s="53">
        <f t="shared" si="142"/>
        <v>0</v>
      </c>
      <c r="DU77" s="53">
        <f t="shared" si="142"/>
        <v>0</v>
      </c>
      <c r="DV77" s="53">
        <f t="shared" si="142"/>
        <v>0</v>
      </c>
      <c r="DW77" s="53">
        <f t="shared" si="142"/>
        <v>0</v>
      </c>
      <c r="DX77" s="53">
        <f t="shared" si="142"/>
        <v>0</v>
      </c>
      <c r="DY77" s="53">
        <f t="shared" si="142"/>
        <v>0.25</v>
      </c>
      <c r="DZ77" s="53">
        <f t="shared" si="142"/>
        <v>0</v>
      </c>
      <c r="EA77" s="53">
        <f t="shared" si="142"/>
        <v>0</v>
      </c>
      <c r="EB77" s="53">
        <f t="shared" si="143"/>
        <v>0</v>
      </c>
      <c r="EC77" s="53">
        <f t="shared" si="143"/>
        <v>0</v>
      </c>
      <c r="ED77" s="53">
        <f t="shared" si="143"/>
        <v>0</v>
      </c>
      <c r="EE77" s="53">
        <f t="shared" si="143"/>
        <v>0</v>
      </c>
      <c r="EF77" s="53">
        <f t="shared" si="143"/>
        <v>0</v>
      </c>
      <c r="EG77" s="53">
        <f t="shared" si="143"/>
        <v>0</v>
      </c>
      <c r="EH77" s="53">
        <f t="shared" si="143"/>
        <v>0</v>
      </c>
      <c r="EI77" s="53">
        <f t="shared" si="143"/>
        <v>0</v>
      </c>
      <c r="EJ77" s="53">
        <f t="shared" si="143"/>
        <v>0</v>
      </c>
      <c r="EK77" s="53">
        <f t="shared" si="143"/>
        <v>0</v>
      </c>
      <c r="EL77" s="53">
        <f t="shared" si="143"/>
        <v>0</v>
      </c>
      <c r="EM77" s="53">
        <f t="shared" si="143"/>
        <v>0</v>
      </c>
      <c r="EN77" s="53">
        <f t="shared" si="143"/>
        <v>0</v>
      </c>
      <c r="EO77" s="53">
        <f t="shared" si="143"/>
        <v>0</v>
      </c>
      <c r="EP77" s="53">
        <f t="shared" si="143"/>
        <v>0</v>
      </c>
      <c r="EQ77" s="53">
        <f t="shared" ref="EQ77" si="180">IF(EQ$4=$A77,-SUM($H77:$K77), 0)</f>
        <v>0</v>
      </c>
      <c r="ER77" s="53">
        <f t="shared" si="144"/>
        <v>0</v>
      </c>
      <c r="ES77" s="53">
        <f t="shared" si="144"/>
        <v>0</v>
      </c>
      <c r="ET77" s="53">
        <f t="shared" si="144"/>
        <v>0</v>
      </c>
      <c r="EU77" s="53">
        <f t="shared" si="144"/>
        <v>0</v>
      </c>
      <c r="EV77" s="53">
        <f t="shared" si="144"/>
        <v>0</v>
      </c>
      <c r="EW77" s="53">
        <f t="shared" si="144"/>
        <v>0</v>
      </c>
      <c r="EX77" s="53">
        <f t="shared" si="144"/>
        <v>0</v>
      </c>
      <c r="EY77" s="53">
        <f t="shared" si="144"/>
        <v>0</v>
      </c>
      <c r="EZ77" s="53">
        <f t="shared" si="144"/>
        <v>0</v>
      </c>
      <c r="FA77" s="53">
        <f t="shared" si="144"/>
        <v>0</v>
      </c>
      <c r="FB77" s="53">
        <f t="shared" si="144"/>
        <v>0</v>
      </c>
      <c r="FC77" s="53">
        <f t="shared" si="144"/>
        <v>0</v>
      </c>
      <c r="FD77" s="53">
        <f t="shared" si="144"/>
        <v>0</v>
      </c>
      <c r="FE77" s="53">
        <f t="shared" si="144"/>
        <v>0</v>
      </c>
      <c r="FF77" s="53">
        <f t="shared" si="144"/>
        <v>0</v>
      </c>
      <c r="FG77" s="53">
        <f t="shared" si="144"/>
        <v>0</v>
      </c>
      <c r="FH77" s="53">
        <f t="shared" si="145"/>
        <v>0</v>
      </c>
      <c r="FI77" s="53">
        <f t="shared" si="145"/>
        <v>0</v>
      </c>
      <c r="FJ77" s="53">
        <f t="shared" si="145"/>
        <v>0</v>
      </c>
      <c r="FK77" s="53">
        <f t="shared" si="145"/>
        <v>0</v>
      </c>
      <c r="FL77" s="53">
        <f t="shared" si="145"/>
        <v>0</v>
      </c>
      <c r="FM77" s="53">
        <f t="shared" si="145"/>
        <v>0</v>
      </c>
      <c r="FN77" s="53">
        <f t="shared" si="145"/>
        <v>0</v>
      </c>
      <c r="FO77" s="53">
        <f t="shared" si="145"/>
        <v>0</v>
      </c>
      <c r="FP77" s="53">
        <f t="shared" si="145"/>
        <v>0</v>
      </c>
      <c r="FQ77" s="53">
        <f t="shared" si="15"/>
        <v>0</v>
      </c>
      <c r="FR77" s="53">
        <f t="shared" si="145"/>
        <v>0</v>
      </c>
      <c r="FS77" s="53">
        <f t="shared" si="145"/>
        <v>0</v>
      </c>
      <c r="FT77" s="53">
        <f t="shared" si="145"/>
        <v>0</v>
      </c>
      <c r="FU77" s="53">
        <f t="shared" si="145"/>
        <v>0</v>
      </c>
      <c r="FV77" s="53">
        <f t="shared" si="146"/>
        <v>0</v>
      </c>
      <c r="FW77" s="53">
        <f t="shared" si="146"/>
        <v>0</v>
      </c>
      <c r="FX77" s="53">
        <f t="shared" si="146"/>
        <v>0</v>
      </c>
      <c r="FY77" s="53">
        <f t="shared" si="146"/>
        <v>0</v>
      </c>
      <c r="FZ77" s="53">
        <f t="shared" si="146"/>
        <v>0</v>
      </c>
      <c r="GA77" s="53">
        <f t="shared" si="146"/>
        <v>0</v>
      </c>
      <c r="GB77" s="53">
        <f t="shared" si="146"/>
        <v>0</v>
      </c>
      <c r="GC77" s="53">
        <f t="shared" si="146"/>
        <v>0</v>
      </c>
      <c r="GD77" s="53">
        <f t="shared" si="146"/>
        <v>0</v>
      </c>
      <c r="GE77" s="53">
        <f t="shared" si="146"/>
        <v>0</v>
      </c>
      <c r="GF77" s="53">
        <f t="shared" si="146"/>
        <v>0</v>
      </c>
      <c r="GG77" s="53">
        <f t="shared" si="146"/>
        <v>0</v>
      </c>
      <c r="GH77" s="53">
        <f t="shared" si="146"/>
        <v>0</v>
      </c>
      <c r="GI77" s="53">
        <f t="shared" si="146"/>
        <v>0</v>
      </c>
      <c r="GJ77" s="53">
        <f t="shared" si="146"/>
        <v>0</v>
      </c>
      <c r="GK77" s="53">
        <f t="shared" ref="GK77" si="181">IF(GK$4=$A77,-SUM($H77:$K77), 0)</f>
        <v>0</v>
      </c>
      <c r="GL77" s="53">
        <f t="shared" si="147"/>
        <v>0</v>
      </c>
      <c r="GM77" s="53">
        <f t="shared" si="147"/>
        <v>0</v>
      </c>
      <c r="GN77" s="53">
        <f t="shared" si="147"/>
        <v>0</v>
      </c>
      <c r="GO77" s="53">
        <f t="shared" si="147"/>
        <v>0</v>
      </c>
      <c r="GP77" s="53">
        <f t="shared" si="147"/>
        <v>0</v>
      </c>
      <c r="GQ77" s="53">
        <f t="shared" si="147"/>
        <v>0</v>
      </c>
      <c r="GR77" s="53">
        <f t="shared" si="147"/>
        <v>0</v>
      </c>
      <c r="GS77" s="53">
        <f t="shared" si="147"/>
        <v>0</v>
      </c>
      <c r="GT77" s="53">
        <f t="shared" si="147"/>
        <v>0</v>
      </c>
      <c r="GU77" s="53">
        <f t="shared" si="147"/>
        <v>0</v>
      </c>
      <c r="GV77" s="53">
        <f t="shared" si="147"/>
        <v>0</v>
      </c>
      <c r="GW77" s="53">
        <f t="shared" si="147"/>
        <v>0</v>
      </c>
      <c r="GX77" s="53">
        <f t="shared" si="18"/>
        <v>0</v>
      </c>
    </row>
    <row r="78" spans="1:206" s="95" customFormat="1" ht="25.5" x14ac:dyDescent="0.2">
      <c r="A78" s="22">
        <f>VLOOKUP(B78,'Libro Giornale'!$E$237:$F$436,2,FALSE)</f>
        <v>81</v>
      </c>
      <c r="B78" s="547" t="s">
        <v>470</v>
      </c>
      <c r="C78" s="152">
        <v>71</v>
      </c>
      <c r="D78" s="468">
        <v>44683</v>
      </c>
      <c r="E78" s="540" t="s">
        <v>768</v>
      </c>
      <c r="F78" s="538">
        <v>2748.6</v>
      </c>
      <c r="G78" s="52"/>
      <c r="H78" s="92"/>
      <c r="I78" s="92"/>
      <c r="J78" s="52">
        <f t="shared" si="164"/>
        <v>-2748.6</v>
      </c>
      <c r="K78" s="52"/>
      <c r="L78" s="52"/>
      <c r="M78" s="53">
        <f t="shared" si="136"/>
        <v>0</v>
      </c>
      <c r="N78" s="53">
        <f t="shared" si="136"/>
        <v>0</v>
      </c>
      <c r="O78" s="53">
        <f t="shared" si="136"/>
        <v>0</v>
      </c>
      <c r="P78" s="53">
        <f t="shared" si="136"/>
        <v>0</v>
      </c>
      <c r="Q78" s="53">
        <f t="shared" si="136"/>
        <v>0</v>
      </c>
      <c r="R78" s="53">
        <f t="shared" si="136"/>
        <v>0</v>
      </c>
      <c r="S78" s="53">
        <f t="shared" si="136"/>
        <v>0</v>
      </c>
      <c r="T78" s="53">
        <f t="shared" si="136"/>
        <v>0</v>
      </c>
      <c r="U78" s="53">
        <f t="shared" si="136"/>
        <v>0</v>
      </c>
      <c r="V78" s="53">
        <f t="shared" si="136"/>
        <v>0</v>
      </c>
      <c r="W78" s="53">
        <f t="shared" si="136"/>
        <v>0</v>
      </c>
      <c r="X78" s="53">
        <f t="shared" si="136"/>
        <v>0</v>
      </c>
      <c r="Y78" s="53">
        <f t="shared" si="136"/>
        <v>0</v>
      </c>
      <c r="Z78" s="53">
        <f t="shared" si="136"/>
        <v>0</v>
      </c>
      <c r="AA78" s="53">
        <f t="shared" si="136"/>
        <v>0</v>
      </c>
      <c r="AB78" s="53">
        <f t="shared" si="136"/>
        <v>0</v>
      </c>
      <c r="AC78" s="53">
        <f t="shared" si="137"/>
        <v>0</v>
      </c>
      <c r="AD78" s="53">
        <f t="shared" si="137"/>
        <v>0</v>
      </c>
      <c r="AE78" s="53">
        <f t="shared" si="137"/>
        <v>0</v>
      </c>
      <c r="AF78" s="53">
        <f t="shared" si="137"/>
        <v>0</v>
      </c>
      <c r="AG78" s="53">
        <f t="shared" si="137"/>
        <v>0</v>
      </c>
      <c r="AH78" s="53">
        <f t="shared" si="137"/>
        <v>0</v>
      </c>
      <c r="AI78" s="53">
        <f t="shared" si="137"/>
        <v>0</v>
      </c>
      <c r="AJ78" s="53">
        <f t="shared" si="137"/>
        <v>0</v>
      </c>
      <c r="AK78" s="53">
        <f t="shared" si="137"/>
        <v>0</v>
      </c>
      <c r="AL78" s="53">
        <f t="shared" si="137"/>
        <v>0</v>
      </c>
      <c r="AM78" s="53">
        <f t="shared" si="137"/>
        <v>0</v>
      </c>
      <c r="AN78" s="53">
        <f t="shared" si="137"/>
        <v>0</v>
      </c>
      <c r="AO78" s="53">
        <f t="shared" si="137"/>
        <v>0</v>
      </c>
      <c r="AP78" s="53">
        <f t="shared" si="137"/>
        <v>0</v>
      </c>
      <c r="AQ78" s="53">
        <f t="shared" si="137"/>
        <v>0</v>
      </c>
      <c r="AR78" s="53">
        <f t="shared" si="137"/>
        <v>0</v>
      </c>
      <c r="AS78" s="53">
        <f t="shared" si="138"/>
        <v>0</v>
      </c>
      <c r="AT78" s="53">
        <f t="shared" si="138"/>
        <v>0</v>
      </c>
      <c r="AU78" s="53">
        <f t="shared" si="138"/>
        <v>0</v>
      </c>
      <c r="AV78" s="53">
        <f t="shared" si="138"/>
        <v>0</v>
      </c>
      <c r="AW78" s="53">
        <f t="shared" si="138"/>
        <v>0</v>
      </c>
      <c r="AX78" s="53">
        <f t="shared" si="138"/>
        <v>0</v>
      </c>
      <c r="AY78" s="53">
        <f t="shared" si="138"/>
        <v>0</v>
      </c>
      <c r="AZ78" s="53">
        <f t="shared" si="138"/>
        <v>0</v>
      </c>
      <c r="BA78" s="53">
        <f t="shared" si="138"/>
        <v>0</v>
      </c>
      <c r="BB78" s="53">
        <f t="shared" si="138"/>
        <v>0</v>
      </c>
      <c r="BC78" s="53">
        <f t="shared" si="138"/>
        <v>0</v>
      </c>
      <c r="BD78" s="53">
        <f t="shared" si="138"/>
        <v>0</v>
      </c>
      <c r="BE78" s="53">
        <f t="shared" si="138"/>
        <v>0</v>
      </c>
      <c r="BF78" s="53">
        <f t="shared" si="138"/>
        <v>0</v>
      </c>
      <c r="BG78" s="53">
        <f t="shared" si="138"/>
        <v>0</v>
      </c>
      <c r="BH78" s="53">
        <f t="shared" si="138"/>
        <v>0</v>
      </c>
      <c r="BI78" s="53">
        <f t="shared" si="3"/>
        <v>0</v>
      </c>
      <c r="BJ78" s="53">
        <f t="shared" si="139"/>
        <v>0</v>
      </c>
      <c r="BK78" s="53">
        <f t="shared" si="139"/>
        <v>0</v>
      </c>
      <c r="BL78" s="53">
        <f t="shared" si="139"/>
        <v>0</v>
      </c>
      <c r="BM78" s="53">
        <f t="shared" si="139"/>
        <v>0</v>
      </c>
      <c r="BN78" s="53">
        <f t="shared" si="139"/>
        <v>0</v>
      </c>
      <c r="BO78" s="53">
        <f t="shared" si="139"/>
        <v>0</v>
      </c>
      <c r="BP78" s="53">
        <f t="shared" si="139"/>
        <v>0</v>
      </c>
      <c r="BQ78" s="53">
        <f t="shared" si="139"/>
        <v>0</v>
      </c>
      <c r="BR78" s="53">
        <f t="shared" si="139"/>
        <v>0</v>
      </c>
      <c r="BS78" s="53">
        <f t="shared" si="139"/>
        <v>0</v>
      </c>
      <c r="BT78" s="53">
        <f t="shared" si="139"/>
        <v>0</v>
      </c>
      <c r="BU78" s="53">
        <f t="shared" si="5"/>
        <v>0</v>
      </c>
      <c r="BV78" s="53">
        <f t="shared" si="139"/>
        <v>0</v>
      </c>
      <c r="BW78" s="53">
        <f t="shared" si="139"/>
        <v>0</v>
      </c>
      <c r="BX78" s="53">
        <f t="shared" si="139"/>
        <v>0</v>
      </c>
      <c r="BY78" s="53">
        <f t="shared" si="139"/>
        <v>0</v>
      </c>
      <c r="BZ78" s="53">
        <f t="shared" si="140"/>
        <v>0</v>
      </c>
      <c r="CA78" s="53">
        <f t="shared" si="140"/>
        <v>0</v>
      </c>
      <c r="CB78" s="53">
        <f t="shared" si="140"/>
        <v>0</v>
      </c>
      <c r="CC78" s="53">
        <f t="shared" si="140"/>
        <v>0</v>
      </c>
      <c r="CD78" s="53">
        <f t="shared" si="140"/>
        <v>0</v>
      </c>
      <c r="CE78" s="53">
        <f t="shared" si="140"/>
        <v>0</v>
      </c>
      <c r="CF78" s="53">
        <f t="shared" si="140"/>
        <v>0</v>
      </c>
      <c r="CG78" s="53">
        <f t="shared" si="140"/>
        <v>0</v>
      </c>
      <c r="CH78" s="53">
        <f t="shared" si="140"/>
        <v>0</v>
      </c>
      <c r="CI78" s="53">
        <f t="shared" si="140"/>
        <v>0</v>
      </c>
      <c r="CJ78" s="53">
        <f t="shared" si="140"/>
        <v>2748.6</v>
      </c>
      <c r="CK78" s="53">
        <f t="shared" si="140"/>
        <v>0</v>
      </c>
      <c r="CL78" s="53">
        <f t="shared" si="140"/>
        <v>0</v>
      </c>
      <c r="CM78" s="53">
        <f t="shared" si="140"/>
        <v>0</v>
      </c>
      <c r="CN78" s="53">
        <f t="shared" si="7"/>
        <v>0</v>
      </c>
      <c r="CO78" s="53">
        <f t="shared" si="140"/>
        <v>0</v>
      </c>
      <c r="CP78" s="53">
        <f t="shared" si="141"/>
        <v>0</v>
      </c>
      <c r="CQ78" s="53">
        <f t="shared" si="141"/>
        <v>0</v>
      </c>
      <c r="CR78" s="53">
        <f t="shared" si="141"/>
        <v>0</v>
      </c>
      <c r="CS78" s="53">
        <f t="shared" si="141"/>
        <v>0</v>
      </c>
      <c r="CT78" s="53">
        <f t="shared" si="141"/>
        <v>0</v>
      </c>
      <c r="CU78" s="53">
        <f t="shared" si="141"/>
        <v>0</v>
      </c>
      <c r="CV78" s="53">
        <f t="shared" si="141"/>
        <v>0</v>
      </c>
      <c r="CW78" s="53">
        <f t="shared" si="141"/>
        <v>0</v>
      </c>
      <c r="CX78" s="53">
        <f t="shared" si="141"/>
        <v>0</v>
      </c>
      <c r="CY78" s="53">
        <f t="shared" si="141"/>
        <v>0</v>
      </c>
      <c r="CZ78" s="53">
        <f t="shared" si="141"/>
        <v>0</v>
      </c>
      <c r="DA78" s="53">
        <f t="shared" si="141"/>
        <v>0</v>
      </c>
      <c r="DB78" s="53">
        <f t="shared" si="141"/>
        <v>0</v>
      </c>
      <c r="DC78" s="53">
        <f t="shared" si="141"/>
        <v>0</v>
      </c>
      <c r="DD78" s="53">
        <f t="shared" si="141"/>
        <v>0</v>
      </c>
      <c r="DE78" s="53">
        <f t="shared" si="141"/>
        <v>0</v>
      </c>
      <c r="DF78" s="53">
        <f t="shared" si="163"/>
        <v>0</v>
      </c>
      <c r="DG78" s="53">
        <f t="shared" si="163"/>
        <v>0</v>
      </c>
      <c r="DH78" s="53">
        <f t="shared" si="163"/>
        <v>0</v>
      </c>
      <c r="DI78" s="53">
        <f t="shared" si="163"/>
        <v>0</v>
      </c>
      <c r="DJ78" s="53">
        <f t="shared" si="163"/>
        <v>0</v>
      </c>
      <c r="DK78" s="53">
        <f t="shared" si="163"/>
        <v>0</v>
      </c>
      <c r="DL78" s="53">
        <f t="shared" si="163"/>
        <v>0</v>
      </c>
      <c r="DM78" s="53">
        <f t="shared" si="142"/>
        <v>0</v>
      </c>
      <c r="DN78" s="53">
        <f t="shared" si="142"/>
        <v>0</v>
      </c>
      <c r="DO78" s="53">
        <f t="shared" si="142"/>
        <v>0</v>
      </c>
      <c r="DP78" s="53">
        <f t="shared" si="142"/>
        <v>0</v>
      </c>
      <c r="DQ78" s="53">
        <f t="shared" si="142"/>
        <v>0</v>
      </c>
      <c r="DR78" s="53">
        <f t="shared" si="142"/>
        <v>0</v>
      </c>
      <c r="DS78" s="53">
        <f t="shared" si="142"/>
        <v>0</v>
      </c>
      <c r="DT78" s="53">
        <f t="shared" si="142"/>
        <v>0</v>
      </c>
      <c r="DU78" s="53">
        <f t="shared" si="142"/>
        <v>0</v>
      </c>
      <c r="DV78" s="53">
        <f t="shared" si="142"/>
        <v>0</v>
      </c>
      <c r="DW78" s="53">
        <f t="shared" si="142"/>
        <v>0</v>
      </c>
      <c r="DX78" s="53">
        <f t="shared" si="142"/>
        <v>0</v>
      </c>
      <c r="DY78" s="53">
        <f t="shared" si="142"/>
        <v>0</v>
      </c>
      <c r="DZ78" s="53">
        <f t="shared" si="142"/>
        <v>0</v>
      </c>
      <c r="EA78" s="53">
        <f t="shared" si="142"/>
        <v>0</v>
      </c>
      <c r="EB78" s="53">
        <f t="shared" si="143"/>
        <v>0</v>
      </c>
      <c r="EC78" s="53">
        <f t="shared" si="143"/>
        <v>0</v>
      </c>
      <c r="ED78" s="53">
        <f t="shared" si="143"/>
        <v>0</v>
      </c>
      <c r="EE78" s="53">
        <f t="shared" si="143"/>
        <v>0</v>
      </c>
      <c r="EF78" s="53">
        <f t="shared" si="143"/>
        <v>0</v>
      </c>
      <c r="EG78" s="53">
        <f t="shared" si="143"/>
        <v>0</v>
      </c>
      <c r="EH78" s="53">
        <f t="shared" si="143"/>
        <v>0</v>
      </c>
      <c r="EI78" s="53">
        <f t="shared" si="143"/>
        <v>0</v>
      </c>
      <c r="EJ78" s="53">
        <f t="shared" si="143"/>
        <v>0</v>
      </c>
      <c r="EK78" s="53">
        <f t="shared" si="143"/>
        <v>0</v>
      </c>
      <c r="EL78" s="53">
        <f t="shared" si="143"/>
        <v>0</v>
      </c>
      <c r="EM78" s="53">
        <f t="shared" si="143"/>
        <v>0</v>
      </c>
      <c r="EN78" s="53">
        <f t="shared" si="143"/>
        <v>0</v>
      </c>
      <c r="EO78" s="53">
        <f t="shared" si="143"/>
        <v>0</v>
      </c>
      <c r="EP78" s="53">
        <f t="shared" si="143"/>
        <v>0</v>
      </c>
      <c r="EQ78" s="53">
        <f t="shared" si="143"/>
        <v>0</v>
      </c>
      <c r="ER78" s="53">
        <f t="shared" si="144"/>
        <v>0</v>
      </c>
      <c r="ES78" s="53">
        <f t="shared" si="144"/>
        <v>0</v>
      </c>
      <c r="ET78" s="53">
        <f t="shared" si="144"/>
        <v>0</v>
      </c>
      <c r="EU78" s="53">
        <f t="shared" si="144"/>
        <v>0</v>
      </c>
      <c r="EV78" s="53">
        <f t="shared" si="144"/>
        <v>0</v>
      </c>
      <c r="EW78" s="53">
        <f t="shared" si="144"/>
        <v>0</v>
      </c>
      <c r="EX78" s="53">
        <f t="shared" si="144"/>
        <v>0</v>
      </c>
      <c r="EY78" s="53">
        <f t="shared" si="144"/>
        <v>0</v>
      </c>
      <c r="EZ78" s="53">
        <f t="shared" si="144"/>
        <v>0</v>
      </c>
      <c r="FA78" s="53">
        <f t="shared" si="144"/>
        <v>0</v>
      </c>
      <c r="FB78" s="53">
        <f t="shared" si="144"/>
        <v>0</v>
      </c>
      <c r="FC78" s="53">
        <f t="shared" si="144"/>
        <v>0</v>
      </c>
      <c r="FD78" s="53">
        <f t="shared" si="144"/>
        <v>0</v>
      </c>
      <c r="FE78" s="53">
        <f t="shared" si="144"/>
        <v>0</v>
      </c>
      <c r="FF78" s="53">
        <f t="shared" si="144"/>
        <v>0</v>
      </c>
      <c r="FG78" s="53">
        <f t="shared" si="144"/>
        <v>0</v>
      </c>
      <c r="FH78" s="53">
        <f t="shared" si="145"/>
        <v>0</v>
      </c>
      <c r="FI78" s="53">
        <f t="shared" si="145"/>
        <v>0</v>
      </c>
      <c r="FJ78" s="53">
        <f t="shared" si="145"/>
        <v>0</v>
      </c>
      <c r="FK78" s="53">
        <f t="shared" si="145"/>
        <v>0</v>
      </c>
      <c r="FL78" s="53">
        <f t="shared" si="145"/>
        <v>0</v>
      </c>
      <c r="FM78" s="53">
        <f t="shared" si="145"/>
        <v>0</v>
      </c>
      <c r="FN78" s="53">
        <f t="shared" si="145"/>
        <v>0</v>
      </c>
      <c r="FO78" s="53">
        <f t="shared" si="145"/>
        <v>0</v>
      </c>
      <c r="FP78" s="53">
        <f t="shared" si="145"/>
        <v>0</v>
      </c>
      <c r="FQ78" s="53">
        <f t="shared" si="15"/>
        <v>0</v>
      </c>
      <c r="FR78" s="53">
        <f t="shared" si="145"/>
        <v>0</v>
      </c>
      <c r="FS78" s="53">
        <f t="shared" si="145"/>
        <v>0</v>
      </c>
      <c r="FT78" s="53">
        <f t="shared" si="145"/>
        <v>0</v>
      </c>
      <c r="FU78" s="53">
        <f t="shared" si="145"/>
        <v>0</v>
      </c>
      <c r="FV78" s="53">
        <f t="shared" si="146"/>
        <v>0</v>
      </c>
      <c r="FW78" s="53">
        <f t="shared" si="146"/>
        <v>0</v>
      </c>
      <c r="FX78" s="53">
        <f t="shared" si="146"/>
        <v>0</v>
      </c>
      <c r="FY78" s="53">
        <f t="shared" si="146"/>
        <v>0</v>
      </c>
      <c r="FZ78" s="53">
        <f t="shared" si="146"/>
        <v>0</v>
      </c>
      <c r="GA78" s="53">
        <f t="shared" si="146"/>
        <v>0</v>
      </c>
      <c r="GB78" s="53">
        <f t="shared" si="146"/>
        <v>0</v>
      </c>
      <c r="GC78" s="53">
        <f t="shared" si="146"/>
        <v>0</v>
      </c>
      <c r="GD78" s="53">
        <f t="shared" si="146"/>
        <v>0</v>
      </c>
      <c r="GE78" s="53">
        <f t="shared" si="146"/>
        <v>0</v>
      </c>
      <c r="GF78" s="53">
        <f t="shared" si="146"/>
        <v>0</v>
      </c>
      <c r="GG78" s="53">
        <f t="shared" si="146"/>
        <v>0</v>
      </c>
      <c r="GH78" s="53">
        <f t="shared" si="146"/>
        <v>0</v>
      </c>
      <c r="GI78" s="53">
        <f t="shared" si="146"/>
        <v>0</v>
      </c>
      <c r="GJ78" s="53">
        <f t="shared" si="146"/>
        <v>0</v>
      </c>
      <c r="GK78" s="53">
        <f t="shared" si="146"/>
        <v>0</v>
      </c>
      <c r="GL78" s="53">
        <f t="shared" si="147"/>
        <v>0</v>
      </c>
      <c r="GM78" s="53">
        <f t="shared" si="147"/>
        <v>0</v>
      </c>
      <c r="GN78" s="53">
        <f t="shared" si="147"/>
        <v>0</v>
      </c>
      <c r="GO78" s="53">
        <f t="shared" si="147"/>
        <v>0</v>
      </c>
      <c r="GP78" s="53">
        <f t="shared" si="147"/>
        <v>0</v>
      </c>
      <c r="GQ78" s="53">
        <f t="shared" si="147"/>
        <v>0</v>
      </c>
      <c r="GR78" s="53">
        <f t="shared" si="147"/>
        <v>0</v>
      </c>
      <c r="GS78" s="53">
        <f t="shared" si="147"/>
        <v>0</v>
      </c>
      <c r="GT78" s="53">
        <f t="shared" si="147"/>
        <v>0</v>
      </c>
      <c r="GU78" s="53">
        <f t="shared" si="147"/>
        <v>0</v>
      </c>
      <c r="GV78" s="53">
        <f t="shared" si="147"/>
        <v>0</v>
      </c>
      <c r="GW78" s="53">
        <f t="shared" si="147"/>
        <v>0</v>
      </c>
      <c r="GX78" s="53">
        <f t="shared" si="18"/>
        <v>0</v>
      </c>
    </row>
    <row r="79" spans="1:206" s="95" customFormat="1" ht="12.75" x14ac:dyDescent="0.2">
      <c r="A79" s="22">
        <f>VLOOKUP(B79,'Libro Giornale'!$E$237:$F$436,2,FALSE)</f>
        <v>122</v>
      </c>
      <c r="B79" s="547" t="s">
        <v>508</v>
      </c>
      <c r="C79" s="152">
        <v>72</v>
      </c>
      <c r="D79" s="468">
        <v>44683</v>
      </c>
      <c r="E79" s="540" t="s">
        <v>750</v>
      </c>
      <c r="F79" s="539">
        <v>0.25</v>
      </c>
      <c r="G79" s="52">
        <f>SUM(F78:F79)</f>
        <v>2748.85</v>
      </c>
      <c r="H79" s="92"/>
      <c r="I79" s="92"/>
      <c r="J79" s="52">
        <f t="shared" si="164"/>
        <v>-0.25</v>
      </c>
      <c r="K79" s="52"/>
      <c r="L79" s="52"/>
      <c r="M79" s="53">
        <f t="shared" ref="M79:AB105" si="182">IF(M$4=$A79,-SUM($H79:$K79), 0)</f>
        <v>0</v>
      </c>
      <c r="N79" s="53">
        <f t="shared" si="182"/>
        <v>0</v>
      </c>
      <c r="O79" s="53">
        <f t="shared" si="182"/>
        <v>0</v>
      </c>
      <c r="P79" s="53">
        <f t="shared" si="182"/>
        <v>0</v>
      </c>
      <c r="Q79" s="53">
        <f t="shared" si="182"/>
        <v>0</v>
      </c>
      <c r="R79" s="53">
        <f t="shared" si="182"/>
        <v>0</v>
      </c>
      <c r="S79" s="53">
        <f t="shared" si="182"/>
        <v>0</v>
      </c>
      <c r="T79" s="53">
        <f t="shared" si="182"/>
        <v>0</v>
      </c>
      <c r="U79" s="53">
        <f t="shared" si="182"/>
        <v>0</v>
      </c>
      <c r="V79" s="53">
        <f t="shared" si="182"/>
        <v>0</v>
      </c>
      <c r="W79" s="53">
        <f t="shared" si="182"/>
        <v>0</v>
      </c>
      <c r="X79" s="53">
        <f t="shared" si="182"/>
        <v>0</v>
      </c>
      <c r="Y79" s="53">
        <f t="shared" si="182"/>
        <v>0</v>
      </c>
      <c r="Z79" s="53">
        <f t="shared" si="182"/>
        <v>0</v>
      </c>
      <c r="AA79" s="53">
        <f t="shared" si="182"/>
        <v>0</v>
      </c>
      <c r="AB79" s="53">
        <f t="shared" si="182"/>
        <v>0</v>
      </c>
      <c r="AC79" s="53">
        <f t="shared" ref="AC79:AR105" si="183">IF(AC$4=$A79,-SUM($H79:$K79), 0)</f>
        <v>0</v>
      </c>
      <c r="AD79" s="53">
        <f t="shared" si="183"/>
        <v>0</v>
      </c>
      <c r="AE79" s="53">
        <f t="shared" si="183"/>
        <v>0</v>
      </c>
      <c r="AF79" s="53">
        <f t="shared" si="183"/>
        <v>0</v>
      </c>
      <c r="AG79" s="53">
        <f t="shared" si="183"/>
        <v>0</v>
      </c>
      <c r="AH79" s="53">
        <f t="shared" si="183"/>
        <v>0</v>
      </c>
      <c r="AI79" s="53">
        <f t="shared" si="183"/>
        <v>0</v>
      </c>
      <c r="AJ79" s="53">
        <f t="shared" si="183"/>
        <v>0</v>
      </c>
      <c r="AK79" s="53">
        <f t="shared" si="183"/>
        <v>0</v>
      </c>
      <c r="AL79" s="53">
        <f t="shared" si="183"/>
        <v>0</v>
      </c>
      <c r="AM79" s="53">
        <f t="shared" si="183"/>
        <v>0</v>
      </c>
      <c r="AN79" s="53">
        <f t="shared" si="183"/>
        <v>0</v>
      </c>
      <c r="AO79" s="53">
        <f t="shared" si="183"/>
        <v>0</v>
      </c>
      <c r="AP79" s="53">
        <f t="shared" si="183"/>
        <v>0</v>
      </c>
      <c r="AQ79" s="53">
        <f t="shared" si="183"/>
        <v>0</v>
      </c>
      <c r="AR79" s="53">
        <f t="shared" si="183"/>
        <v>0</v>
      </c>
      <c r="AS79" s="53">
        <f t="shared" ref="AS79:BH105" si="184">IF(AS$4=$A79,-SUM($H79:$K79), 0)</f>
        <v>0</v>
      </c>
      <c r="AT79" s="53">
        <f t="shared" si="184"/>
        <v>0</v>
      </c>
      <c r="AU79" s="53">
        <f t="shared" si="184"/>
        <v>0</v>
      </c>
      <c r="AV79" s="53">
        <f t="shared" si="184"/>
        <v>0</v>
      </c>
      <c r="AW79" s="53">
        <f t="shared" si="184"/>
        <v>0</v>
      </c>
      <c r="AX79" s="53">
        <f t="shared" si="184"/>
        <v>0</v>
      </c>
      <c r="AY79" s="53">
        <f t="shared" si="184"/>
        <v>0</v>
      </c>
      <c r="AZ79" s="53">
        <f t="shared" si="184"/>
        <v>0</v>
      </c>
      <c r="BA79" s="53">
        <f t="shared" si="184"/>
        <v>0</v>
      </c>
      <c r="BB79" s="53">
        <f t="shared" si="184"/>
        <v>0</v>
      </c>
      <c r="BC79" s="53">
        <f t="shared" si="184"/>
        <v>0</v>
      </c>
      <c r="BD79" s="53">
        <f t="shared" si="184"/>
        <v>0</v>
      </c>
      <c r="BE79" s="53">
        <f t="shared" si="184"/>
        <v>0</v>
      </c>
      <c r="BF79" s="53">
        <f t="shared" si="184"/>
        <v>0</v>
      </c>
      <c r="BG79" s="53">
        <f t="shared" si="184"/>
        <v>0</v>
      </c>
      <c r="BH79" s="53">
        <f t="shared" si="184"/>
        <v>0</v>
      </c>
      <c r="BI79" s="53">
        <f t="shared" si="3"/>
        <v>0</v>
      </c>
      <c r="BJ79" s="53">
        <f t="shared" si="139"/>
        <v>0</v>
      </c>
      <c r="BK79" s="53">
        <f t="shared" si="139"/>
        <v>0</v>
      </c>
      <c r="BL79" s="53">
        <f t="shared" si="139"/>
        <v>0</v>
      </c>
      <c r="BM79" s="53">
        <f t="shared" si="139"/>
        <v>0</v>
      </c>
      <c r="BN79" s="53">
        <f t="shared" si="139"/>
        <v>0</v>
      </c>
      <c r="BO79" s="53">
        <f t="shared" si="139"/>
        <v>0</v>
      </c>
      <c r="BP79" s="53">
        <f t="shared" si="139"/>
        <v>0</v>
      </c>
      <c r="BQ79" s="53">
        <f t="shared" si="139"/>
        <v>0</v>
      </c>
      <c r="BR79" s="53">
        <f t="shared" si="139"/>
        <v>0</v>
      </c>
      <c r="BS79" s="53">
        <f t="shared" si="139"/>
        <v>0</v>
      </c>
      <c r="BT79" s="53">
        <f t="shared" si="139"/>
        <v>0</v>
      </c>
      <c r="BU79" s="53">
        <f t="shared" si="5"/>
        <v>0</v>
      </c>
      <c r="BV79" s="53">
        <f t="shared" si="139"/>
        <v>0</v>
      </c>
      <c r="BW79" s="53">
        <f t="shared" si="139"/>
        <v>0</v>
      </c>
      <c r="BX79" s="53">
        <f t="shared" si="139"/>
        <v>0</v>
      </c>
      <c r="BY79" s="53">
        <f t="shared" si="139"/>
        <v>0</v>
      </c>
      <c r="BZ79" s="53">
        <f t="shared" si="140"/>
        <v>0</v>
      </c>
      <c r="CA79" s="53">
        <f t="shared" si="140"/>
        <v>0</v>
      </c>
      <c r="CB79" s="53">
        <f t="shared" si="140"/>
        <v>0</v>
      </c>
      <c r="CC79" s="53">
        <f t="shared" si="140"/>
        <v>0</v>
      </c>
      <c r="CD79" s="53">
        <f t="shared" si="140"/>
        <v>0</v>
      </c>
      <c r="CE79" s="53">
        <f t="shared" si="140"/>
        <v>0</v>
      </c>
      <c r="CF79" s="53">
        <f t="shared" si="140"/>
        <v>0</v>
      </c>
      <c r="CG79" s="53">
        <f t="shared" si="140"/>
        <v>0</v>
      </c>
      <c r="CH79" s="53">
        <f t="shared" si="140"/>
        <v>0</v>
      </c>
      <c r="CI79" s="53">
        <f t="shared" si="140"/>
        <v>0</v>
      </c>
      <c r="CJ79" s="53">
        <f t="shared" si="140"/>
        <v>0</v>
      </c>
      <c r="CK79" s="53">
        <f t="shared" si="140"/>
        <v>0</v>
      </c>
      <c r="CL79" s="53">
        <f t="shared" si="140"/>
        <v>0</v>
      </c>
      <c r="CM79" s="53">
        <f t="shared" si="140"/>
        <v>0</v>
      </c>
      <c r="CN79" s="53">
        <f t="shared" si="7"/>
        <v>0</v>
      </c>
      <c r="CO79" s="53">
        <f t="shared" si="140"/>
        <v>0</v>
      </c>
      <c r="CP79" s="53">
        <f t="shared" ref="CP79:DE105" si="185">IF(CP$4=$A79,-SUM($H79:$K79), 0)</f>
        <v>0</v>
      </c>
      <c r="CQ79" s="53">
        <f t="shared" si="185"/>
        <v>0</v>
      </c>
      <c r="CR79" s="53">
        <f t="shared" si="185"/>
        <v>0</v>
      </c>
      <c r="CS79" s="53">
        <f t="shared" si="185"/>
        <v>0</v>
      </c>
      <c r="CT79" s="53">
        <f t="shared" si="185"/>
        <v>0</v>
      </c>
      <c r="CU79" s="53">
        <f t="shared" si="185"/>
        <v>0</v>
      </c>
      <c r="CV79" s="53">
        <f t="shared" si="185"/>
        <v>0</v>
      </c>
      <c r="CW79" s="53">
        <f t="shared" si="185"/>
        <v>0</v>
      </c>
      <c r="CX79" s="53">
        <f t="shared" si="185"/>
        <v>0</v>
      </c>
      <c r="CY79" s="53">
        <f t="shared" si="185"/>
        <v>0</v>
      </c>
      <c r="CZ79" s="53">
        <f t="shared" si="185"/>
        <v>0</v>
      </c>
      <c r="DA79" s="53">
        <f t="shared" si="185"/>
        <v>0</v>
      </c>
      <c r="DB79" s="53">
        <f t="shared" si="185"/>
        <v>0</v>
      </c>
      <c r="DC79" s="53">
        <f t="shared" si="185"/>
        <v>0</v>
      </c>
      <c r="DD79" s="53">
        <f t="shared" si="185"/>
        <v>0</v>
      </c>
      <c r="DE79" s="53">
        <f t="shared" si="185"/>
        <v>0</v>
      </c>
      <c r="DF79" s="53">
        <f t="shared" si="163"/>
        <v>0</v>
      </c>
      <c r="DG79" s="53">
        <f t="shared" si="163"/>
        <v>0</v>
      </c>
      <c r="DH79" s="53">
        <f t="shared" si="163"/>
        <v>0</v>
      </c>
      <c r="DI79" s="53">
        <f t="shared" si="163"/>
        <v>0</v>
      </c>
      <c r="DJ79" s="53">
        <f t="shared" si="163"/>
        <v>0</v>
      </c>
      <c r="DK79" s="53">
        <f t="shared" si="163"/>
        <v>0</v>
      </c>
      <c r="DL79" s="53">
        <f t="shared" si="163"/>
        <v>0</v>
      </c>
      <c r="DM79" s="53">
        <f t="shared" si="163"/>
        <v>0</v>
      </c>
      <c r="DN79" s="53">
        <f t="shared" si="163"/>
        <v>0</v>
      </c>
      <c r="DO79" s="53">
        <f t="shared" si="163"/>
        <v>0</v>
      </c>
      <c r="DP79" s="53">
        <f t="shared" si="163"/>
        <v>0</v>
      </c>
      <c r="DQ79" s="53">
        <f t="shared" si="163"/>
        <v>0</v>
      </c>
      <c r="DR79" s="53">
        <f t="shared" si="163"/>
        <v>0</v>
      </c>
      <c r="DS79" s="53">
        <f t="shared" si="163"/>
        <v>0</v>
      </c>
      <c r="DT79" s="53">
        <f t="shared" si="163"/>
        <v>0</v>
      </c>
      <c r="DU79" s="53">
        <f t="shared" si="163"/>
        <v>0</v>
      </c>
      <c r="DV79" s="53">
        <f t="shared" ref="DV79:EK106" si="186">IF(DV$4=$A79,-SUM($H79:$K79), 0)</f>
        <v>0</v>
      </c>
      <c r="DW79" s="53">
        <f t="shared" si="186"/>
        <v>0</v>
      </c>
      <c r="DX79" s="53">
        <f t="shared" si="186"/>
        <v>0</v>
      </c>
      <c r="DY79" s="53">
        <f t="shared" si="186"/>
        <v>0.25</v>
      </c>
      <c r="DZ79" s="53">
        <f t="shared" si="186"/>
        <v>0</v>
      </c>
      <c r="EA79" s="53">
        <f t="shared" si="186"/>
        <v>0</v>
      </c>
      <c r="EB79" s="53">
        <f t="shared" si="186"/>
        <v>0</v>
      </c>
      <c r="EC79" s="53">
        <f t="shared" si="186"/>
        <v>0</v>
      </c>
      <c r="ED79" s="53">
        <f t="shared" si="186"/>
        <v>0</v>
      </c>
      <c r="EE79" s="53">
        <f t="shared" si="186"/>
        <v>0</v>
      </c>
      <c r="EF79" s="53">
        <f t="shared" si="186"/>
        <v>0</v>
      </c>
      <c r="EG79" s="53">
        <f t="shared" si="186"/>
        <v>0</v>
      </c>
      <c r="EH79" s="53">
        <f t="shared" si="186"/>
        <v>0</v>
      </c>
      <c r="EI79" s="53">
        <f t="shared" si="186"/>
        <v>0</v>
      </c>
      <c r="EJ79" s="53">
        <f t="shared" si="186"/>
        <v>0</v>
      </c>
      <c r="EK79" s="53">
        <f t="shared" si="186"/>
        <v>0</v>
      </c>
      <c r="EL79" s="53">
        <f t="shared" ref="EB79:EQ105" si="187">IF(EL$4=$A79,-SUM($H79:$K79), 0)</f>
        <v>0</v>
      </c>
      <c r="EM79" s="53">
        <f t="shared" si="187"/>
        <v>0</v>
      </c>
      <c r="EN79" s="53">
        <f t="shared" si="187"/>
        <v>0</v>
      </c>
      <c r="EO79" s="53">
        <f t="shared" si="187"/>
        <v>0</v>
      </c>
      <c r="EP79" s="53">
        <f t="shared" si="187"/>
        <v>0</v>
      </c>
      <c r="EQ79" s="53">
        <f t="shared" si="187"/>
        <v>0</v>
      </c>
      <c r="ER79" s="53">
        <f t="shared" si="144"/>
        <v>0</v>
      </c>
      <c r="ES79" s="53">
        <f t="shared" si="144"/>
        <v>0</v>
      </c>
      <c r="ET79" s="53">
        <f t="shared" si="144"/>
        <v>0</v>
      </c>
      <c r="EU79" s="53">
        <f t="shared" si="144"/>
        <v>0</v>
      </c>
      <c r="EV79" s="53">
        <f t="shared" si="144"/>
        <v>0</v>
      </c>
      <c r="EW79" s="53">
        <f t="shared" si="144"/>
        <v>0</v>
      </c>
      <c r="EX79" s="53">
        <f t="shared" si="144"/>
        <v>0</v>
      </c>
      <c r="EY79" s="53">
        <f t="shared" si="144"/>
        <v>0</v>
      </c>
      <c r="EZ79" s="53">
        <f t="shared" si="144"/>
        <v>0</v>
      </c>
      <c r="FA79" s="53">
        <f t="shared" si="144"/>
        <v>0</v>
      </c>
      <c r="FB79" s="53">
        <f t="shared" si="144"/>
        <v>0</v>
      </c>
      <c r="FC79" s="53">
        <f t="shared" si="144"/>
        <v>0</v>
      </c>
      <c r="FD79" s="53">
        <f t="shared" si="144"/>
        <v>0</v>
      </c>
      <c r="FE79" s="53">
        <f t="shared" si="144"/>
        <v>0</v>
      </c>
      <c r="FF79" s="53">
        <f t="shared" si="144"/>
        <v>0</v>
      </c>
      <c r="FG79" s="53">
        <f t="shared" si="144"/>
        <v>0</v>
      </c>
      <c r="FH79" s="53">
        <f t="shared" si="145"/>
        <v>0</v>
      </c>
      <c r="FI79" s="53">
        <f t="shared" si="145"/>
        <v>0</v>
      </c>
      <c r="FJ79" s="53">
        <f t="shared" si="145"/>
        <v>0</v>
      </c>
      <c r="FK79" s="53">
        <f t="shared" si="145"/>
        <v>0</v>
      </c>
      <c r="FL79" s="53">
        <f t="shared" si="145"/>
        <v>0</v>
      </c>
      <c r="FM79" s="53">
        <f t="shared" si="145"/>
        <v>0</v>
      </c>
      <c r="FN79" s="53">
        <f t="shared" si="145"/>
        <v>0</v>
      </c>
      <c r="FO79" s="53">
        <f t="shared" si="145"/>
        <v>0</v>
      </c>
      <c r="FP79" s="53">
        <f t="shared" si="145"/>
        <v>0</v>
      </c>
      <c r="FQ79" s="53">
        <f t="shared" si="15"/>
        <v>0</v>
      </c>
      <c r="FR79" s="53">
        <f t="shared" si="145"/>
        <v>0</v>
      </c>
      <c r="FS79" s="53">
        <f t="shared" si="145"/>
        <v>0</v>
      </c>
      <c r="FT79" s="53">
        <f t="shared" si="145"/>
        <v>0</v>
      </c>
      <c r="FU79" s="53">
        <f t="shared" si="145"/>
        <v>0</v>
      </c>
      <c r="FV79" s="53">
        <f t="shared" ref="FV79:GK105" si="188">IF(FV$4=$A79,-SUM($H79:$K79), 0)</f>
        <v>0</v>
      </c>
      <c r="FW79" s="53">
        <f t="shared" si="188"/>
        <v>0</v>
      </c>
      <c r="FX79" s="53">
        <f t="shared" si="188"/>
        <v>0</v>
      </c>
      <c r="FY79" s="53">
        <f t="shared" si="188"/>
        <v>0</v>
      </c>
      <c r="FZ79" s="53">
        <f t="shared" si="188"/>
        <v>0</v>
      </c>
      <c r="GA79" s="53">
        <f t="shared" si="188"/>
        <v>0</v>
      </c>
      <c r="GB79" s="53">
        <f t="shared" si="188"/>
        <v>0</v>
      </c>
      <c r="GC79" s="53">
        <f t="shared" si="188"/>
        <v>0</v>
      </c>
      <c r="GD79" s="53">
        <f t="shared" si="188"/>
        <v>0</v>
      </c>
      <c r="GE79" s="53">
        <f t="shared" si="188"/>
        <v>0</v>
      </c>
      <c r="GF79" s="53">
        <f t="shared" si="188"/>
        <v>0</v>
      </c>
      <c r="GG79" s="53">
        <f t="shared" si="188"/>
        <v>0</v>
      </c>
      <c r="GH79" s="53">
        <f t="shared" si="188"/>
        <v>0</v>
      </c>
      <c r="GI79" s="53">
        <f t="shared" si="188"/>
        <v>0</v>
      </c>
      <c r="GJ79" s="53">
        <f t="shared" si="188"/>
        <v>0</v>
      </c>
      <c r="GK79" s="53">
        <f t="shared" si="188"/>
        <v>0</v>
      </c>
      <c r="GL79" s="53">
        <f t="shared" ref="GL79:GW105" si="189">IF(GL$4=$A79,-SUM($H79:$K79), 0)</f>
        <v>0</v>
      </c>
      <c r="GM79" s="53">
        <f t="shared" si="189"/>
        <v>0</v>
      </c>
      <c r="GN79" s="53">
        <f t="shared" si="189"/>
        <v>0</v>
      </c>
      <c r="GO79" s="53">
        <f t="shared" si="189"/>
        <v>0</v>
      </c>
      <c r="GP79" s="53">
        <f t="shared" si="189"/>
        <v>0</v>
      </c>
      <c r="GQ79" s="53">
        <f t="shared" si="189"/>
        <v>0</v>
      </c>
      <c r="GR79" s="53">
        <f t="shared" si="189"/>
        <v>0</v>
      </c>
      <c r="GS79" s="53">
        <f t="shared" si="189"/>
        <v>0</v>
      </c>
      <c r="GT79" s="53">
        <f t="shared" si="189"/>
        <v>0</v>
      </c>
      <c r="GU79" s="53">
        <f t="shared" si="189"/>
        <v>0</v>
      </c>
      <c r="GV79" s="53">
        <f t="shared" si="189"/>
        <v>0</v>
      </c>
      <c r="GW79" s="53">
        <f t="shared" si="189"/>
        <v>0</v>
      </c>
      <c r="GX79" s="53">
        <f t="shared" si="18"/>
        <v>0</v>
      </c>
    </row>
    <row r="80" spans="1:206" s="95" customFormat="1" ht="25.5" x14ac:dyDescent="0.2">
      <c r="A80" s="22">
        <f>VLOOKUP(B80,'Libro Giornale'!$E$237:$F$436,2,FALSE)</f>
        <v>189</v>
      </c>
      <c r="B80" s="547" t="s">
        <v>575</v>
      </c>
      <c r="C80" s="152" t="s">
        <v>801</v>
      </c>
      <c r="D80" s="468">
        <v>44683</v>
      </c>
      <c r="E80" s="540" t="s">
        <v>811</v>
      </c>
      <c r="F80" s="52">
        <v>-91.87</v>
      </c>
      <c r="G80" s="52"/>
      <c r="H80" s="92"/>
      <c r="I80" s="92">
        <f>-F80</f>
        <v>91.87</v>
      </c>
      <c r="J80" s="52"/>
      <c r="K80" s="52"/>
      <c r="L80" s="52"/>
      <c r="M80" s="53">
        <f t="shared" ref="M80:AB81" si="190">IF(M$4=$A80,-SUM($H80:$K80), 0)</f>
        <v>0</v>
      </c>
      <c r="N80" s="53">
        <f t="shared" si="190"/>
        <v>0</v>
      </c>
      <c r="O80" s="53">
        <f t="shared" si="190"/>
        <v>0</v>
      </c>
      <c r="P80" s="53">
        <f t="shared" si="190"/>
        <v>0</v>
      </c>
      <c r="Q80" s="53">
        <f t="shared" si="190"/>
        <v>0</v>
      </c>
      <c r="R80" s="53">
        <f t="shared" si="190"/>
        <v>0</v>
      </c>
      <c r="S80" s="53">
        <f t="shared" si="190"/>
        <v>0</v>
      </c>
      <c r="T80" s="53">
        <f t="shared" si="190"/>
        <v>0</v>
      </c>
      <c r="U80" s="53">
        <f t="shared" si="190"/>
        <v>0</v>
      </c>
      <c r="V80" s="53">
        <f t="shared" si="190"/>
        <v>0</v>
      </c>
      <c r="W80" s="53">
        <f t="shared" si="190"/>
        <v>0</v>
      </c>
      <c r="X80" s="53">
        <f t="shared" si="190"/>
        <v>0</v>
      </c>
      <c r="Y80" s="53">
        <f t="shared" si="190"/>
        <v>0</v>
      </c>
      <c r="Z80" s="53">
        <f t="shared" si="190"/>
        <v>0</v>
      </c>
      <c r="AA80" s="53">
        <f t="shared" si="190"/>
        <v>0</v>
      </c>
      <c r="AB80" s="53">
        <f t="shared" si="190"/>
        <v>0</v>
      </c>
      <c r="AC80" s="53">
        <f t="shared" ref="AC80:AR81" si="191">IF(AC$4=$A80,-SUM($H80:$K80), 0)</f>
        <v>0</v>
      </c>
      <c r="AD80" s="53">
        <f t="shared" si="191"/>
        <v>0</v>
      </c>
      <c r="AE80" s="53">
        <f t="shared" si="191"/>
        <v>0</v>
      </c>
      <c r="AF80" s="53">
        <f t="shared" si="191"/>
        <v>0</v>
      </c>
      <c r="AG80" s="53">
        <f t="shared" si="191"/>
        <v>0</v>
      </c>
      <c r="AH80" s="53">
        <f t="shared" si="191"/>
        <v>0</v>
      </c>
      <c r="AI80" s="53">
        <f t="shared" si="191"/>
        <v>0</v>
      </c>
      <c r="AJ80" s="53">
        <f t="shared" si="191"/>
        <v>0</v>
      </c>
      <c r="AK80" s="53">
        <f t="shared" si="191"/>
        <v>0</v>
      </c>
      <c r="AL80" s="53">
        <f t="shared" si="191"/>
        <v>0</v>
      </c>
      <c r="AM80" s="53">
        <f t="shared" si="191"/>
        <v>0</v>
      </c>
      <c r="AN80" s="53">
        <f t="shared" si="191"/>
        <v>0</v>
      </c>
      <c r="AO80" s="53">
        <f t="shared" si="191"/>
        <v>0</v>
      </c>
      <c r="AP80" s="53">
        <f t="shared" si="191"/>
        <v>0</v>
      </c>
      <c r="AQ80" s="53">
        <f t="shared" si="191"/>
        <v>0</v>
      </c>
      <c r="AR80" s="53">
        <f t="shared" si="191"/>
        <v>0</v>
      </c>
      <c r="AS80" s="53">
        <f t="shared" ref="AS80:BH81" si="192">IF(AS$4=$A80,-SUM($H80:$K80), 0)</f>
        <v>0</v>
      </c>
      <c r="AT80" s="53">
        <f t="shared" si="192"/>
        <v>0</v>
      </c>
      <c r="AU80" s="53">
        <f t="shared" si="192"/>
        <v>0</v>
      </c>
      <c r="AV80" s="53">
        <f t="shared" si="192"/>
        <v>0</v>
      </c>
      <c r="AW80" s="53">
        <f t="shared" si="192"/>
        <v>0</v>
      </c>
      <c r="AX80" s="53">
        <f t="shared" si="192"/>
        <v>0</v>
      </c>
      <c r="AY80" s="53">
        <f t="shared" si="192"/>
        <v>0</v>
      </c>
      <c r="AZ80" s="53">
        <f t="shared" si="192"/>
        <v>0</v>
      </c>
      <c r="BA80" s="53">
        <f t="shared" si="192"/>
        <v>0</v>
      </c>
      <c r="BB80" s="53">
        <f t="shared" si="192"/>
        <v>0</v>
      </c>
      <c r="BC80" s="53">
        <f t="shared" si="192"/>
        <v>0</v>
      </c>
      <c r="BD80" s="53">
        <f t="shared" si="192"/>
        <v>0</v>
      </c>
      <c r="BE80" s="53">
        <f t="shared" si="192"/>
        <v>0</v>
      </c>
      <c r="BF80" s="53">
        <f t="shared" si="192"/>
        <v>0</v>
      </c>
      <c r="BG80" s="53">
        <f t="shared" si="192"/>
        <v>0</v>
      </c>
      <c r="BH80" s="53">
        <f t="shared" si="192"/>
        <v>0</v>
      </c>
      <c r="BI80" s="53">
        <f t="shared" ref="BI80:BX81" si="193">IF(BI$4=$A80,-SUM($H80:$K80), 0)</f>
        <v>0</v>
      </c>
      <c r="BJ80" s="53">
        <f t="shared" si="193"/>
        <v>0</v>
      </c>
      <c r="BK80" s="53">
        <f t="shared" si="193"/>
        <v>0</v>
      </c>
      <c r="BL80" s="53">
        <f t="shared" si="193"/>
        <v>0</v>
      </c>
      <c r="BM80" s="53">
        <f t="shared" si="193"/>
        <v>0</v>
      </c>
      <c r="BN80" s="53">
        <f t="shared" si="193"/>
        <v>0</v>
      </c>
      <c r="BO80" s="53">
        <f t="shared" si="193"/>
        <v>0</v>
      </c>
      <c r="BP80" s="53">
        <f t="shared" si="193"/>
        <v>0</v>
      </c>
      <c r="BQ80" s="53">
        <f t="shared" si="193"/>
        <v>0</v>
      </c>
      <c r="BR80" s="53">
        <f t="shared" si="193"/>
        <v>0</v>
      </c>
      <c r="BS80" s="53">
        <f t="shared" si="193"/>
        <v>0</v>
      </c>
      <c r="BT80" s="53">
        <f t="shared" si="193"/>
        <v>0</v>
      </c>
      <c r="BU80" s="53">
        <f t="shared" si="5"/>
        <v>0</v>
      </c>
      <c r="BV80" s="53">
        <f t="shared" si="193"/>
        <v>0</v>
      </c>
      <c r="BW80" s="53">
        <f t="shared" si="193"/>
        <v>0</v>
      </c>
      <c r="BX80" s="53">
        <f t="shared" si="193"/>
        <v>0</v>
      </c>
      <c r="BY80" s="53">
        <f t="shared" ref="BY80:CN81" si="194">IF(BY$4=$A80,-SUM($H80:$K80), 0)</f>
        <v>0</v>
      </c>
      <c r="BZ80" s="53">
        <f t="shared" si="194"/>
        <v>0</v>
      </c>
      <c r="CA80" s="53">
        <f t="shared" si="194"/>
        <v>0</v>
      </c>
      <c r="CB80" s="53">
        <f t="shared" si="194"/>
        <v>0</v>
      </c>
      <c r="CC80" s="53">
        <f t="shared" si="194"/>
        <v>0</v>
      </c>
      <c r="CD80" s="53">
        <f t="shared" si="194"/>
        <v>0</v>
      </c>
      <c r="CE80" s="53">
        <f t="shared" si="194"/>
        <v>0</v>
      </c>
      <c r="CF80" s="53">
        <f t="shared" si="194"/>
        <v>0</v>
      </c>
      <c r="CG80" s="53">
        <f t="shared" si="194"/>
        <v>0</v>
      </c>
      <c r="CH80" s="53">
        <f t="shared" si="194"/>
        <v>0</v>
      </c>
      <c r="CI80" s="53">
        <f t="shared" si="194"/>
        <v>0</v>
      </c>
      <c r="CJ80" s="53">
        <f t="shared" si="194"/>
        <v>0</v>
      </c>
      <c r="CK80" s="53">
        <f t="shared" si="194"/>
        <v>0</v>
      </c>
      <c r="CL80" s="53">
        <f t="shared" si="194"/>
        <v>0</v>
      </c>
      <c r="CM80" s="53">
        <f t="shared" si="194"/>
        <v>0</v>
      </c>
      <c r="CN80" s="53">
        <f t="shared" si="194"/>
        <v>0</v>
      </c>
      <c r="CO80" s="53">
        <f t="shared" ref="CO80:DD81" si="195">IF(CO$4=$A80,-SUM($H80:$K80), 0)</f>
        <v>0</v>
      </c>
      <c r="CP80" s="53">
        <f t="shared" si="195"/>
        <v>0</v>
      </c>
      <c r="CQ80" s="53">
        <f t="shared" si="195"/>
        <v>0</v>
      </c>
      <c r="CR80" s="53">
        <f t="shared" si="195"/>
        <v>0</v>
      </c>
      <c r="CS80" s="53">
        <f t="shared" si="195"/>
        <v>0</v>
      </c>
      <c r="CT80" s="53">
        <f t="shared" si="195"/>
        <v>0</v>
      </c>
      <c r="CU80" s="53">
        <f t="shared" si="195"/>
        <v>0</v>
      </c>
      <c r="CV80" s="53">
        <f t="shared" si="195"/>
        <v>0</v>
      </c>
      <c r="CW80" s="53">
        <f t="shared" si="195"/>
        <v>0</v>
      </c>
      <c r="CX80" s="53">
        <f t="shared" si="195"/>
        <v>0</v>
      </c>
      <c r="CY80" s="53">
        <f t="shared" si="195"/>
        <v>0</v>
      </c>
      <c r="CZ80" s="53">
        <f t="shared" si="195"/>
        <v>0</v>
      </c>
      <c r="DA80" s="53">
        <f t="shared" si="195"/>
        <v>0</v>
      </c>
      <c r="DB80" s="53">
        <f t="shared" si="195"/>
        <v>0</v>
      </c>
      <c r="DC80" s="53">
        <f t="shared" si="195"/>
        <v>0</v>
      </c>
      <c r="DD80" s="53">
        <f t="shared" si="195"/>
        <v>0</v>
      </c>
      <c r="DE80" s="53">
        <f t="shared" ref="DE80:DT81" si="196">IF(DE$4=$A80,-SUM($H80:$K80), 0)</f>
        <v>0</v>
      </c>
      <c r="DF80" s="53">
        <f t="shared" si="196"/>
        <v>0</v>
      </c>
      <c r="DG80" s="53">
        <f t="shared" si="196"/>
        <v>0</v>
      </c>
      <c r="DH80" s="53">
        <f t="shared" si="196"/>
        <v>0</v>
      </c>
      <c r="DI80" s="53">
        <f t="shared" si="196"/>
        <v>0</v>
      </c>
      <c r="DJ80" s="53">
        <f t="shared" si="196"/>
        <v>0</v>
      </c>
      <c r="DK80" s="53">
        <f t="shared" si="196"/>
        <v>0</v>
      </c>
      <c r="DL80" s="53">
        <f t="shared" si="196"/>
        <v>0</v>
      </c>
      <c r="DM80" s="53">
        <f t="shared" si="196"/>
        <v>0</v>
      </c>
      <c r="DN80" s="53">
        <f t="shared" si="196"/>
        <v>0</v>
      </c>
      <c r="DO80" s="53">
        <f t="shared" si="196"/>
        <v>0</v>
      </c>
      <c r="DP80" s="53">
        <f t="shared" si="196"/>
        <v>0</v>
      </c>
      <c r="DQ80" s="53">
        <f t="shared" si="196"/>
        <v>0</v>
      </c>
      <c r="DR80" s="53">
        <f t="shared" si="196"/>
        <v>0</v>
      </c>
      <c r="DS80" s="53">
        <f t="shared" si="196"/>
        <v>0</v>
      </c>
      <c r="DT80" s="53">
        <f t="shared" si="196"/>
        <v>0</v>
      </c>
      <c r="DU80" s="53">
        <f t="shared" ref="DU80:EJ81" si="197">IF(DU$4=$A80,-SUM($H80:$K80), 0)</f>
        <v>0</v>
      </c>
      <c r="DV80" s="53">
        <f t="shared" si="197"/>
        <v>0</v>
      </c>
      <c r="DW80" s="53">
        <f t="shared" si="197"/>
        <v>0</v>
      </c>
      <c r="DX80" s="53">
        <f t="shared" si="197"/>
        <v>0</v>
      </c>
      <c r="DY80" s="53">
        <f t="shared" si="197"/>
        <v>0</v>
      </c>
      <c r="DZ80" s="53">
        <f t="shared" si="197"/>
        <v>0</v>
      </c>
      <c r="EA80" s="53">
        <f t="shared" si="197"/>
        <v>0</v>
      </c>
      <c r="EB80" s="53">
        <f t="shared" si="197"/>
        <v>0</v>
      </c>
      <c r="EC80" s="53">
        <f t="shared" si="197"/>
        <v>0</v>
      </c>
      <c r="ED80" s="53">
        <f t="shared" si="197"/>
        <v>0</v>
      </c>
      <c r="EE80" s="53">
        <f t="shared" si="197"/>
        <v>0</v>
      </c>
      <c r="EF80" s="53">
        <f t="shared" si="197"/>
        <v>0</v>
      </c>
      <c r="EG80" s="53">
        <f t="shared" si="197"/>
        <v>0</v>
      </c>
      <c r="EH80" s="53">
        <f t="shared" si="197"/>
        <v>0</v>
      </c>
      <c r="EI80" s="53">
        <f t="shared" si="197"/>
        <v>0</v>
      </c>
      <c r="EJ80" s="53">
        <f t="shared" si="197"/>
        <v>0</v>
      </c>
      <c r="EK80" s="53">
        <f t="shared" si="186"/>
        <v>0</v>
      </c>
      <c r="EL80" s="53">
        <f t="shared" ref="EL80:FA81" si="198">IF(EL$4=$A80,-SUM($H80:$K80), 0)</f>
        <v>0</v>
      </c>
      <c r="EM80" s="53">
        <f t="shared" si="198"/>
        <v>0</v>
      </c>
      <c r="EN80" s="53">
        <f t="shared" si="198"/>
        <v>0</v>
      </c>
      <c r="EO80" s="53">
        <f t="shared" si="198"/>
        <v>0</v>
      </c>
      <c r="EP80" s="53">
        <f t="shared" si="198"/>
        <v>0</v>
      </c>
      <c r="EQ80" s="53">
        <f t="shared" si="198"/>
        <v>0</v>
      </c>
      <c r="ER80" s="53">
        <f t="shared" si="198"/>
        <v>0</v>
      </c>
      <c r="ES80" s="53">
        <f t="shared" si="198"/>
        <v>0</v>
      </c>
      <c r="ET80" s="53">
        <f t="shared" si="198"/>
        <v>0</v>
      </c>
      <c r="EU80" s="53">
        <f t="shared" si="198"/>
        <v>0</v>
      </c>
      <c r="EV80" s="53">
        <f t="shared" si="198"/>
        <v>0</v>
      </c>
      <c r="EW80" s="53">
        <f t="shared" si="198"/>
        <v>0</v>
      </c>
      <c r="EX80" s="53">
        <f t="shared" si="198"/>
        <v>0</v>
      </c>
      <c r="EY80" s="53">
        <f t="shared" si="198"/>
        <v>0</v>
      </c>
      <c r="EZ80" s="53">
        <f t="shared" si="198"/>
        <v>0</v>
      </c>
      <c r="FA80" s="53">
        <f t="shared" si="198"/>
        <v>0</v>
      </c>
      <c r="FB80" s="53">
        <f t="shared" ref="FB80:FQ81" si="199">IF(FB$4=$A80,-SUM($H80:$K80), 0)</f>
        <v>0</v>
      </c>
      <c r="FC80" s="53">
        <f t="shared" si="199"/>
        <v>0</v>
      </c>
      <c r="FD80" s="53">
        <f t="shared" si="199"/>
        <v>0</v>
      </c>
      <c r="FE80" s="53">
        <f t="shared" si="199"/>
        <v>0</v>
      </c>
      <c r="FF80" s="53">
        <f t="shared" si="199"/>
        <v>0</v>
      </c>
      <c r="FG80" s="53">
        <f t="shared" si="199"/>
        <v>0</v>
      </c>
      <c r="FH80" s="53">
        <f t="shared" si="199"/>
        <v>0</v>
      </c>
      <c r="FI80" s="53">
        <f t="shared" si="199"/>
        <v>0</v>
      </c>
      <c r="FJ80" s="53">
        <f t="shared" si="199"/>
        <v>0</v>
      </c>
      <c r="FK80" s="53">
        <f t="shared" si="199"/>
        <v>0</v>
      </c>
      <c r="FL80" s="53">
        <f t="shared" si="199"/>
        <v>0</v>
      </c>
      <c r="FM80" s="53">
        <f t="shared" si="199"/>
        <v>0</v>
      </c>
      <c r="FN80" s="53">
        <f t="shared" si="199"/>
        <v>0</v>
      </c>
      <c r="FO80" s="53">
        <f t="shared" si="199"/>
        <v>0</v>
      </c>
      <c r="FP80" s="53">
        <f t="shared" si="199"/>
        <v>0</v>
      </c>
      <c r="FQ80" s="53">
        <f t="shared" si="199"/>
        <v>0</v>
      </c>
      <c r="FR80" s="53">
        <f t="shared" ref="FR80:GG81" si="200">IF(FR$4=$A80,-SUM($H80:$K80), 0)</f>
        <v>0</v>
      </c>
      <c r="FS80" s="53">
        <f t="shared" si="200"/>
        <v>0</v>
      </c>
      <c r="FT80" s="53">
        <f t="shared" si="200"/>
        <v>0</v>
      </c>
      <c r="FU80" s="53">
        <f t="shared" si="200"/>
        <v>0</v>
      </c>
      <c r="FV80" s="53">
        <f t="shared" si="200"/>
        <v>0</v>
      </c>
      <c r="FW80" s="53">
        <f t="shared" si="200"/>
        <v>0</v>
      </c>
      <c r="FX80" s="53">
        <f t="shared" si="200"/>
        <v>0</v>
      </c>
      <c r="FY80" s="53">
        <f t="shared" si="200"/>
        <v>0</v>
      </c>
      <c r="FZ80" s="53">
        <f t="shared" si="200"/>
        <v>0</v>
      </c>
      <c r="GA80" s="53">
        <f t="shared" si="200"/>
        <v>0</v>
      </c>
      <c r="GB80" s="53">
        <f t="shared" si="200"/>
        <v>0</v>
      </c>
      <c r="GC80" s="53">
        <f t="shared" si="200"/>
        <v>0</v>
      </c>
      <c r="GD80" s="53">
        <f t="shared" si="200"/>
        <v>0</v>
      </c>
      <c r="GE80" s="53">
        <f t="shared" si="200"/>
        <v>0</v>
      </c>
      <c r="GF80" s="53">
        <f t="shared" si="200"/>
        <v>0</v>
      </c>
      <c r="GG80" s="53">
        <f t="shared" si="200"/>
        <v>0</v>
      </c>
      <c r="GH80" s="53">
        <f t="shared" ref="GH80:GW81" si="201">IF(GH$4=$A80,-SUM($H80:$K80), 0)</f>
        <v>0</v>
      </c>
      <c r="GI80" s="53">
        <f t="shared" si="201"/>
        <v>0</v>
      </c>
      <c r="GJ80" s="53">
        <f t="shared" si="201"/>
        <v>0</v>
      </c>
      <c r="GK80" s="53">
        <f t="shared" si="201"/>
        <v>0</v>
      </c>
      <c r="GL80" s="53">
        <f t="shared" si="201"/>
        <v>0</v>
      </c>
      <c r="GM80" s="53">
        <f t="shared" si="201"/>
        <v>0</v>
      </c>
      <c r="GN80" s="53">
        <f t="shared" si="201"/>
        <v>-91.87</v>
      </c>
      <c r="GO80" s="53">
        <f t="shared" si="201"/>
        <v>0</v>
      </c>
      <c r="GP80" s="53">
        <f t="shared" si="201"/>
        <v>0</v>
      </c>
      <c r="GQ80" s="53">
        <f t="shared" si="201"/>
        <v>0</v>
      </c>
      <c r="GR80" s="53">
        <f t="shared" si="201"/>
        <v>0</v>
      </c>
      <c r="GS80" s="53">
        <f t="shared" si="201"/>
        <v>0</v>
      </c>
      <c r="GT80" s="53">
        <f t="shared" si="201"/>
        <v>0</v>
      </c>
      <c r="GU80" s="53">
        <f t="shared" si="201"/>
        <v>0</v>
      </c>
      <c r="GV80" s="53">
        <f t="shared" si="201"/>
        <v>0</v>
      </c>
      <c r="GW80" s="53">
        <f t="shared" si="201"/>
        <v>0</v>
      </c>
      <c r="GX80" s="53">
        <f t="shared" si="18"/>
        <v>0</v>
      </c>
    </row>
    <row r="81" spans="1:206" s="95" customFormat="1" ht="12.75" x14ac:dyDescent="0.2">
      <c r="A81" s="22">
        <f>VLOOKUP(B81,'Libro Giornale'!$E$237:$F$436,2,FALSE)</f>
        <v>122</v>
      </c>
      <c r="B81" s="547" t="s">
        <v>508</v>
      </c>
      <c r="C81" s="152" t="s">
        <v>802</v>
      </c>
      <c r="D81" s="468">
        <v>44685</v>
      </c>
      <c r="E81" s="448" t="s">
        <v>804</v>
      </c>
      <c r="F81" s="52">
        <v>3</v>
      </c>
      <c r="G81" s="52"/>
      <c r="H81" s="92"/>
      <c r="I81" s="92">
        <f>-F81</f>
        <v>-3</v>
      </c>
      <c r="J81" s="52"/>
      <c r="K81" s="52"/>
      <c r="L81" s="52"/>
      <c r="M81" s="53">
        <f t="shared" si="190"/>
        <v>0</v>
      </c>
      <c r="N81" s="53">
        <f t="shared" si="190"/>
        <v>0</v>
      </c>
      <c r="O81" s="53">
        <f t="shared" si="190"/>
        <v>0</v>
      </c>
      <c r="P81" s="53">
        <f t="shared" si="190"/>
        <v>0</v>
      </c>
      <c r="Q81" s="53">
        <f t="shared" si="190"/>
        <v>0</v>
      </c>
      <c r="R81" s="53">
        <f t="shared" si="190"/>
        <v>0</v>
      </c>
      <c r="S81" s="53">
        <f t="shared" si="190"/>
        <v>0</v>
      </c>
      <c r="T81" s="53">
        <f t="shared" si="190"/>
        <v>0</v>
      </c>
      <c r="U81" s="53">
        <f t="shared" si="190"/>
        <v>0</v>
      </c>
      <c r="V81" s="53">
        <f t="shared" si="190"/>
        <v>0</v>
      </c>
      <c r="W81" s="53">
        <f t="shared" si="190"/>
        <v>0</v>
      </c>
      <c r="X81" s="53">
        <f t="shared" si="190"/>
        <v>0</v>
      </c>
      <c r="Y81" s="53">
        <f t="shared" si="190"/>
        <v>0</v>
      </c>
      <c r="Z81" s="53">
        <f t="shared" si="190"/>
        <v>0</v>
      </c>
      <c r="AA81" s="53">
        <f t="shared" si="190"/>
        <v>0</v>
      </c>
      <c r="AB81" s="53">
        <f t="shared" si="190"/>
        <v>0</v>
      </c>
      <c r="AC81" s="53">
        <f t="shared" si="191"/>
        <v>0</v>
      </c>
      <c r="AD81" s="53">
        <f t="shared" si="191"/>
        <v>0</v>
      </c>
      <c r="AE81" s="53">
        <f t="shared" si="191"/>
        <v>0</v>
      </c>
      <c r="AF81" s="53">
        <f t="shared" si="191"/>
        <v>0</v>
      </c>
      <c r="AG81" s="53">
        <f t="shared" si="191"/>
        <v>0</v>
      </c>
      <c r="AH81" s="53">
        <f t="shared" si="191"/>
        <v>0</v>
      </c>
      <c r="AI81" s="53">
        <f t="shared" si="191"/>
        <v>0</v>
      </c>
      <c r="AJ81" s="53">
        <f t="shared" si="191"/>
        <v>0</v>
      </c>
      <c r="AK81" s="53">
        <f t="shared" si="191"/>
        <v>0</v>
      </c>
      <c r="AL81" s="53">
        <f t="shared" si="191"/>
        <v>0</v>
      </c>
      <c r="AM81" s="53">
        <f t="shared" si="191"/>
        <v>0</v>
      </c>
      <c r="AN81" s="53">
        <f t="shared" si="191"/>
        <v>0</v>
      </c>
      <c r="AO81" s="53">
        <f t="shared" si="191"/>
        <v>0</v>
      </c>
      <c r="AP81" s="53">
        <f t="shared" si="191"/>
        <v>0</v>
      </c>
      <c r="AQ81" s="53">
        <f t="shared" si="191"/>
        <v>0</v>
      </c>
      <c r="AR81" s="53">
        <f t="shared" si="191"/>
        <v>0</v>
      </c>
      <c r="AS81" s="53">
        <f t="shared" si="192"/>
        <v>0</v>
      </c>
      <c r="AT81" s="53">
        <f t="shared" si="192"/>
        <v>0</v>
      </c>
      <c r="AU81" s="53">
        <f t="shared" si="192"/>
        <v>0</v>
      </c>
      <c r="AV81" s="53">
        <f t="shared" si="192"/>
        <v>0</v>
      </c>
      <c r="AW81" s="53">
        <f t="shared" si="192"/>
        <v>0</v>
      </c>
      <c r="AX81" s="53">
        <f t="shared" si="192"/>
        <v>0</v>
      </c>
      <c r="AY81" s="53">
        <f t="shared" si="192"/>
        <v>0</v>
      </c>
      <c r="AZ81" s="53">
        <f t="shared" si="192"/>
        <v>0</v>
      </c>
      <c r="BA81" s="53">
        <f t="shared" si="192"/>
        <v>0</v>
      </c>
      <c r="BB81" s="53">
        <f t="shared" si="192"/>
        <v>0</v>
      </c>
      <c r="BC81" s="53">
        <f t="shared" si="192"/>
        <v>0</v>
      </c>
      <c r="BD81" s="53">
        <f t="shared" si="192"/>
        <v>0</v>
      </c>
      <c r="BE81" s="53">
        <f t="shared" si="192"/>
        <v>0</v>
      </c>
      <c r="BF81" s="53">
        <f t="shared" si="192"/>
        <v>0</v>
      </c>
      <c r="BG81" s="53">
        <f t="shared" si="192"/>
        <v>0</v>
      </c>
      <c r="BH81" s="53">
        <f t="shared" si="192"/>
        <v>0</v>
      </c>
      <c r="BI81" s="53">
        <f t="shared" si="193"/>
        <v>0</v>
      </c>
      <c r="BJ81" s="53">
        <f t="shared" si="193"/>
        <v>0</v>
      </c>
      <c r="BK81" s="53">
        <f t="shared" si="193"/>
        <v>0</v>
      </c>
      <c r="BL81" s="53">
        <f t="shared" si="193"/>
        <v>0</v>
      </c>
      <c r="BM81" s="53">
        <f t="shared" si="193"/>
        <v>0</v>
      </c>
      <c r="BN81" s="53">
        <f t="shared" si="193"/>
        <v>0</v>
      </c>
      <c r="BO81" s="53">
        <f t="shared" si="193"/>
        <v>0</v>
      </c>
      <c r="BP81" s="53">
        <f t="shared" si="193"/>
        <v>0</v>
      </c>
      <c r="BQ81" s="53">
        <f t="shared" si="193"/>
        <v>0</v>
      </c>
      <c r="BR81" s="53">
        <f t="shared" si="193"/>
        <v>0</v>
      </c>
      <c r="BS81" s="53">
        <f t="shared" si="193"/>
        <v>0</v>
      </c>
      <c r="BT81" s="53">
        <f t="shared" si="193"/>
        <v>0</v>
      </c>
      <c r="BU81" s="53">
        <f t="shared" si="5"/>
        <v>0</v>
      </c>
      <c r="BV81" s="53">
        <f t="shared" si="193"/>
        <v>0</v>
      </c>
      <c r="BW81" s="53">
        <f t="shared" si="193"/>
        <v>0</v>
      </c>
      <c r="BX81" s="53">
        <f t="shared" si="193"/>
        <v>0</v>
      </c>
      <c r="BY81" s="53">
        <f t="shared" si="194"/>
        <v>0</v>
      </c>
      <c r="BZ81" s="53">
        <f t="shared" si="194"/>
        <v>0</v>
      </c>
      <c r="CA81" s="53">
        <f t="shared" si="194"/>
        <v>0</v>
      </c>
      <c r="CB81" s="53">
        <f t="shared" si="194"/>
        <v>0</v>
      </c>
      <c r="CC81" s="53">
        <f t="shared" si="194"/>
        <v>0</v>
      </c>
      <c r="CD81" s="53">
        <f t="shared" si="194"/>
        <v>0</v>
      </c>
      <c r="CE81" s="53">
        <f t="shared" si="194"/>
        <v>0</v>
      </c>
      <c r="CF81" s="53">
        <f t="shared" si="194"/>
        <v>0</v>
      </c>
      <c r="CG81" s="53">
        <f t="shared" si="194"/>
        <v>0</v>
      </c>
      <c r="CH81" s="53">
        <f t="shared" si="194"/>
        <v>0</v>
      </c>
      <c r="CI81" s="53">
        <f t="shared" si="194"/>
        <v>0</v>
      </c>
      <c r="CJ81" s="53">
        <f t="shared" si="194"/>
        <v>0</v>
      </c>
      <c r="CK81" s="53">
        <f t="shared" si="194"/>
        <v>0</v>
      </c>
      <c r="CL81" s="53">
        <f t="shared" si="194"/>
        <v>0</v>
      </c>
      <c r="CM81" s="53">
        <f t="shared" si="194"/>
        <v>0</v>
      </c>
      <c r="CN81" s="53">
        <f t="shared" si="194"/>
        <v>0</v>
      </c>
      <c r="CO81" s="53">
        <f t="shared" si="195"/>
        <v>0</v>
      </c>
      <c r="CP81" s="53">
        <f t="shared" si="195"/>
        <v>0</v>
      </c>
      <c r="CQ81" s="53">
        <f t="shared" si="195"/>
        <v>0</v>
      </c>
      <c r="CR81" s="53">
        <f t="shared" si="195"/>
        <v>0</v>
      </c>
      <c r="CS81" s="53">
        <f t="shared" si="195"/>
        <v>0</v>
      </c>
      <c r="CT81" s="53">
        <f t="shared" si="195"/>
        <v>0</v>
      </c>
      <c r="CU81" s="53">
        <f t="shared" si="195"/>
        <v>0</v>
      </c>
      <c r="CV81" s="53">
        <f t="shared" si="195"/>
        <v>0</v>
      </c>
      <c r="CW81" s="53">
        <f t="shared" si="195"/>
        <v>0</v>
      </c>
      <c r="CX81" s="53">
        <f t="shared" si="195"/>
        <v>0</v>
      </c>
      <c r="CY81" s="53">
        <f t="shared" si="195"/>
        <v>0</v>
      </c>
      <c r="CZ81" s="53">
        <f t="shared" si="195"/>
        <v>0</v>
      </c>
      <c r="DA81" s="53">
        <f t="shared" si="195"/>
        <v>0</v>
      </c>
      <c r="DB81" s="53">
        <f t="shared" si="195"/>
        <v>0</v>
      </c>
      <c r="DC81" s="53">
        <f t="shared" si="195"/>
        <v>0</v>
      </c>
      <c r="DD81" s="53">
        <f t="shared" si="195"/>
        <v>0</v>
      </c>
      <c r="DE81" s="53">
        <f t="shared" si="196"/>
        <v>0</v>
      </c>
      <c r="DF81" s="53">
        <f t="shared" si="196"/>
        <v>0</v>
      </c>
      <c r="DG81" s="53">
        <f t="shared" si="196"/>
        <v>0</v>
      </c>
      <c r="DH81" s="53">
        <f t="shared" si="196"/>
        <v>0</v>
      </c>
      <c r="DI81" s="53">
        <f t="shared" si="196"/>
        <v>0</v>
      </c>
      <c r="DJ81" s="53">
        <f t="shared" si="196"/>
        <v>0</v>
      </c>
      <c r="DK81" s="53">
        <f t="shared" si="196"/>
        <v>0</v>
      </c>
      <c r="DL81" s="53">
        <f t="shared" si="196"/>
        <v>0</v>
      </c>
      <c r="DM81" s="53">
        <f t="shared" si="196"/>
        <v>0</v>
      </c>
      <c r="DN81" s="53">
        <f t="shared" si="196"/>
        <v>0</v>
      </c>
      <c r="DO81" s="53">
        <f t="shared" si="196"/>
        <v>0</v>
      </c>
      <c r="DP81" s="53">
        <f t="shared" si="196"/>
        <v>0</v>
      </c>
      <c r="DQ81" s="53">
        <f t="shared" si="196"/>
        <v>0</v>
      </c>
      <c r="DR81" s="53">
        <f t="shared" si="196"/>
        <v>0</v>
      </c>
      <c r="DS81" s="53">
        <f t="shared" si="196"/>
        <v>0</v>
      </c>
      <c r="DT81" s="53">
        <f t="shared" si="196"/>
        <v>0</v>
      </c>
      <c r="DU81" s="53">
        <f t="shared" si="197"/>
        <v>0</v>
      </c>
      <c r="DV81" s="53">
        <f t="shared" si="197"/>
        <v>0</v>
      </c>
      <c r="DW81" s="53">
        <f t="shared" si="197"/>
        <v>0</v>
      </c>
      <c r="DX81" s="53">
        <f t="shared" si="197"/>
        <v>0</v>
      </c>
      <c r="DY81" s="53">
        <f t="shared" si="197"/>
        <v>3</v>
      </c>
      <c r="DZ81" s="53">
        <f t="shared" si="197"/>
        <v>0</v>
      </c>
      <c r="EA81" s="53">
        <f t="shared" si="197"/>
        <v>0</v>
      </c>
      <c r="EB81" s="53">
        <f t="shared" si="197"/>
        <v>0</v>
      </c>
      <c r="EC81" s="53">
        <f t="shared" si="197"/>
        <v>0</v>
      </c>
      <c r="ED81" s="53">
        <f t="shared" si="197"/>
        <v>0</v>
      </c>
      <c r="EE81" s="53">
        <f t="shared" si="197"/>
        <v>0</v>
      </c>
      <c r="EF81" s="53">
        <f t="shared" si="197"/>
        <v>0</v>
      </c>
      <c r="EG81" s="53">
        <f t="shared" si="197"/>
        <v>0</v>
      </c>
      <c r="EH81" s="53">
        <f t="shared" si="197"/>
        <v>0</v>
      </c>
      <c r="EI81" s="53">
        <f t="shared" si="197"/>
        <v>0</v>
      </c>
      <c r="EJ81" s="53">
        <f t="shared" si="197"/>
        <v>0</v>
      </c>
      <c r="EK81" s="53">
        <f t="shared" si="186"/>
        <v>0</v>
      </c>
      <c r="EL81" s="53">
        <f t="shared" si="198"/>
        <v>0</v>
      </c>
      <c r="EM81" s="53">
        <f t="shared" si="198"/>
        <v>0</v>
      </c>
      <c r="EN81" s="53">
        <f t="shared" si="198"/>
        <v>0</v>
      </c>
      <c r="EO81" s="53">
        <f t="shared" si="198"/>
        <v>0</v>
      </c>
      <c r="EP81" s="53">
        <f t="shared" si="198"/>
        <v>0</v>
      </c>
      <c r="EQ81" s="53">
        <f t="shared" si="198"/>
        <v>0</v>
      </c>
      <c r="ER81" s="53">
        <f t="shared" si="198"/>
        <v>0</v>
      </c>
      <c r="ES81" s="53">
        <f t="shared" si="198"/>
        <v>0</v>
      </c>
      <c r="ET81" s="53">
        <f t="shared" si="198"/>
        <v>0</v>
      </c>
      <c r="EU81" s="53">
        <f t="shared" si="198"/>
        <v>0</v>
      </c>
      <c r="EV81" s="53">
        <f t="shared" si="198"/>
        <v>0</v>
      </c>
      <c r="EW81" s="53">
        <f t="shared" si="198"/>
        <v>0</v>
      </c>
      <c r="EX81" s="53">
        <f t="shared" si="198"/>
        <v>0</v>
      </c>
      <c r="EY81" s="53">
        <f t="shared" si="198"/>
        <v>0</v>
      </c>
      <c r="EZ81" s="53">
        <f t="shared" si="198"/>
        <v>0</v>
      </c>
      <c r="FA81" s="53">
        <f t="shared" si="198"/>
        <v>0</v>
      </c>
      <c r="FB81" s="53">
        <f t="shared" si="199"/>
        <v>0</v>
      </c>
      <c r="FC81" s="53">
        <f t="shared" si="199"/>
        <v>0</v>
      </c>
      <c r="FD81" s="53">
        <f t="shared" si="199"/>
        <v>0</v>
      </c>
      <c r="FE81" s="53">
        <f t="shared" si="199"/>
        <v>0</v>
      </c>
      <c r="FF81" s="53">
        <f t="shared" si="199"/>
        <v>0</v>
      </c>
      <c r="FG81" s="53">
        <f t="shared" si="199"/>
        <v>0</v>
      </c>
      <c r="FH81" s="53">
        <f t="shared" si="199"/>
        <v>0</v>
      </c>
      <c r="FI81" s="53">
        <f t="shared" si="199"/>
        <v>0</v>
      </c>
      <c r="FJ81" s="53">
        <f t="shared" si="199"/>
        <v>0</v>
      </c>
      <c r="FK81" s="53">
        <f t="shared" si="199"/>
        <v>0</v>
      </c>
      <c r="FL81" s="53">
        <f t="shared" si="199"/>
        <v>0</v>
      </c>
      <c r="FM81" s="53">
        <f t="shared" si="199"/>
        <v>0</v>
      </c>
      <c r="FN81" s="53">
        <f t="shared" si="199"/>
        <v>0</v>
      </c>
      <c r="FO81" s="53">
        <f t="shared" si="199"/>
        <v>0</v>
      </c>
      <c r="FP81" s="53">
        <f t="shared" si="199"/>
        <v>0</v>
      </c>
      <c r="FQ81" s="53">
        <f t="shared" si="199"/>
        <v>0</v>
      </c>
      <c r="FR81" s="53">
        <f t="shared" si="200"/>
        <v>0</v>
      </c>
      <c r="FS81" s="53">
        <f t="shared" si="200"/>
        <v>0</v>
      </c>
      <c r="FT81" s="53">
        <f t="shared" si="200"/>
        <v>0</v>
      </c>
      <c r="FU81" s="53">
        <f t="shared" si="200"/>
        <v>0</v>
      </c>
      <c r="FV81" s="53">
        <f t="shared" si="200"/>
        <v>0</v>
      </c>
      <c r="FW81" s="53">
        <f t="shared" si="200"/>
        <v>0</v>
      </c>
      <c r="FX81" s="53">
        <f t="shared" si="200"/>
        <v>0</v>
      </c>
      <c r="FY81" s="53">
        <f t="shared" si="200"/>
        <v>0</v>
      </c>
      <c r="FZ81" s="53">
        <f t="shared" si="200"/>
        <v>0</v>
      </c>
      <c r="GA81" s="53">
        <f t="shared" si="200"/>
        <v>0</v>
      </c>
      <c r="GB81" s="53">
        <f t="shared" si="200"/>
        <v>0</v>
      </c>
      <c r="GC81" s="53">
        <f t="shared" si="200"/>
        <v>0</v>
      </c>
      <c r="GD81" s="53">
        <f t="shared" si="200"/>
        <v>0</v>
      </c>
      <c r="GE81" s="53">
        <f t="shared" si="200"/>
        <v>0</v>
      </c>
      <c r="GF81" s="53">
        <f t="shared" si="200"/>
        <v>0</v>
      </c>
      <c r="GG81" s="53">
        <f t="shared" si="200"/>
        <v>0</v>
      </c>
      <c r="GH81" s="53">
        <f t="shared" si="201"/>
        <v>0</v>
      </c>
      <c r="GI81" s="53">
        <f t="shared" si="201"/>
        <v>0</v>
      </c>
      <c r="GJ81" s="53">
        <f t="shared" si="201"/>
        <v>0</v>
      </c>
      <c r="GK81" s="53">
        <f t="shared" si="201"/>
        <v>0</v>
      </c>
      <c r="GL81" s="53">
        <f t="shared" si="201"/>
        <v>0</v>
      </c>
      <c r="GM81" s="53">
        <f t="shared" si="201"/>
        <v>0</v>
      </c>
      <c r="GN81" s="53">
        <f t="shared" si="201"/>
        <v>0</v>
      </c>
      <c r="GO81" s="53">
        <f t="shared" si="201"/>
        <v>0</v>
      </c>
      <c r="GP81" s="53">
        <f t="shared" si="201"/>
        <v>0</v>
      </c>
      <c r="GQ81" s="53">
        <f t="shared" si="201"/>
        <v>0</v>
      </c>
      <c r="GR81" s="53">
        <f t="shared" si="201"/>
        <v>0</v>
      </c>
      <c r="GS81" s="53">
        <f t="shared" si="201"/>
        <v>0</v>
      </c>
      <c r="GT81" s="53">
        <f t="shared" si="201"/>
        <v>0</v>
      </c>
      <c r="GU81" s="53">
        <f t="shared" si="201"/>
        <v>0</v>
      </c>
      <c r="GV81" s="53">
        <f t="shared" si="201"/>
        <v>0</v>
      </c>
      <c r="GW81" s="53">
        <f t="shared" si="201"/>
        <v>0</v>
      </c>
      <c r="GX81" s="53">
        <f t="shared" si="18"/>
        <v>0</v>
      </c>
    </row>
    <row r="82" spans="1:206" s="95" customFormat="1" ht="25.5" x14ac:dyDescent="0.2">
      <c r="A82" s="22">
        <f>VLOOKUP(B82,'Libro Giornale'!$E$237:$F$436,2,FALSE)</f>
        <v>26</v>
      </c>
      <c r="B82" s="547" t="s">
        <v>712</v>
      </c>
      <c r="C82" s="152">
        <v>73</v>
      </c>
      <c r="D82" s="468">
        <v>44685</v>
      </c>
      <c r="E82" s="540" t="s">
        <v>769</v>
      </c>
      <c r="F82" s="538">
        <v>3000</v>
      </c>
      <c r="G82" s="52"/>
      <c r="H82" s="92"/>
      <c r="I82" s="92"/>
      <c r="J82" s="52">
        <f t="shared" si="164"/>
        <v>-3000</v>
      </c>
      <c r="K82" s="52"/>
      <c r="L82" s="52"/>
      <c r="M82" s="53">
        <f t="shared" si="182"/>
        <v>0</v>
      </c>
      <c r="N82" s="53">
        <f t="shared" si="182"/>
        <v>0</v>
      </c>
      <c r="O82" s="53">
        <f t="shared" si="182"/>
        <v>0</v>
      </c>
      <c r="P82" s="53">
        <f t="shared" si="182"/>
        <v>0</v>
      </c>
      <c r="Q82" s="53">
        <f t="shared" si="182"/>
        <v>0</v>
      </c>
      <c r="R82" s="53">
        <f t="shared" si="182"/>
        <v>0</v>
      </c>
      <c r="S82" s="53">
        <f t="shared" si="182"/>
        <v>0</v>
      </c>
      <c r="T82" s="53">
        <f t="shared" si="182"/>
        <v>0</v>
      </c>
      <c r="U82" s="53">
        <f t="shared" si="182"/>
        <v>0</v>
      </c>
      <c r="V82" s="53">
        <f t="shared" si="182"/>
        <v>0</v>
      </c>
      <c r="W82" s="53">
        <f t="shared" si="182"/>
        <v>0</v>
      </c>
      <c r="X82" s="53">
        <f t="shared" si="182"/>
        <v>0</v>
      </c>
      <c r="Y82" s="53">
        <f t="shared" si="182"/>
        <v>0</v>
      </c>
      <c r="Z82" s="53">
        <f t="shared" si="182"/>
        <v>0</v>
      </c>
      <c r="AA82" s="53">
        <f t="shared" si="182"/>
        <v>0</v>
      </c>
      <c r="AB82" s="53">
        <f t="shared" si="182"/>
        <v>0</v>
      </c>
      <c r="AC82" s="53">
        <f t="shared" si="183"/>
        <v>0</v>
      </c>
      <c r="AD82" s="53">
        <f t="shared" si="183"/>
        <v>0</v>
      </c>
      <c r="AE82" s="53">
        <f t="shared" si="183"/>
        <v>0</v>
      </c>
      <c r="AF82" s="53">
        <f t="shared" si="183"/>
        <v>0</v>
      </c>
      <c r="AG82" s="53">
        <f t="shared" si="183"/>
        <v>3000</v>
      </c>
      <c r="AH82" s="53">
        <f t="shared" si="183"/>
        <v>0</v>
      </c>
      <c r="AI82" s="53">
        <f t="shared" si="183"/>
        <v>0</v>
      </c>
      <c r="AJ82" s="53">
        <f t="shared" si="183"/>
        <v>0</v>
      </c>
      <c r="AK82" s="53">
        <f t="shared" si="183"/>
        <v>0</v>
      </c>
      <c r="AL82" s="53">
        <f t="shared" si="183"/>
        <v>0</v>
      </c>
      <c r="AM82" s="53">
        <f t="shared" si="183"/>
        <v>0</v>
      </c>
      <c r="AN82" s="53">
        <f t="shared" si="183"/>
        <v>0</v>
      </c>
      <c r="AO82" s="53">
        <f t="shared" si="183"/>
        <v>0</v>
      </c>
      <c r="AP82" s="53">
        <f t="shared" si="183"/>
        <v>0</v>
      </c>
      <c r="AQ82" s="53">
        <f t="shared" si="183"/>
        <v>0</v>
      </c>
      <c r="AR82" s="53">
        <f t="shared" si="183"/>
        <v>0</v>
      </c>
      <c r="AS82" s="53">
        <f t="shared" si="184"/>
        <v>0</v>
      </c>
      <c r="AT82" s="53">
        <f t="shared" si="184"/>
        <v>0</v>
      </c>
      <c r="AU82" s="53">
        <f t="shared" si="184"/>
        <v>0</v>
      </c>
      <c r="AV82" s="53">
        <f t="shared" si="184"/>
        <v>0</v>
      </c>
      <c r="AW82" s="53">
        <f t="shared" si="184"/>
        <v>0</v>
      </c>
      <c r="AX82" s="53">
        <f t="shared" si="184"/>
        <v>0</v>
      </c>
      <c r="AY82" s="53">
        <f t="shared" si="184"/>
        <v>0</v>
      </c>
      <c r="AZ82" s="53">
        <f t="shared" si="184"/>
        <v>0</v>
      </c>
      <c r="BA82" s="53">
        <f t="shared" si="184"/>
        <v>0</v>
      </c>
      <c r="BB82" s="53">
        <f t="shared" si="184"/>
        <v>0</v>
      </c>
      <c r="BC82" s="53">
        <f t="shared" si="184"/>
        <v>0</v>
      </c>
      <c r="BD82" s="53">
        <f t="shared" si="184"/>
        <v>0</v>
      </c>
      <c r="BE82" s="53">
        <f t="shared" si="184"/>
        <v>0</v>
      </c>
      <c r="BF82" s="53">
        <f t="shared" si="184"/>
        <v>0</v>
      </c>
      <c r="BG82" s="53">
        <f t="shared" si="184"/>
        <v>0</v>
      </c>
      <c r="BH82" s="53">
        <f t="shared" si="184"/>
        <v>0</v>
      </c>
      <c r="BI82" s="53">
        <f t="shared" si="3"/>
        <v>0</v>
      </c>
      <c r="BJ82" s="53">
        <f t="shared" si="3"/>
        <v>0</v>
      </c>
      <c r="BK82" s="53">
        <f t="shared" si="3"/>
        <v>0</v>
      </c>
      <c r="BL82" s="53">
        <f t="shared" si="3"/>
        <v>0</v>
      </c>
      <c r="BM82" s="53">
        <f t="shared" si="3"/>
        <v>0</v>
      </c>
      <c r="BN82" s="53">
        <f t="shared" si="3"/>
        <v>0</v>
      </c>
      <c r="BO82" s="53">
        <f t="shared" si="3"/>
        <v>0</v>
      </c>
      <c r="BP82" s="53">
        <f t="shared" si="3"/>
        <v>0</v>
      </c>
      <c r="BQ82" s="53">
        <f t="shared" si="3"/>
        <v>0</v>
      </c>
      <c r="BR82" s="53">
        <f t="shared" si="3"/>
        <v>0</v>
      </c>
      <c r="BS82" s="53">
        <f t="shared" si="3"/>
        <v>0</v>
      </c>
      <c r="BT82" s="53">
        <f t="shared" si="3"/>
        <v>0</v>
      </c>
      <c r="BU82" s="53">
        <f t="shared" si="5"/>
        <v>0</v>
      </c>
      <c r="BV82" s="53">
        <f t="shared" si="3"/>
        <v>0</v>
      </c>
      <c r="BW82" s="53">
        <f t="shared" si="3"/>
        <v>0</v>
      </c>
      <c r="BX82" s="53">
        <f t="shared" si="3"/>
        <v>0</v>
      </c>
      <c r="BY82" s="53">
        <f t="shared" ref="BY82:CN106" si="202">IF(BY$4=$A82,-SUM($H82:$K82), 0)</f>
        <v>0</v>
      </c>
      <c r="BZ82" s="53">
        <f t="shared" si="202"/>
        <v>0</v>
      </c>
      <c r="CA82" s="53">
        <f t="shared" si="202"/>
        <v>0</v>
      </c>
      <c r="CB82" s="53">
        <f t="shared" si="202"/>
        <v>0</v>
      </c>
      <c r="CC82" s="53">
        <f t="shared" si="202"/>
        <v>0</v>
      </c>
      <c r="CD82" s="53">
        <f t="shared" si="202"/>
        <v>0</v>
      </c>
      <c r="CE82" s="53">
        <f t="shared" si="202"/>
        <v>0</v>
      </c>
      <c r="CF82" s="53">
        <f t="shared" si="202"/>
        <v>0</v>
      </c>
      <c r="CG82" s="53">
        <f t="shared" si="202"/>
        <v>0</v>
      </c>
      <c r="CH82" s="53">
        <f t="shared" si="202"/>
        <v>0</v>
      </c>
      <c r="CI82" s="53">
        <f t="shared" si="202"/>
        <v>0</v>
      </c>
      <c r="CJ82" s="53">
        <f t="shared" si="202"/>
        <v>0</v>
      </c>
      <c r="CK82" s="53">
        <f t="shared" si="202"/>
        <v>0</v>
      </c>
      <c r="CL82" s="53">
        <f t="shared" si="202"/>
        <v>0</v>
      </c>
      <c r="CM82" s="53">
        <f t="shared" si="202"/>
        <v>0</v>
      </c>
      <c r="CN82" s="53">
        <f t="shared" si="7"/>
        <v>0</v>
      </c>
      <c r="CO82" s="53">
        <f t="shared" si="7"/>
        <v>0</v>
      </c>
      <c r="CP82" s="53">
        <f t="shared" si="185"/>
        <v>0</v>
      </c>
      <c r="CQ82" s="53">
        <f t="shared" si="185"/>
        <v>0</v>
      </c>
      <c r="CR82" s="53">
        <f t="shared" si="185"/>
        <v>0</v>
      </c>
      <c r="CS82" s="53">
        <f t="shared" si="185"/>
        <v>0</v>
      </c>
      <c r="CT82" s="53">
        <f t="shared" si="185"/>
        <v>0</v>
      </c>
      <c r="CU82" s="53">
        <f t="shared" si="185"/>
        <v>0</v>
      </c>
      <c r="CV82" s="53">
        <f t="shared" si="185"/>
        <v>0</v>
      </c>
      <c r="CW82" s="53">
        <f t="shared" si="185"/>
        <v>0</v>
      </c>
      <c r="CX82" s="53">
        <f t="shared" si="185"/>
        <v>0</v>
      </c>
      <c r="CY82" s="53">
        <f t="shared" si="185"/>
        <v>0</v>
      </c>
      <c r="CZ82" s="53">
        <f t="shared" si="185"/>
        <v>0</v>
      </c>
      <c r="DA82" s="53">
        <f t="shared" si="185"/>
        <v>0</v>
      </c>
      <c r="DB82" s="53">
        <f t="shared" si="185"/>
        <v>0</v>
      </c>
      <c r="DC82" s="53">
        <f t="shared" si="185"/>
        <v>0</v>
      </c>
      <c r="DD82" s="53">
        <f t="shared" si="185"/>
        <v>0</v>
      </c>
      <c r="DE82" s="53">
        <f t="shared" si="185"/>
        <v>0</v>
      </c>
      <c r="DF82" s="53">
        <f t="shared" ref="DF82:DU105" si="203">IF(DF$4=$A82,-SUM($H82:$K82), 0)</f>
        <v>0</v>
      </c>
      <c r="DG82" s="53">
        <f t="shared" si="203"/>
        <v>0</v>
      </c>
      <c r="DH82" s="53">
        <f t="shared" si="203"/>
        <v>0</v>
      </c>
      <c r="DI82" s="53">
        <f t="shared" si="203"/>
        <v>0</v>
      </c>
      <c r="DJ82" s="53">
        <f t="shared" si="203"/>
        <v>0</v>
      </c>
      <c r="DK82" s="53">
        <f t="shared" si="203"/>
        <v>0</v>
      </c>
      <c r="DL82" s="53">
        <f t="shared" si="203"/>
        <v>0</v>
      </c>
      <c r="DM82" s="53">
        <f t="shared" si="203"/>
        <v>0</v>
      </c>
      <c r="DN82" s="53">
        <f t="shared" si="203"/>
        <v>0</v>
      </c>
      <c r="DO82" s="53">
        <f t="shared" si="203"/>
        <v>0</v>
      </c>
      <c r="DP82" s="53">
        <f t="shared" si="203"/>
        <v>0</v>
      </c>
      <c r="DQ82" s="53">
        <f t="shared" si="203"/>
        <v>0</v>
      </c>
      <c r="DR82" s="53">
        <f t="shared" si="203"/>
        <v>0</v>
      </c>
      <c r="DS82" s="53">
        <f t="shared" si="203"/>
        <v>0</v>
      </c>
      <c r="DT82" s="53">
        <f t="shared" si="203"/>
        <v>0</v>
      </c>
      <c r="DU82" s="53">
        <f t="shared" si="203"/>
        <v>0</v>
      </c>
      <c r="DV82" s="53">
        <f t="shared" si="186"/>
        <v>0</v>
      </c>
      <c r="DW82" s="53">
        <f t="shared" si="186"/>
        <v>0</v>
      </c>
      <c r="DX82" s="53">
        <f t="shared" si="186"/>
        <v>0</v>
      </c>
      <c r="DY82" s="53">
        <f t="shared" si="186"/>
        <v>0</v>
      </c>
      <c r="DZ82" s="53">
        <f t="shared" si="186"/>
        <v>0</v>
      </c>
      <c r="EA82" s="53">
        <f t="shared" si="186"/>
        <v>0</v>
      </c>
      <c r="EB82" s="53">
        <f t="shared" si="187"/>
        <v>0</v>
      </c>
      <c r="EC82" s="53">
        <f t="shared" si="187"/>
        <v>0</v>
      </c>
      <c r="ED82" s="53">
        <f t="shared" si="187"/>
        <v>0</v>
      </c>
      <c r="EE82" s="53">
        <f t="shared" si="187"/>
        <v>0</v>
      </c>
      <c r="EF82" s="53">
        <f t="shared" si="187"/>
        <v>0</v>
      </c>
      <c r="EG82" s="53">
        <f t="shared" si="187"/>
        <v>0</v>
      </c>
      <c r="EH82" s="53">
        <f t="shared" si="187"/>
        <v>0</v>
      </c>
      <c r="EI82" s="53">
        <f t="shared" si="187"/>
        <v>0</v>
      </c>
      <c r="EJ82" s="53">
        <f t="shared" si="187"/>
        <v>0</v>
      </c>
      <c r="EK82" s="53">
        <f t="shared" si="187"/>
        <v>0</v>
      </c>
      <c r="EL82" s="53">
        <f t="shared" si="187"/>
        <v>0</v>
      </c>
      <c r="EM82" s="53">
        <f t="shared" si="187"/>
        <v>0</v>
      </c>
      <c r="EN82" s="53">
        <f t="shared" si="187"/>
        <v>0</v>
      </c>
      <c r="EO82" s="53">
        <f t="shared" si="187"/>
        <v>0</v>
      </c>
      <c r="EP82" s="53">
        <f t="shared" si="187"/>
        <v>0</v>
      </c>
      <c r="EQ82" s="53">
        <f t="shared" si="187"/>
        <v>0</v>
      </c>
      <c r="ER82" s="53">
        <f t="shared" ref="ER82:FG105" si="204">IF(ER$4=$A82,-SUM($H82:$K82), 0)</f>
        <v>0</v>
      </c>
      <c r="ES82" s="53">
        <f t="shared" si="204"/>
        <v>0</v>
      </c>
      <c r="ET82" s="53">
        <f t="shared" si="204"/>
        <v>0</v>
      </c>
      <c r="EU82" s="53">
        <f t="shared" si="204"/>
        <v>0</v>
      </c>
      <c r="EV82" s="53">
        <f t="shared" si="204"/>
        <v>0</v>
      </c>
      <c r="EW82" s="53">
        <f t="shared" si="204"/>
        <v>0</v>
      </c>
      <c r="EX82" s="53">
        <f t="shared" si="204"/>
        <v>0</v>
      </c>
      <c r="EY82" s="53">
        <f t="shared" si="204"/>
        <v>0</v>
      </c>
      <c r="EZ82" s="53">
        <f t="shared" si="204"/>
        <v>0</v>
      </c>
      <c r="FA82" s="53">
        <f t="shared" si="204"/>
        <v>0</v>
      </c>
      <c r="FB82" s="53">
        <f t="shared" si="204"/>
        <v>0</v>
      </c>
      <c r="FC82" s="53">
        <f t="shared" si="204"/>
        <v>0</v>
      </c>
      <c r="FD82" s="53">
        <f t="shared" si="204"/>
        <v>0</v>
      </c>
      <c r="FE82" s="53">
        <f t="shared" si="204"/>
        <v>0</v>
      </c>
      <c r="FF82" s="53">
        <f t="shared" si="204"/>
        <v>0</v>
      </c>
      <c r="FG82" s="53">
        <f t="shared" si="204"/>
        <v>0</v>
      </c>
      <c r="FH82" s="53">
        <f t="shared" ref="FH82:FU105" si="205">IF(FH$4=$A82,-SUM($H82:$K82), 0)</f>
        <v>0</v>
      </c>
      <c r="FI82" s="53">
        <f t="shared" si="205"/>
        <v>0</v>
      </c>
      <c r="FJ82" s="53">
        <f t="shared" si="205"/>
        <v>0</v>
      </c>
      <c r="FK82" s="53">
        <f t="shared" si="205"/>
        <v>0</v>
      </c>
      <c r="FL82" s="53">
        <f t="shared" si="205"/>
        <v>0</v>
      </c>
      <c r="FM82" s="53">
        <f t="shared" si="205"/>
        <v>0</v>
      </c>
      <c r="FN82" s="53">
        <f t="shared" si="205"/>
        <v>0</v>
      </c>
      <c r="FO82" s="53">
        <f t="shared" si="205"/>
        <v>0</v>
      </c>
      <c r="FP82" s="53">
        <f t="shared" si="205"/>
        <v>0</v>
      </c>
      <c r="FQ82" s="53">
        <f t="shared" si="15"/>
        <v>0</v>
      </c>
      <c r="FR82" s="53">
        <f t="shared" si="205"/>
        <v>0</v>
      </c>
      <c r="FS82" s="53">
        <f t="shared" si="205"/>
        <v>0</v>
      </c>
      <c r="FT82" s="53">
        <f t="shared" si="205"/>
        <v>0</v>
      </c>
      <c r="FU82" s="53">
        <f t="shared" si="205"/>
        <v>0</v>
      </c>
      <c r="FV82" s="53">
        <f t="shared" si="188"/>
        <v>0</v>
      </c>
      <c r="FW82" s="53">
        <f t="shared" si="188"/>
        <v>0</v>
      </c>
      <c r="FX82" s="53">
        <f t="shared" si="188"/>
        <v>0</v>
      </c>
      <c r="FY82" s="53">
        <f t="shared" si="188"/>
        <v>0</v>
      </c>
      <c r="FZ82" s="53">
        <f t="shared" si="188"/>
        <v>0</v>
      </c>
      <c r="GA82" s="53">
        <f t="shared" si="188"/>
        <v>0</v>
      </c>
      <c r="GB82" s="53">
        <f t="shared" si="188"/>
        <v>0</v>
      </c>
      <c r="GC82" s="53">
        <f t="shared" si="188"/>
        <v>0</v>
      </c>
      <c r="GD82" s="53">
        <f t="shared" si="188"/>
        <v>0</v>
      </c>
      <c r="GE82" s="53">
        <f t="shared" si="188"/>
        <v>0</v>
      </c>
      <c r="GF82" s="53">
        <f t="shared" si="188"/>
        <v>0</v>
      </c>
      <c r="GG82" s="53">
        <f t="shared" si="188"/>
        <v>0</v>
      </c>
      <c r="GH82" s="53">
        <f t="shared" si="188"/>
        <v>0</v>
      </c>
      <c r="GI82" s="53">
        <f t="shared" si="188"/>
        <v>0</v>
      </c>
      <c r="GJ82" s="53">
        <f t="shared" si="188"/>
        <v>0</v>
      </c>
      <c r="GK82" s="53">
        <f t="shared" si="188"/>
        <v>0</v>
      </c>
      <c r="GL82" s="53">
        <f t="shared" si="189"/>
        <v>0</v>
      </c>
      <c r="GM82" s="53">
        <f t="shared" si="189"/>
        <v>0</v>
      </c>
      <c r="GN82" s="53">
        <f t="shared" si="189"/>
        <v>0</v>
      </c>
      <c r="GO82" s="53">
        <f t="shared" si="189"/>
        <v>0</v>
      </c>
      <c r="GP82" s="53">
        <f t="shared" si="189"/>
        <v>0</v>
      </c>
      <c r="GQ82" s="53">
        <f t="shared" si="189"/>
        <v>0</v>
      </c>
      <c r="GR82" s="53">
        <f t="shared" si="189"/>
        <v>0</v>
      </c>
      <c r="GS82" s="53">
        <f t="shared" si="189"/>
        <v>0</v>
      </c>
      <c r="GT82" s="53">
        <f t="shared" si="189"/>
        <v>0</v>
      </c>
      <c r="GU82" s="53">
        <f t="shared" si="189"/>
        <v>0</v>
      </c>
      <c r="GV82" s="53">
        <f t="shared" si="189"/>
        <v>0</v>
      </c>
      <c r="GW82" s="53">
        <f t="shared" si="189"/>
        <v>0</v>
      </c>
      <c r="GX82" s="53">
        <f t="shared" si="18"/>
        <v>0</v>
      </c>
    </row>
    <row r="83" spans="1:206" s="95" customFormat="1" ht="12.75" x14ac:dyDescent="0.2">
      <c r="A83" s="22">
        <f>VLOOKUP(B83,'Libro Giornale'!$E$237:$F$436,2,FALSE)</f>
        <v>122</v>
      </c>
      <c r="B83" s="547" t="s">
        <v>508</v>
      </c>
      <c r="C83" s="152">
        <v>74</v>
      </c>
      <c r="D83" s="468">
        <v>44685</v>
      </c>
      <c r="E83" s="540" t="s">
        <v>750</v>
      </c>
      <c r="F83" s="539">
        <v>0.25</v>
      </c>
      <c r="G83" s="52">
        <f>SUM(F82:F83)</f>
        <v>3000.25</v>
      </c>
      <c r="H83" s="92"/>
      <c r="I83" s="92"/>
      <c r="J83" s="52">
        <f t="shared" si="164"/>
        <v>-0.25</v>
      </c>
      <c r="K83" s="52"/>
      <c r="L83" s="52"/>
      <c r="M83" s="53">
        <f t="shared" si="182"/>
        <v>0</v>
      </c>
      <c r="N83" s="53">
        <f t="shared" si="182"/>
        <v>0</v>
      </c>
      <c r="O83" s="53">
        <f t="shared" si="182"/>
        <v>0</v>
      </c>
      <c r="P83" s="53">
        <f t="shared" si="182"/>
        <v>0</v>
      </c>
      <c r="Q83" s="53">
        <f t="shared" si="182"/>
        <v>0</v>
      </c>
      <c r="R83" s="53">
        <f t="shared" si="182"/>
        <v>0</v>
      </c>
      <c r="S83" s="53">
        <f t="shared" si="182"/>
        <v>0</v>
      </c>
      <c r="T83" s="53">
        <f t="shared" si="182"/>
        <v>0</v>
      </c>
      <c r="U83" s="53">
        <f t="shared" si="182"/>
        <v>0</v>
      </c>
      <c r="V83" s="53">
        <f t="shared" si="182"/>
        <v>0</v>
      </c>
      <c r="W83" s="53">
        <f t="shared" si="182"/>
        <v>0</v>
      </c>
      <c r="X83" s="53">
        <f t="shared" si="182"/>
        <v>0</v>
      </c>
      <c r="Y83" s="53">
        <f t="shared" si="182"/>
        <v>0</v>
      </c>
      <c r="Z83" s="53">
        <f t="shared" si="182"/>
        <v>0</v>
      </c>
      <c r="AA83" s="53">
        <f t="shared" si="182"/>
        <v>0</v>
      </c>
      <c r="AB83" s="53">
        <f t="shared" si="182"/>
        <v>0</v>
      </c>
      <c r="AC83" s="53">
        <f t="shared" si="183"/>
        <v>0</v>
      </c>
      <c r="AD83" s="53">
        <f t="shared" si="183"/>
        <v>0</v>
      </c>
      <c r="AE83" s="53">
        <f t="shared" si="183"/>
        <v>0</v>
      </c>
      <c r="AF83" s="53">
        <f t="shared" si="183"/>
        <v>0</v>
      </c>
      <c r="AG83" s="53">
        <f t="shared" si="183"/>
        <v>0</v>
      </c>
      <c r="AH83" s="53">
        <f t="shared" si="183"/>
        <v>0</v>
      </c>
      <c r="AI83" s="53">
        <f t="shared" si="183"/>
        <v>0</v>
      </c>
      <c r="AJ83" s="53">
        <f t="shared" si="183"/>
        <v>0</v>
      </c>
      <c r="AK83" s="53">
        <f t="shared" si="183"/>
        <v>0</v>
      </c>
      <c r="AL83" s="53">
        <f t="shared" si="183"/>
        <v>0</v>
      </c>
      <c r="AM83" s="53">
        <f t="shared" si="183"/>
        <v>0</v>
      </c>
      <c r="AN83" s="53">
        <f t="shared" si="183"/>
        <v>0</v>
      </c>
      <c r="AO83" s="53">
        <f t="shared" si="183"/>
        <v>0</v>
      </c>
      <c r="AP83" s="53">
        <f t="shared" si="183"/>
        <v>0</v>
      </c>
      <c r="AQ83" s="53">
        <f t="shared" si="183"/>
        <v>0</v>
      </c>
      <c r="AR83" s="53">
        <f t="shared" si="183"/>
        <v>0</v>
      </c>
      <c r="AS83" s="53">
        <f t="shared" si="184"/>
        <v>0</v>
      </c>
      <c r="AT83" s="53">
        <f t="shared" si="184"/>
        <v>0</v>
      </c>
      <c r="AU83" s="53">
        <f t="shared" si="184"/>
        <v>0</v>
      </c>
      <c r="AV83" s="53">
        <f t="shared" si="184"/>
        <v>0</v>
      </c>
      <c r="AW83" s="53">
        <f t="shared" si="184"/>
        <v>0</v>
      </c>
      <c r="AX83" s="53">
        <f t="shared" si="184"/>
        <v>0</v>
      </c>
      <c r="AY83" s="53">
        <f t="shared" si="184"/>
        <v>0</v>
      </c>
      <c r="AZ83" s="53">
        <f t="shared" si="184"/>
        <v>0</v>
      </c>
      <c r="BA83" s="53">
        <f t="shared" si="184"/>
        <v>0</v>
      </c>
      <c r="BB83" s="53">
        <f t="shared" si="184"/>
        <v>0</v>
      </c>
      <c r="BC83" s="53">
        <f t="shared" si="184"/>
        <v>0</v>
      </c>
      <c r="BD83" s="53">
        <f t="shared" si="184"/>
        <v>0</v>
      </c>
      <c r="BE83" s="53">
        <f t="shared" si="184"/>
        <v>0</v>
      </c>
      <c r="BF83" s="53">
        <f t="shared" si="184"/>
        <v>0</v>
      </c>
      <c r="BG83" s="53">
        <f t="shared" si="184"/>
        <v>0</v>
      </c>
      <c r="BH83" s="53">
        <f t="shared" si="184"/>
        <v>0</v>
      </c>
      <c r="BI83" s="53">
        <f t="shared" si="3"/>
        <v>0</v>
      </c>
      <c r="BJ83" s="53">
        <f t="shared" si="3"/>
        <v>0</v>
      </c>
      <c r="BK83" s="53">
        <f t="shared" si="3"/>
        <v>0</v>
      </c>
      <c r="BL83" s="53">
        <f t="shared" si="3"/>
        <v>0</v>
      </c>
      <c r="BM83" s="53">
        <f t="shared" si="3"/>
        <v>0</v>
      </c>
      <c r="BN83" s="53">
        <f t="shared" si="3"/>
        <v>0</v>
      </c>
      <c r="BO83" s="53">
        <f t="shared" si="3"/>
        <v>0</v>
      </c>
      <c r="BP83" s="53">
        <f t="shared" si="3"/>
        <v>0</v>
      </c>
      <c r="BQ83" s="53">
        <f t="shared" si="3"/>
        <v>0</v>
      </c>
      <c r="BR83" s="53">
        <f t="shared" si="3"/>
        <v>0</v>
      </c>
      <c r="BS83" s="53">
        <f t="shared" si="3"/>
        <v>0</v>
      </c>
      <c r="BT83" s="53">
        <f t="shared" si="3"/>
        <v>0</v>
      </c>
      <c r="BU83" s="53">
        <f t="shared" si="5"/>
        <v>0</v>
      </c>
      <c r="BV83" s="53">
        <f t="shared" si="3"/>
        <v>0</v>
      </c>
      <c r="BW83" s="53">
        <f t="shared" si="3"/>
        <v>0</v>
      </c>
      <c r="BX83" s="53">
        <f t="shared" si="3"/>
        <v>0</v>
      </c>
      <c r="BY83" s="53">
        <f t="shared" si="202"/>
        <v>0</v>
      </c>
      <c r="BZ83" s="53">
        <f t="shared" si="7"/>
        <v>0</v>
      </c>
      <c r="CA83" s="53">
        <f t="shared" si="7"/>
        <v>0</v>
      </c>
      <c r="CB83" s="53">
        <f t="shared" si="7"/>
        <v>0</v>
      </c>
      <c r="CC83" s="53">
        <f t="shared" si="7"/>
        <v>0</v>
      </c>
      <c r="CD83" s="53">
        <f t="shared" si="7"/>
        <v>0</v>
      </c>
      <c r="CE83" s="53">
        <f t="shared" si="7"/>
        <v>0</v>
      </c>
      <c r="CF83" s="53">
        <f t="shared" si="7"/>
        <v>0</v>
      </c>
      <c r="CG83" s="53">
        <f t="shared" si="7"/>
        <v>0</v>
      </c>
      <c r="CH83" s="53">
        <f t="shared" si="7"/>
        <v>0</v>
      </c>
      <c r="CI83" s="53">
        <f t="shared" si="7"/>
        <v>0</v>
      </c>
      <c r="CJ83" s="53">
        <f t="shared" si="7"/>
        <v>0</v>
      </c>
      <c r="CK83" s="53">
        <f t="shared" si="7"/>
        <v>0</v>
      </c>
      <c r="CL83" s="53">
        <f t="shared" si="7"/>
        <v>0</v>
      </c>
      <c r="CM83" s="53">
        <f t="shared" si="7"/>
        <v>0</v>
      </c>
      <c r="CN83" s="53">
        <f t="shared" si="7"/>
        <v>0</v>
      </c>
      <c r="CO83" s="53">
        <f t="shared" si="7"/>
        <v>0</v>
      </c>
      <c r="CP83" s="53">
        <f t="shared" si="185"/>
        <v>0</v>
      </c>
      <c r="CQ83" s="53">
        <f t="shared" si="185"/>
        <v>0</v>
      </c>
      <c r="CR83" s="53">
        <f t="shared" si="185"/>
        <v>0</v>
      </c>
      <c r="CS83" s="53">
        <f t="shared" si="185"/>
        <v>0</v>
      </c>
      <c r="CT83" s="53">
        <f t="shared" si="185"/>
        <v>0</v>
      </c>
      <c r="CU83" s="53">
        <f t="shared" si="185"/>
        <v>0</v>
      </c>
      <c r="CV83" s="53">
        <f t="shared" si="185"/>
        <v>0</v>
      </c>
      <c r="CW83" s="53">
        <f t="shared" si="185"/>
        <v>0</v>
      </c>
      <c r="CX83" s="53">
        <f t="shared" si="185"/>
        <v>0</v>
      </c>
      <c r="CY83" s="53">
        <f t="shared" si="185"/>
        <v>0</v>
      </c>
      <c r="CZ83" s="53">
        <f t="shared" si="185"/>
        <v>0</v>
      </c>
      <c r="DA83" s="53">
        <f t="shared" si="185"/>
        <v>0</v>
      </c>
      <c r="DB83" s="53">
        <f t="shared" si="185"/>
        <v>0</v>
      </c>
      <c r="DC83" s="53">
        <f t="shared" si="185"/>
        <v>0</v>
      </c>
      <c r="DD83" s="53">
        <f t="shared" si="185"/>
        <v>0</v>
      </c>
      <c r="DE83" s="53">
        <f t="shared" si="185"/>
        <v>0</v>
      </c>
      <c r="DF83" s="53">
        <f t="shared" si="203"/>
        <v>0</v>
      </c>
      <c r="DG83" s="53">
        <f t="shared" si="203"/>
        <v>0</v>
      </c>
      <c r="DH83" s="53">
        <f t="shared" si="203"/>
        <v>0</v>
      </c>
      <c r="DI83" s="53">
        <f t="shared" si="203"/>
        <v>0</v>
      </c>
      <c r="DJ83" s="53">
        <f t="shared" si="203"/>
        <v>0</v>
      </c>
      <c r="DK83" s="53">
        <f t="shared" si="203"/>
        <v>0</v>
      </c>
      <c r="DL83" s="53">
        <f t="shared" si="203"/>
        <v>0</v>
      </c>
      <c r="DM83" s="53">
        <f t="shared" si="203"/>
        <v>0</v>
      </c>
      <c r="DN83" s="53">
        <f t="shared" si="203"/>
        <v>0</v>
      </c>
      <c r="DO83" s="53">
        <f t="shared" si="203"/>
        <v>0</v>
      </c>
      <c r="DP83" s="53">
        <f t="shared" si="203"/>
        <v>0</v>
      </c>
      <c r="DQ83" s="53">
        <f t="shared" si="203"/>
        <v>0</v>
      </c>
      <c r="DR83" s="53">
        <f t="shared" si="203"/>
        <v>0</v>
      </c>
      <c r="DS83" s="53">
        <f t="shared" si="203"/>
        <v>0</v>
      </c>
      <c r="DT83" s="53">
        <f t="shared" si="203"/>
        <v>0</v>
      </c>
      <c r="DU83" s="53">
        <f t="shared" si="203"/>
        <v>0</v>
      </c>
      <c r="DV83" s="53">
        <f t="shared" si="186"/>
        <v>0</v>
      </c>
      <c r="DW83" s="53">
        <f t="shared" si="186"/>
        <v>0</v>
      </c>
      <c r="DX83" s="53">
        <f t="shared" si="186"/>
        <v>0</v>
      </c>
      <c r="DY83" s="53">
        <f t="shared" si="186"/>
        <v>0.25</v>
      </c>
      <c r="DZ83" s="53">
        <f t="shared" si="186"/>
        <v>0</v>
      </c>
      <c r="EA83" s="53">
        <f t="shared" si="186"/>
        <v>0</v>
      </c>
      <c r="EB83" s="53">
        <f t="shared" si="187"/>
        <v>0</v>
      </c>
      <c r="EC83" s="53">
        <f t="shared" si="187"/>
        <v>0</v>
      </c>
      <c r="ED83" s="53">
        <f t="shared" si="187"/>
        <v>0</v>
      </c>
      <c r="EE83" s="53">
        <f t="shared" si="187"/>
        <v>0</v>
      </c>
      <c r="EF83" s="53">
        <f t="shared" si="187"/>
        <v>0</v>
      </c>
      <c r="EG83" s="53">
        <f t="shared" si="187"/>
        <v>0</v>
      </c>
      <c r="EH83" s="53">
        <f t="shared" si="187"/>
        <v>0</v>
      </c>
      <c r="EI83" s="53">
        <f t="shared" si="187"/>
        <v>0</v>
      </c>
      <c r="EJ83" s="53">
        <f t="shared" si="187"/>
        <v>0</v>
      </c>
      <c r="EK83" s="53">
        <f t="shared" si="187"/>
        <v>0</v>
      </c>
      <c r="EL83" s="53">
        <f t="shared" si="187"/>
        <v>0</v>
      </c>
      <c r="EM83" s="53">
        <f t="shared" si="187"/>
        <v>0</v>
      </c>
      <c r="EN83" s="53">
        <f t="shared" si="187"/>
        <v>0</v>
      </c>
      <c r="EO83" s="53">
        <f t="shared" si="187"/>
        <v>0</v>
      </c>
      <c r="EP83" s="53">
        <f t="shared" si="187"/>
        <v>0</v>
      </c>
      <c r="EQ83" s="53">
        <f t="shared" si="187"/>
        <v>0</v>
      </c>
      <c r="ER83" s="53">
        <f t="shared" si="204"/>
        <v>0</v>
      </c>
      <c r="ES83" s="53">
        <f t="shared" si="204"/>
        <v>0</v>
      </c>
      <c r="ET83" s="53">
        <f t="shared" si="204"/>
        <v>0</v>
      </c>
      <c r="EU83" s="53">
        <f t="shared" si="204"/>
        <v>0</v>
      </c>
      <c r="EV83" s="53">
        <f t="shared" si="204"/>
        <v>0</v>
      </c>
      <c r="EW83" s="53">
        <f t="shared" si="204"/>
        <v>0</v>
      </c>
      <c r="EX83" s="53">
        <f t="shared" si="204"/>
        <v>0</v>
      </c>
      <c r="EY83" s="53">
        <f t="shared" si="204"/>
        <v>0</v>
      </c>
      <c r="EZ83" s="53">
        <f t="shared" si="204"/>
        <v>0</v>
      </c>
      <c r="FA83" s="53">
        <f t="shared" si="204"/>
        <v>0</v>
      </c>
      <c r="FB83" s="53">
        <f t="shared" si="204"/>
        <v>0</v>
      </c>
      <c r="FC83" s="53">
        <f t="shared" si="204"/>
        <v>0</v>
      </c>
      <c r="FD83" s="53">
        <f t="shared" si="204"/>
        <v>0</v>
      </c>
      <c r="FE83" s="53">
        <f t="shared" si="204"/>
        <v>0</v>
      </c>
      <c r="FF83" s="53">
        <f t="shared" si="204"/>
        <v>0</v>
      </c>
      <c r="FG83" s="53">
        <f t="shared" si="204"/>
        <v>0</v>
      </c>
      <c r="FH83" s="53">
        <f t="shared" si="205"/>
        <v>0</v>
      </c>
      <c r="FI83" s="53">
        <f t="shared" si="205"/>
        <v>0</v>
      </c>
      <c r="FJ83" s="53">
        <f t="shared" si="205"/>
        <v>0</v>
      </c>
      <c r="FK83" s="53">
        <f t="shared" si="205"/>
        <v>0</v>
      </c>
      <c r="FL83" s="53">
        <f t="shared" si="205"/>
        <v>0</v>
      </c>
      <c r="FM83" s="53">
        <f t="shared" si="205"/>
        <v>0</v>
      </c>
      <c r="FN83" s="53">
        <f t="shared" si="205"/>
        <v>0</v>
      </c>
      <c r="FO83" s="53">
        <f t="shared" si="205"/>
        <v>0</v>
      </c>
      <c r="FP83" s="53">
        <f t="shared" si="205"/>
        <v>0</v>
      </c>
      <c r="FQ83" s="53">
        <f t="shared" si="15"/>
        <v>0</v>
      </c>
      <c r="FR83" s="53">
        <f t="shared" si="205"/>
        <v>0</v>
      </c>
      <c r="FS83" s="53">
        <f t="shared" si="205"/>
        <v>0</v>
      </c>
      <c r="FT83" s="53">
        <f t="shared" si="205"/>
        <v>0</v>
      </c>
      <c r="FU83" s="53">
        <f t="shared" si="205"/>
        <v>0</v>
      </c>
      <c r="FV83" s="53">
        <f t="shared" si="188"/>
        <v>0</v>
      </c>
      <c r="FW83" s="53">
        <f t="shared" si="188"/>
        <v>0</v>
      </c>
      <c r="FX83" s="53">
        <f t="shared" si="188"/>
        <v>0</v>
      </c>
      <c r="FY83" s="53">
        <f t="shared" si="188"/>
        <v>0</v>
      </c>
      <c r="FZ83" s="53">
        <f t="shared" si="188"/>
        <v>0</v>
      </c>
      <c r="GA83" s="53">
        <f t="shared" si="188"/>
        <v>0</v>
      </c>
      <c r="GB83" s="53">
        <f t="shared" si="188"/>
        <v>0</v>
      </c>
      <c r="GC83" s="53">
        <f t="shared" si="188"/>
        <v>0</v>
      </c>
      <c r="GD83" s="53">
        <f t="shared" si="188"/>
        <v>0</v>
      </c>
      <c r="GE83" s="53">
        <f t="shared" si="188"/>
        <v>0</v>
      </c>
      <c r="GF83" s="53">
        <f t="shared" si="188"/>
        <v>0</v>
      </c>
      <c r="GG83" s="53">
        <f t="shared" si="188"/>
        <v>0</v>
      </c>
      <c r="GH83" s="53">
        <f t="shared" si="188"/>
        <v>0</v>
      </c>
      <c r="GI83" s="53">
        <f t="shared" si="188"/>
        <v>0</v>
      </c>
      <c r="GJ83" s="53">
        <f t="shared" si="188"/>
        <v>0</v>
      </c>
      <c r="GK83" s="53">
        <f t="shared" si="188"/>
        <v>0</v>
      </c>
      <c r="GL83" s="53">
        <f t="shared" si="189"/>
        <v>0</v>
      </c>
      <c r="GM83" s="53">
        <f t="shared" si="189"/>
        <v>0</v>
      </c>
      <c r="GN83" s="53">
        <f t="shared" si="189"/>
        <v>0</v>
      </c>
      <c r="GO83" s="53">
        <f t="shared" si="189"/>
        <v>0</v>
      </c>
      <c r="GP83" s="53">
        <f t="shared" si="189"/>
        <v>0</v>
      </c>
      <c r="GQ83" s="53">
        <f t="shared" si="189"/>
        <v>0</v>
      </c>
      <c r="GR83" s="53">
        <f t="shared" si="189"/>
        <v>0</v>
      </c>
      <c r="GS83" s="53">
        <f t="shared" si="189"/>
        <v>0</v>
      </c>
      <c r="GT83" s="53">
        <f t="shared" si="189"/>
        <v>0</v>
      </c>
      <c r="GU83" s="53">
        <f t="shared" si="189"/>
        <v>0</v>
      </c>
      <c r="GV83" s="53">
        <f t="shared" si="189"/>
        <v>0</v>
      </c>
      <c r="GW83" s="53">
        <f t="shared" si="189"/>
        <v>0</v>
      </c>
      <c r="GX83" s="53">
        <f t="shared" si="18"/>
        <v>0</v>
      </c>
    </row>
    <row r="84" spans="1:206" s="95" customFormat="1" ht="12.75" x14ac:dyDescent="0.2">
      <c r="A84" s="22">
        <f>VLOOKUP(B84,'Libro Giornale'!$E$237:$F$436,2,FALSE)</f>
        <v>122</v>
      </c>
      <c r="B84" s="547" t="s">
        <v>508</v>
      </c>
      <c r="C84" s="152" t="s">
        <v>805</v>
      </c>
      <c r="D84" s="468">
        <v>44712</v>
      </c>
      <c r="E84" s="448" t="s">
        <v>729</v>
      </c>
      <c r="F84" s="52">
        <v>4</v>
      </c>
      <c r="G84" s="52"/>
      <c r="H84" s="92"/>
      <c r="I84" s="92">
        <f>-F84</f>
        <v>-4</v>
      </c>
      <c r="J84" s="52"/>
      <c r="K84" s="52"/>
      <c r="L84" s="52"/>
      <c r="M84" s="53">
        <f t="shared" ref="M84:AB84" si="206">IF(M$4=$A84,-SUM($H84:$K84), 0)</f>
        <v>0</v>
      </c>
      <c r="N84" s="53">
        <f t="shared" si="206"/>
        <v>0</v>
      </c>
      <c r="O84" s="53">
        <f t="shared" si="206"/>
        <v>0</v>
      </c>
      <c r="P84" s="53">
        <f t="shared" si="206"/>
        <v>0</v>
      </c>
      <c r="Q84" s="53">
        <f t="shared" si="206"/>
        <v>0</v>
      </c>
      <c r="R84" s="53">
        <f t="shared" si="206"/>
        <v>0</v>
      </c>
      <c r="S84" s="53">
        <f t="shared" si="206"/>
        <v>0</v>
      </c>
      <c r="T84" s="53">
        <f t="shared" si="206"/>
        <v>0</v>
      </c>
      <c r="U84" s="53">
        <f t="shared" si="206"/>
        <v>0</v>
      </c>
      <c r="V84" s="53">
        <f t="shared" si="206"/>
        <v>0</v>
      </c>
      <c r="W84" s="53">
        <f t="shared" si="206"/>
        <v>0</v>
      </c>
      <c r="X84" s="53">
        <f t="shared" si="206"/>
        <v>0</v>
      </c>
      <c r="Y84" s="53">
        <f t="shared" si="206"/>
        <v>0</v>
      </c>
      <c r="Z84" s="53">
        <f t="shared" si="206"/>
        <v>0</v>
      </c>
      <c r="AA84" s="53">
        <f t="shared" si="206"/>
        <v>0</v>
      </c>
      <c r="AB84" s="53">
        <f t="shared" si="206"/>
        <v>0</v>
      </c>
      <c r="AC84" s="53">
        <f t="shared" ref="AC84:AR84" si="207">IF(AC$4=$A84,-SUM($H84:$K84), 0)</f>
        <v>0</v>
      </c>
      <c r="AD84" s="53">
        <f t="shared" si="207"/>
        <v>0</v>
      </c>
      <c r="AE84" s="53">
        <f t="shared" si="207"/>
        <v>0</v>
      </c>
      <c r="AF84" s="53">
        <f t="shared" si="207"/>
        <v>0</v>
      </c>
      <c r="AG84" s="53">
        <f t="shared" si="207"/>
        <v>0</v>
      </c>
      <c r="AH84" s="53">
        <f t="shared" si="207"/>
        <v>0</v>
      </c>
      <c r="AI84" s="53">
        <f t="shared" si="207"/>
        <v>0</v>
      </c>
      <c r="AJ84" s="53">
        <f t="shared" si="207"/>
        <v>0</v>
      </c>
      <c r="AK84" s="53">
        <f t="shared" si="207"/>
        <v>0</v>
      </c>
      <c r="AL84" s="53">
        <f t="shared" si="207"/>
        <v>0</v>
      </c>
      <c r="AM84" s="53">
        <f t="shared" si="207"/>
        <v>0</v>
      </c>
      <c r="AN84" s="53">
        <f t="shared" si="207"/>
        <v>0</v>
      </c>
      <c r="AO84" s="53">
        <f t="shared" si="207"/>
        <v>0</v>
      </c>
      <c r="AP84" s="53">
        <f t="shared" si="207"/>
        <v>0</v>
      </c>
      <c r="AQ84" s="53">
        <f t="shared" si="207"/>
        <v>0</v>
      </c>
      <c r="AR84" s="53">
        <f t="shared" si="207"/>
        <v>0</v>
      </c>
      <c r="AS84" s="53">
        <f t="shared" ref="AS84:BH84" si="208">IF(AS$4=$A84,-SUM($H84:$K84), 0)</f>
        <v>0</v>
      </c>
      <c r="AT84" s="53">
        <f t="shared" si="208"/>
        <v>0</v>
      </c>
      <c r="AU84" s="53">
        <f t="shared" si="208"/>
        <v>0</v>
      </c>
      <c r="AV84" s="53">
        <f t="shared" si="208"/>
        <v>0</v>
      </c>
      <c r="AW84" s="53">
        <f t="shared" si="208"/>
        <v>0</v>
      </c>
      <c r="AX84" s="53">
        <f t="shared" si="208"/>
        <v>0</v>
      </c>
      <c r="AY84" s="53">
        <f t="shared" si="208"/>
        <v>0</v>
      </c>
      <c r="AZ84" s="53">
        <f t="shared" si="208"/>
        <v>0</v>
      </c>
      <c r="BA84" s="53">
        <f t="shared" si="208"/>
        <v>0</v>
      </c>
      <c r="BB84" s="53">
        <f t="shared" si="208"/>
        <v>0</v>
      </c>
      <c r="BC84" s="53">
        <f t="shared" si="208"/>
        <v>0</v>
      </c>
      <c r="BD84" s="53">
        <f t="shared" si="208"/>
        <v>0</v>
      </c>
      <c r="BE84" s="53">
        <f t="shared" si="208"/>
        <v>0</v>
      </c>
      <c r="BF84" s="53">
        <f t="shared" si="208"/>
        <v>0</v>
      </c>
      <c r="BG84" s="53">
        <f t="shared" si="208"/>
        <v>0</v>
      </c>
      <c r="BH84" s="53">
        <f t="shared" si="208"/>
        <v>0</v>
      </c>
      <c r="BI84" s="53">
        <f t="shared" ref="BI84:BX84" si="209">IF(BI$4=$A84,-SUM($H84:$K84), 0)</f>
        <v>0</v>
      </c>
      <c r="BJ84" s="53">
        <f t="shared" si="209"/>
        <v>0</v>
      </c>
      <c r="BK84" s="53">
        <f t="shared" si="209"/>
        <v>0</v>
      </c>
      <c r="BL84" s="53">
        <f t="shared" si="209"/>
        <v>0</v>
      </c>
      <c r="BM84" s="53">
        <f t="shared" si="209"/>
        <v>0</v>
      </c>
      <c r="BN84" s="53">
        <f t="shared" si="209"/>
        <v>0</v>
      </c>
      <c r="BO84" s="53">
        <f t="shared" si="209"/>
        <v>0</v>
      </c>
      <c r="BP84" s="53">
        <f t="shared" si="209"/>
        <v>0</v>
      </c>
      <c r="BQ84" s="53">
        <f t="shared" si="209"/>
        <v>0</v>
      </c>
      <c r="BR84" s="53">
        <f t="shared" si="209"/>
        <v>0</v>
      </c>
      <c r="BS84" s="53">
        <f t="shared" si="209"/>
        <v>0</v>
      </c>
      <c r="BT84" s="53">
        <f t="shared" si="209"/>
        <v>0</v>
      </c>
      <c r="BU84" s="53">
        <f t="shared" si="5"/>
        <v>0</v>
      </c>
      <c r="BV84" s="53">
        <f t="shared" si="209"/>
        <v>0</v>
      </c>
      <c r="BW84" s="53">
        <f t="shared" si="209"/>
        <v>0</v>
      </c>
      <c r="BX84" s="53">
        <f t="shared" si="209"/>
        <v>0</v>
      </c>
      <c r="BY84" s="53">
        <f t="shared" si="202"/>
        <v>0</v>
      </c>
      <c r="BZ84" s="53">
        <f t="shared" si="202"/>
        <v>0</v>
      </c>
      <c r="CA84" s="53">
        <f t="shared" si="202"/>
        <v>0</v>
      </c>
      <c r="CB84" s="53">
        <f t="shared" si="202"/>
        <v>0</v>
      </c>
      <c r="CC84" s="53">
        <f t="shared" si="202"/>
        <v>0</v>
      </c>
      <c r="CD84" s="53">
        <f t="shared" si="202"/>
        <v>0</v>
      </c>
      <c r="CE84" s="53">
        <f t="shared" si="202"/>
        <v>0</v>
      </c>
      <c r="CF84" s="53">
        <f t="shared" si="202"/>
        <v>0</v>
      </c>
      <c r="CG84" s="53">
        <f t="shared" si="202"/>
        <v>0</v>
      </c>
      <c r="CH84" s="53">
        <f t="shared" si="202"/>
        <v>0</v>
      </c>
      <c r="CI84" s="53">
        <f t="shared" si="202"/>
        <v>0</v>
      </c>
      <c r="CJ84" s="53">
        <f t="shared" si="202"/>
        <v>0</v>
      </c>
      <c r="CK84" s="53">
        <f t="shared" si="202"/>
        <v>0</v>
      </c>
      <c r="CL84" s="53">
        <f t="shared" si="202"/>
        <v>0</v>
      </c>
      <c r="CM84" s="53">
        <f t="shared" si="202"/>
        <v>0</v>
      </c>
      <c r="CN84" s="53">
        <f t="shared" si="202"/>
        <v>0</v>
      </c>
      <c r="CO84" s="53">
        <f t="shared" ref="CO84:DD84" si="210">IF(CO$4=$A84,-SUM($H84:$K84), 0)</f>
        <v>0</v>
      </c>
      <c r="CP84" s="53">
        <f t="shared" si="210"/>
        <v>0</v>
      </c>
      <c r="CQ84" s="53">
        <f t="shared" si="210"/>
        <v>0</v>
      </c>
      <c r="CR84" s="53">
        <f t="shared" si="210"/>
        <v>0</v>
      </c>
      <c r="CS84" s="53">
        <f t="shared" si="210"/>
        <v>0</v>
      </c>
      <c r="CT84" s="53">
        <f t="shared" si="210"/>
        <v>0</v>
      </c>
      <c r="CU84" s="53">
        <f t="shared" si="210"/>
        <v>0</v>
      </c>
      <c r="CV84" s="53">
        <f t="shared" si="210"/>
        <v>0</v>
      </c>
      <c r="CW84" s="53">
        <f t="shared" si="210"/>
        <v>0</v>
      </c>
      <c r="CX84" s="53">
        <f t="shared" si="210"/>
        <v>0</v>
      </c>
      <c r="CY84" s="53">
        <f t="shared" si="210"/>
        <v>0</v>
      </c>
      <c r="CZ84" s="53">
        <f t="shared" si="210"/>
        <v>0</v>
      </c>
      <c r="DA84" s="53">
        <f t="shared" si="210"/>
        <v>0</v>
      </c>
      <c r="DB84" s="53">
        <f t="shared" si="210"/>
        <v>0</v>
      </c>
      <c r="DC84" s="53">
        <f t="shared" si="210"/>
        <v>0</v>
      </c>
      <c r="DD84" s="53">
        <f t="shared" si="210"/>
        <v>0</v>
      </c>
      <c r="DE84" s="53">
        <f t="shared" ref="DE84:DT84" si="211">IF(DE$4=$A84,-SUM($H84:$K84), 0)</f>
        <v>0</v>
      </c>
      <c r="DF84" s="53">
        <f t="shared" si="211"/>
        <v>0</v>
      </c>
      <c r="DG84" s="53">
        <f t="shared" si="211"/>
        <v>0</v>
      </c>
      <c r="DH84" s="53">
        <f t="shared" si="211"/>
        <v>0</v>
      </c>
      <c r="DI84" s="53">
        <f t="shared" si="211"/>
        <v>0</v>
      </c>
      <c r="DJ84" s="53">
        <f t="shared" si="211"/>
        <v>0</v>
      </c>
      <c r="DK84" s="53">
        <f t="shared" si="211"/>
        <v>0</v>
      </c>
      <c r="DL84" s="53">
        <f t="shared" si="211"/>
        <v>0</v>
      </c>
      <c r="DM84" s="53">
        <f t="shared" si="211"/>
        <v>0</v>
      </c>
      <c r="DN84" s="53">
        <f t="shared" si="211"/>
        <v>0</v>
      </c>
      <c r="DO84" s="53">
        <f t="shared" si="211"/>
        <v>0</v>
      </c>
      <c r="DP84" s="53">
        <f t="shared" si="211"/>
        <v>0</v>
      </c>
      <c r="DQ84" s="53">
        <f t="shared" si="211"/>
        <v>0</v>
      </c>
      <c r="DR84" s="53">
        <f t="shared" si="211"/>
        <v>0</v>
      </c>
      <c r="DS84" s="53">
        <f t="shared" si="211"/>
        <v>0</v>
      </c>
      <c r="DT84" s="53">
        <f t="shared" si="211"/>
        <v>0</v>
      </c>
      <c r="DU84" s="53">
        <f t="shared" ref="DU84:EJ84" si="212">IF(DU$4=$A84,-SUM($H84:$K84), 0)</f>
        <v>0</v>
      </c>
      <c r="DV84" s="53">
        <f t="shared" si="212"/>
        <v>0</v>
      </c>
      <c r="DW84" s="53">
        <f t="shared" si="212"/>
        <v>0</v>
      </c>
      <c r="DX84" s="53">
        <f t="shared" si="212"/>
        <v>0</v>
      </c>
      <c r="DY84" s="53">
        <f t="shared" si="212"/>
        <v>4</v>
      </c>
      <c r="DZ84" s="53">
        <f t="shared" si="212"/>
        <v>0</v>
      </c>
      <c r="EA84" s="53">
        <f t="shared" si="212"/>
        <v>0</v>
      </c>
      <c r="EB84" s="53">
        <f t="shared" si="212"/>
        <v>0</v>
      </c>
      <c r="EC84" s="53">
        <f t="shared" si="212"/>
        <v>0</v>
      </c>
      <c r="ED84" s="53">
        <f t="shared" si="212"/>
        <v>0</v>
      </c>
      <c r="EE84" s="53">
        <f t="shared" si="212"/>
        <v>0</v>
      </c>
      <c r="EF84" s="53">
        <f t="shared" si="212"/>
        <v>0</v>
      </c>
      <c r="EG84" s="53">
        <f t="shared" si="212"/>
        <v>0</v>
      </c>
      <c r="EH84" s="53">
        <f t="shared" si="212"/>
        <v>0</v>
      </c>
      <c r="EI84" s="53">
        <f t="shared" si="212"/>
        <v>0</v>
      </c>
      <c r="EJ84" s="53">
        <f t="shared" si="212"/>
        <v>0</v>
      </c>
      <c r="EK84" s="53">
        <f t="shared" ref="EK84:EZ84" si="213">IF(EK$4=$A84,-SUM($H84:$K84), 0)</f>
        <v>0</v>
      </c>
      <c r="EL84" s="53">
        <f t="shared" si="213"/>
        <v>0</v>
      </c>
      <c r="EM84" s="53">
        <f t="shared" si="213"/>
        <v>0</v>
      </c>
      <c r="EN84" s="53">
        <f t="shared" si="213"/>
        <v>0</v>
      </c>
      <c r="EO84" s="53">
        <f t="shared" si="213"/>
        <v>0</v>
      </c>
      <c r="EP84" s="53">
        <f t="shared" si="213"/>
        <v>0</v>
      </c>
      <c r="EQ84" s="53">
        <f t="shared" si="213"/>
        <v>0</v>
      </c>
      <c r="ER84" s="53">
        <f t="shared" si="213"/>
        <v>0</v>
      </c>
      <c r="ES84" s="53">
        <f t="shared" si="213"/>
        <v>0</v>
      </c>
      <c r="ET84" s="53">
        <f t="shared" si="213"/>
        <v>0</v>
      </c>
      <c r="EU84" s="53">
        <f t="shared" si="213"/>
        <v>0</v>
      </c>
      <c r="EV84" s="53">
        <f t="shared" si="213"/>
        <v>0</v>
      </c>
      <c r="EW84" s="53">
        <f t="shared" si="213"/>
        <v>0</v>
      </c>
      <c r="EX84" s="53">
        <f t="shared" si="213"/>
        <v>0</v>
      </c>
      <c r="EY84" s="53">
        <f t="shared" si="213"/>
        <v>0</v>
      </c>
      <c r="EZ84" s="53">
        <f t="shared" si="213"/>
        <v>0</v>
      </c>
      <c r="FA84" s="53">
        <f t="shared" ref="FA84:FP84" si="214">IF(FA$4=$A84,-SUM($H84:$K84), 0)</f>
        <v>0</v>
      </c>
      <c r="FB84" s="53">
        <f t="shared" si="214"/>
        <v>0</v>
      </c>
      <c r="FC84" s="53">
        <f t="shared" si="214"/>
        <v>0</v>
      </c>
      <c r="FD84" s="53">
        <f t="shared" si="214"/>
        <v>0</v>
      </c>
      <c r="FE84" s="53">
        <f t="shared" si="214"/>
        <v>0</v>
      </c>
      <c r="FF84" s="53">
        <f t="shared" si="214"/>
        <v>0</v>
      </c>
      <c r="FG84" s="53">
        <f t="shared" si="214"/>
        <v>0</v>
      </c>
      <c r="FH84" s="53">
        <f t="shared" si="214"/>
        <v>0</v>
      </c>
      <c r="FI84" s="53">
        <f t="shared" si="214"/>
        <v>0</v>
      </c>
      <c r="FJ84" s="53">
        <f t="shared" si="214"/>
        <v>0</v>
      </c>
      <c r="FK84" s="53">
        <f t="shared" si="214"/>
        <v>0</v>
      </c>
      <c r="FL84" s="53">
        <f t="shared" si="214"/>
        <v>0</v>
      </c>
      <c r="FM84" s="53">
        <f t="shared" si="214"/>
        <v>0</v>
      </c>
      <c r="FN84" s="53">
        <f t="shared" si="214"/>
        <v>0</v>
      </c>
      <c r="FO84" s="53">
        <f t="shared" si="214"/>
        <v>0</v>
      </c>
      <c r="FP84" s="53">
        <f t="shared" si="214"/>
        <v>0</v>
      </c>
      <c r="FQ84" s="53">
        <f t="shared" ref="FQ84:GF84" si="215">IF(FQ$4=$A84,-SUM($H84:$K84), 0)</f>
        <v>0</v>
      </c>
      <c r="FR84" s="53">
        <f t="shared" si="215"/>
        <v>0</v>
      </c>
      <c r="FS84" s="53">
        <f t="shared" si="215"/>
        <v>0</v>
      </c>
      <c r="FT84" s="53">
        <f t="shared" si="215"/>
        <v>0</v>
      </c>
      <c r="FU84" s="53">
        <f t="shared" si="215"/>
        <v>0</v>
      </c>
      <c r="FV84" s="53">
        <f t="shared" si="215"/>
        <v>0</v>
      </c>
      <c r="FW84" s="53">
        <f t="shared" si="215"/>
        <v>0</v>
      </c>
      <c r="FX84" s="53">
        <f t="shared" si="215"/>
        <v>0</v>
      </c>
      <c r="FY84" s="53">
        <f t="shared" si="215"/>
        <v>0</v>
      </c>
      <c r="FZ84" s="53">
        <f t="shared" si="215"/>
        <v>0</v>
      </c>
      <c r="GA84" s="53">
        <f t="shared" si="215"/>
        <v>0</v>
      </c>
      <c r="GB84" s="53">
        <f t="shared" si="215"/>
        <v>0</v>
      </c>
      <c r="GC84" s="53">
        <f t="shared" si="215"/>
        <v>0</v>
      </c>
      <c r="GD84" s="53">
        <f t="shared" si="215"/>
        <v>0</v>
      </c>
      <c r="GE84" s="53">
        <f t="shared" si="215"/>
        <v>0</v>
      </c>
      <c r="GF84" s="53">
        <f t="shared" si="215"/>
        <v>0</v>
      </c>
      <c r="GG84" s="53">
        <f t="shared" ref="GG84:GV84" si="216">IF(GG$4=$A84,-SUM($H84:$K84), 0)</f>
        <v>0</v>
      </c>
      <c r="GH84" s="53">
        <f t="shared" si="216"/>
        <v>0</v>
      </c>
      <c r="GI84" s="53">
        <f t="shared" si="216"/>
        <v>0</v>
      </c>
      <c r="GJ84" s="53">
        <f t="shared" si="216"/>
        <v>0</v>
      </c>
      <c r="GK84" s="53">
        <f t="shared" si="216"/>
        <v>0</v>
      </c>
      <c r="GL84" s="53">
        <f t="shared" si="216"/>
        <v>0</v>
      </c>
      <c r="GM84" s="53">
        <f t="shared" si="216"/>
        <v>0</v>
      </c>
      <c r="GN84" s="53">
        <f t="shared" si="216"/>
        <v>0</v>
      </c>
      <c r="GO84" s="53">
        <f t="shared" si="216"/>
        <v>0</v>
      </c>
      <c r="GP84" s="53">
        <f t="shared" si="216"/>
        <v>0</v>
      </c>
      <c r="GQ84" s="53">
        <f t="shared" si="216"/>
        <v>0</v>
      </c>
      <c r="GR84" s="53">
        <f t="shared" si="216"/>
        <v>0</v>
      </c>
      <c r="GS84" s="53">
        <f t="shared" si="216"/>
        <v>0</v>
      </c>
      <c r="GT84" s="53">
        <f t="shared" si="216"/>
        <v>0</v>
      </c>
      <c r="GU84" s="53">
        <f t="shared" si="216"/>
        <v>0</v>
      </c>
      <c r="GV84" s="53">
        <f t="shared" si="216"/>
        <v>0</v>
      </c>
      <c r="GW84" s="53">
        <f t="shared" ref="GW84" si="217">IF(GW$4=$A84,-SUM($H84:$K84), 0)</f>
        <v>0</v>
      </c>
      <c r="GX84" s="53">
        <f t="shared" si="18"/>
        <v>0</v>
      </c>
    </row>
    <row r="85" spans="1:206" s="95" customFormat="1" ht="12.75" x14ac:dyDescent="0.2">
      <c r="A85" s="22">
        <f>VLOOKUP(B85,'Libro Giornale'!$E$237:$F$436,2,FALSE)</f>
        <v>122</v>
      </c>
      <c r="B85" s="547" t="s">
        <v>508</v>
      </c>
      <c r="C85" s="152">
        <v>75</v>
      </c>
      <c r="D85" s="468">
        <v>44713</v>
      </c>
      <c r="E85" s="448" t="s">
        <v>770</v>
      </c>
      <c r="F85" s="52">
        <v>12.73</v>
      </c>
      <c r="G85" s="52"/>
      <c r="H85" s="92"/>
      <c r="I85" s="92"/>
      <c r="J85" s="52">
        <f t="shared" si="164"/>
        <v>-12.73</v>
      </c>
      <c r="K85" s="52"/>
      <c r="L85" s="52"/>
      <c r="M85" s="53">
        <f t="shared" si="182"/>
        <v>0</v>
      </c>
      <c r="N85" s="53">
        <f t="shared" si="182"/>
        <v>0</v>
      </c>
      <c r="O85" s="53">
        <f t="shared" si="182"/>
        <v>0</v>
      </c>
      <c r="P85" s="53">
        <f t="shared" si="182"/>
        <v>0</v>
      </c>
      <c r="Q85" s="53">
        <f t="shared" si="182"/>
        <v>0</v>
      </c>
      <c r="R85" s="53">
        <f t="shared" si="182"/>
        <v>0</v>
      </c>
      <c r="S85" s="53">
        <f t="shared" si="182"/>
        <v>0</v>
      </c>
      <c r="T85" s="53">
        <f t="shared" si="182"/>
        <v>0</v>
      </c>
      <c r="U85" s="53">
        <f t="shared" si="182"/>
        <v>0</v>
      </c>
      <c r="V85" s="53">
        <f t="shared" si="182"/>
        <v>0</v>
      </c>
      <c r="W85" s="53">
        <f t="shared" si="182"/>
        <v>0</v>
      </c>
      <c r="X85" s="53">
        <f t="shared" si="182"/>
        <v>0</v>
      </c>
      <c r="Y85" s="53">
        <f t="shared" si="182"/>
        <v>0</v>
      </c>
      <c r="Z85" s="53">
        <f t="shared" si="182"/>
        <v>0</v>
      </c>
      <c r="AA85" s="53">
        <f t="shared" si="182"/>
        <v>0</v>
      </c>
      <c r="AB85" s="53">
        <f t="shared" si="182"/>
        <v>0</v>
      </c>
      <c r="AC85" s="53">
        <f t="shared" si="183"/>
        <v>0</v>
      </c>
      <c r="AD85" s="53">
        <f t="shared" si="183"/>
        <v>0</v>
      </c>
      <c r="AE85" s="53">
        <f t="shared" si="183"/>
        <v>0</v>
      </c>
      <c r="AF85" s="53">
        <f t="shared" si="183"/>
        <v>0</v>
      </c>
      <c r="AG85" s="53">
        <f t="shared" si="183"/>
        <v>0</v>
      </c>
      <c r="AH85" s="53">
        <f t="shared" si="183"/>
        <v>0</v>
      </c>
      <c r="AI85" s="53">
        <f t="shared" si="183"/>
        <v>0</v>
      </c>
      <c r="AJ85" s="53">
        <f t="shared" si="183"/>
        <v>0</v>
      </c>
      <c r="AK85" s="53">
        <f t="shared" si="183"/>
        <v>0</v>
      </c>
      <c r="AL85" s="53">
        <f t="shared" si="183"/>
        <v>0</v>
      </c>
      <c r="AM85" s="53">
        <f t="shared" si="183"/>
        <v>0</v>
      </c>
      <c r="AN85" s="53">
        <f t="shared" si="183"/>
        <v>0</v>
      </c>
      <c r="AO85" s="53">
        <f t="shared" si="183"/>
        <v>0</v>
      </c>
      <c r="AP85" s="53">
        <f t="shared" si="183"/>
        <v>0</v>
      </c>
      <c r="AQ85" s="53">
        <f t="shared" si="183"/>
        <v>0</v>
      </c>
      <c r="AR85" s="53">
        <f t="shared" si="183"/>
        <v>0</v>
      </c>
      <c r="AS85" s="53">
        <f t="shared" si="184"/>
        <v>0</v>
      </c>
      <c r="AT85" s="53">
        <f t="shared" si="184"/>
        <v>0</v>
      </c>
      <c r="AU85" s="53">
        <f t="shared" si="184"/>
        <v>0</v>
      </c>
      <c r="AV85" s="53">
        <f t="shared" si="184"/>
        <v>0</v>
      </c>
      <c r="AW85" s="53">
        <f t="shared" si="184"/>
        <v>0</v>
      </c>
      <c r="AX85" s="53">
        <f t="shared" si="184"/>
        <v>0</v>
      </c>
      <c r="AY85" s="53">
        <f t="shared" si="184"/>
        <v>0</v>
      </c>
      <c r="AZ85" s="53">
        <f t="shared" si="184"/>
        <v>0</v>
      </c>
      <c r="BA85" s="53">
        <f t="shared" si="184"/>
        <v>0</v>
      </c>
      <c r="BB85" s="53">
        <f t="shared" si="184"/>
        <v>0</v>
      </c>
      <c r="BC85" s="53">
        <f t="shared" si="184"/>
        <v>0</v>
      </c>
      <c r="BD85" s="53">
        <f t="shared" si="184"/>
        <v>0</v>
      </c>
      <c r="BE85" s="53">
        <f t="shared" si="184"/>
        <v>0</v>
      </c>
      <c r="BF85" s="53">
        <f t="shared" si="184"/>
        <v>0</v>
      </c>
      <c r="BG85" s="53">
        <f t="shared" si="184"/>
        <v>0</v>
      </c>
      <c r="BH85" s="53">
        <f t="shared" si="184"/>
        <v>0</v>
      </c>
      <c r="BI85" s="53">
        <f t="shared" si="3"/>
        <v>0</v>
      </c>
      <c r="BJ85" s="53">
        <f t="shared" si="3"/>
        <v>0</v>
      </c>
      <c r="BK85" s="53">
        <f t="shared" si="3"/>
        <v>0</v>
      </c>
      <c r="BL85" s="53">
        <f t="shared" si="3"/>
        <v>0</v>
      </c>
      <c r="BM85" s="53">
        <f t="shared" si="3"/>
        <v>0</v>
      </c>
      <c r="BN85" s="53">
        <f t="shared" si="3"/>
        <v>0</v>
      </c>
      <c r="BO85" s="53">
        <f t="shared" si="3"/>
        <v>0</v>
      </c>
      <c r="BP85" s="53">
        <f t="shared" si="3"/>
        <v>0</v>
      </c>
      <c r="BQ85" s="53">
        <f t="shared" si="3"/>
        <v>0</v>
      </c>
      <c r="BR85" s="53">
        <f t="shared" si="3"/>
        <v>0</v>
      </c>
      <c r="BS85" s="53">
        <f t="shared" si="3"/>
        <v>0</v>
      </c>
      <c r="BT85" s="53">
        <f t="shared" si="3"/>
        <v>0</v>
      </c>
      <c r="BU85" s="53">
        <f t="shared" si="5"/>
        <v>0</v>
      </c>
      <c r="BV85" s="53">
        <f t="shared" si="3"/>
        <v>0</v>
      </c>
      <c r="BW85" s="53">
        <f t="shared" si="3"/>
        <v>0</v>
      </c>
      <c r="BX85" s="53">
        <f t="shared" si="3"/>
        <v>0</v>
      </c>
      <c r="BY85" s="53">
        <f t="shared" si="202"/>
        <v>0</v>
      </c>
      <c r="BZ85" s="53">
        <f t="shared" si="7"/>
        <v>0</v>
      </c>
      <c r="CA85" s="53">
        <f t="shared" si="7"/>
        <v>0</v>
      </c>
      <c r="CB85" s="53">
        <f t="shared" si="7"/>
        <v>0</v>
      </c>
      <c r="CC85" s="53">
        <f t="shared" si="7"/>
        <v>0</v>
      </c>
      <c r="CD85" s="53">
        <f t="shared" si="7"/>
        <v>0</v>
      </c>
      <c r="CE85" s="53">
        <f t="shared" si="7"/>
        <v>0</v>
      </c>
      <c r="CF85" s="53">
        <f t="shared" si="7"/>
        <v>0</v>
      </c>
      <c r="CG85" s="53">
        <f t="shared" si="7"/>
        <v>0</v>
      </c>
      <c r="CH85" s="53">
        <f t="shared" si="7"/>
        <v>0</v>
      </c>
      <c r="CI85" s="53">
        <f t="shared" si="7"/>
        <v>0</v>
      </c>
      <c r="CJ85" s="53">
        <f t="shared" si="7"/>
        <v>0</v>
      </c>
      <c r="CK85" s="53">
        <f t="shared" si="7"/>
        <v>0</v>
      </c>
      <c r="CL85" s="53">
        <f t="shared" si="7"/>
        <v>0</v>
      </c>
      <c r="CM85" s="53">
        <f t="shared" si="7"/>
        <v>0</v>
      </c>
      <c r="CN85" s="53">
        <f t="shared" si="7"/>
        <v>0</v>
      </c>
      <c r="CO85" s="53">
        <f t="shared" si="7"/>
        <v>0</v>
      </c>
      <c r="CP85" s="53">
        <f t="shared" si="185"/>
        <v>0</v>
      </c>
      <c r="CQ85" s="53">
        <f t="shared" si="185"/>
        <v>0</v>
      </c>
      <c r="CR85" s="53">
        <f t="shared" si="185"/>
        <v>0</v>
      </c>
      <c r="CS85" s="53">
        <f t="shared" si="185"/>
        <v>0</v>
      </c>
      <c r="CT85" s="53">
        <f t="shared" si="185"/>
        <v>0</v>
      </c>
      <c r="CU85" s="53">
        <f t="shared" si="185"/>
        <v>0</v>
      </c>
      <c r="CV85" s="53">
        <f t="shared" si="185"/>
        <v>0</v>
      </c>
      <c r="CW85" s="53">
        <f t="shared" si="185"/>
        <v>0</v>
      </c>
      <c r="CX85" s="53">
        <f t="shared" si="185"/>
        <v>0</v>
      </c>
      <c r="CY85" s="53">
        <f t="shared" si="185"/>
        <v>0</v>
      </c>
      <c r="CZ85" s="53">
        <f t="shared" si="185"/>
        <v>0</v>
      </c>
      <c r="DA85" s="53">
        <f t="shared" si="185"/>
        <v>0</v>
      </c>
      <c r="DB85" s="53">
        <f t="shared" si="185"/>
        <v>0</v>
      </c>
      <c r="DC85" s="53">
        <f t="shared" si="185"/>
        <v>0</v>
      </c>
      <c r="DD85" s="53">
        <f t="shared" si="185"/>
        <v>0</v>
      </c>
      <c r="DE85" s="53">
        <f t="shared" si="185"/>
        <v>0</v>
      </c>
      <c r="DF85" s="53">
        <f t="shared" si="203"/>
        <v>0</v>
      </c>
      <c r="DG85" s="53">
        <f t="shared" si="203"/>
        <v>0</v>
      </c>
      <c r="DH85" s="53">
        <f t="shared" si="203"/>
        <v>0</v>
      </c>
      <c r="DI85" s="53">
        <f t="shared" si="203"/>
        <v>0</v>
      </c>
      <c r="DJ85" s="53">
        <f t="shared" si="203"/>
        <v>0</v>
      </c>
      <c r="DK85" s="53">
        <f t="shared" si="203"/>
        <v>0</v>
      </c>
      <c r="DL85" s="53">
        <f t="shared" si="203"/>
        <v>0</v>
      </c>
      <c r="DM85" s="53">
        <f t="shared" si="203"/>
        <v>0</v>
      </c>
      <c r="DN85" s="53">
        <f t="shared" si="203"/>
        <v>0</v>
      </c>
      <c r="DO85" s="53">
        <f t="shared" si="203"/>
        <v>0</v>
      </c>
      <c r="DP85" s="53">
        <f t="shared" si="203"/>
        <v>0</v>
      </c>
      <c r="DQ85" s="53">
        <f t="shared" si="203"/>
        <v>0</v>
      </c>
      <c r="DR85" s="53">
        <f t="shared" si="203"/>
        <v>0</v>
      </c>
      <c r="DS85" s="53">
        <f t="shared" si="203"/>
        <v>0</v>
      </c>
      <c r="DT85" s="53">
        <f t="shared" si="203"/>
        <v>0</v>
      </c>
      <c r="DU85" s="53">
        <f t="shared" si="203"/>
        <v>0</v>
      </c>
      <c r="DV85" s="53">
        <f t="shared" si="186"/>
        <v>0</v>
      </c>
      <c r="DW85" s="53">
        <f t="shared" si="186"/>
        <v>0</v>
      </c>
      <c r="DX85" s="53">
        <f t="shared" si="186"/>
        <v>0</v>
      </c>
      <c r="DY85" s="53">
        <f t="shared" si="186"/>
        <v>12.73</v>
      </c>
      <c r="DZ85" s="53">
        <f t="shared" si="186"/>
        <v>0</v>
      </c>
      <c r="EA85" s="53">
        <f t="shared" si="186"/>
        <v>0</v>
      </c>
      <c r="EB85" s="53">
        <f t="shared" si="187"/>
        <v>0</v>
      </c>
      <c r="EC85" s="53">
        <f t="shared" si="187"/>
        <v>0</v>
      </c>
      <c r="ED85" s="53">
        <f t="shared" si="187"/>
        <v>0</v>
      </c>
      <c r="EE85" s="53">
        <f t="shared" si="187"/>
        <v>0</v>
      </c>
      <c r="EF85" s="53">
        <f t="shared" si="187"/>
        <v>0</v>
      </c>
      <c r="EG85" s="53">
        <f t="shared" si="187"/>
        <v>0</v>
      </c>
      <c r="EH85" s="53">
        <f t="shared" si="187"/>
        <v>0</v>
      </c>
      <c r="EI85" s="53">
        <f t="shared" si="187"/>
        <v>0</v>
      </c>
      <c r="EJ85" s="53">
        <f t="shared" si="187"/>
        <v>0</v>
      </c>
      <c r="EK85" s="53">
        <f t="shared" si="187"/>
        <v>0</v>
      </c>
      <c r="EL85" s="53">
        <f t="shared" si="187"/>
        <v>0</v>
      </c>
      <c r="EM85" s="53">
        <f t="shared" si="187"/>
        <v>0</v>
      </c>
      <c r="EN85" s="53">
        <f t="shared" si="187"/>
        <v>0</v>
      </c>
      <c r="EO85" s="53">
        <f t="shared" si="187"/>
        <v>0</v>
      </c>
      <c r="EP85" s="53">
        <f t="shared" si="187"/>
        <v>0</v>
      </c>
      <c r="EQ85" s="53">
        <f t="shared" si="187"/>
        <v>0</v>
      </c>
      <c r="ER85" s="53">
        <f t="shared" si="204"/>
        <v>0</v>
      </c>
      <c r="ES85" s="53">
        <f t="shared" si="204"/>
        <v>0</v>
      </c>
      <c r="ET85" s="53">
        <f t="shared" si="204"/>
        <v>0</v>
      </c>
      <c r="EU85" s="53">
        <f t="shared" si="204"/>
        <v>0</v>
      </c>
      <c r="EV85" s="53">
        <f t="shared" si="204"/>
        <v>0</v>
      </c>
      <c r="EW85" s="53">
        <f t="shared" si="204"/>
        <v>0</v>
      </c>
      <c r="EX85" s="53">
        <f t="shared" si="204"/>
        <v>0</v>
      </c>
      <c r="EY85" s="53">
        <f t="shared" si="204"/>
        <v>0</v>
      </c>
      <c r="EZ85" s="53">
        <f t="shared" si="204"/>
        <v>0</v>
      </c>
      <c r="FA85" s="53">
        <f t="shared" si="204"/>
        <v>0</v>
      </c>
      <c r="FB85" s="53">
        <f t="shared" si="204"/>
        <v>0</v>
      </c>
      <c r="FC85" s="53">
        <f t="shared" si="204"/>
        <v>0</v>
      </c>
      <c r="FD85" s="53">
        <f t="shared" si="204"/>
        <v>0</v>
      </c>
      <c r="FE85" s="53">
        <f t="shared" si="204"/>
        <v>0</v>
      </c>
      <c r="FF85" s="53">
        <f t="shared" si="204"/>
        <v>0</v>
      </c>
      <c r="FG85" s="53">
        <f t="shared" si="204"/>
        <v>0</v>
      </c>
      <c r="FH85" s="53">
        <f t="shared" si="205"/>
        <v>0</v>
      </c>
      <c r="FI85" s="53">
        <f t="shared" si="205"/>
        <v>0</v>
      </c>
      <c r="FJ85" s="53">
        <f t="shared" si="205"/>
        <v>0</v>
      </c>
      <c r="FK85" s="53">
        <f t="shared" si="205"/>
        <v>0</v>
      </c>
      <c r="FL85" s="53">
        <f t="shared" si="205"/>
        <v>0</v>
      </c>
      <c r="FM85" s="53">
        <f t="shared" si="205"/>
        <v>0</v>
      </c>
      <c r="FN85" s="53">
        <f t="shared" si="205"/>
        <v>0</v>
      </c>
      <c r="FO85" s="53">
        <f t="shared" si="205"/>
        <v>0</v>
      </c>
      <c r="FP85" s="53">
        <f t="shared" si="205"/>
        <v>0</v>
      </c>
      <c r="FQ85" s="53">
        <f t="shared" si="15"/>
        <v>0</v>
      </c>
      <c r="FR85" s="53">
        <f t="shared" si="205"/>
        <v>0</v>
      </c>
      <c r="FS85" s="53">
        <f t="shared" si="205"/>
        <v>0</v>
      </c>
      <c r="FT85" s="53">
        <f t="shared" si="205"/>
        <v>0</v>
      </c>
      <c r="FU85" s="53">
        <f t="shared" si="205"/>
        <v>0</v>
      </c>
      <c r="FV85" s="53">
        <f t="shared" si="188"/>
        <v>0</v>
      </c>
      <c r="FW85" s="53">
        <f t="shared" si="188"/>
        <v>0</v>
      </c>
      <c r="FX85" s="53">
        <f t="shared" si="188"/>
        <v>0</v>
      </c>
      <c r="FY85" s="53">
        <f t="shared" si="188"/>
        <v>0</v>
      </c>
      <c r="FZ85" s="53">
        <f t="shared" si="188"/>
        <v>0</v>
      </c>
      <c r="GA85" s="53">
        <f t="shared" si="188"/>
        <v>0</v>
      </c>
      <c r="GB85" s="53">
        <f t="shared" si="188"/>
        <v>0</v>
      </c>
      <c r="GC85" s="53">
        <f t="shared" si="188"/>
        <v>0</v>
      </c>
      <c r="GD85" s="53">
        <f t="shared" si="188"/>
        <v>0</v>
      </c>
      <c r="GE85" s="53">
        <f t="shared" si="188"/>
        <v>0</v>
      </c>
      <c r="GF85" s="53">
        <f t="shared" si="188"/>
        <v>0</v>
      </c>
      <c r="GG85" s="53">
        <f t="shared" si="188"/>
        <v>0</v>
      </c>
      <c r="GH85" s="53">
        <f t="shared" si="188"/>
        <v>0</v>
      </c>
      <c r="GI85" s="53">
        <f t="shared" si="188"/>
        <v>0</v>
      </c>
      <c r="GJ85" s="53">
        <f t="shared" si="188"/>
        <v>0</v>
      </c>
      <c r="GK85" s="53">
        <f t="shared" si="188"/>
        <v>0</v>
      </c>
      <c r="GL85" s="53">
        <f t="shared" si="189"/>
        <v>0</v>
      </c>
      <c r="GM85" s="53">
        <f t="shared" si="189"/>
        <v>0</v>
      </c>
      <c r="GN85" s="53">
        <f t="shared" si="189"/>
        <v>0</v>
      </c>
      <c r="GO85" s="53">
        <f t="shared" si="189"/>
        <v>0</v>
      </c>
      <c r="GP85" s="53">
        <f t="shared" si="189"/>
        <v>0</v>
      </c>
      <c r="GQ85" s="53">
        <f t="shared" si="189"/>
        <v>0</v>
      </c>
      <c r="GR85" s="53">
        <f t="shared" si="189"/>
        <v>0</v>
      </c>
      <c r="GS85" s="53">
        <f t="shared" si="189"/>
        <v>0</v>
      </c>
      <c r="GT85" s="53">
        <f t="shared" si="189"/>
        <v>0</v>
      </c>
      <c r="GU85" s="53">
        <f t="shared" si="189"/>
        <v>0</v>
      </c>
      <c r="GV85" s="53">
        <f t="shared" si="189"/>
        <v>0</v>
      </c>
      <c r="GW85" s="53">
        <f t="shared" si="189"/>
        <v>0</v>
      </c>
      <c r="GX85" s="53">
        <f t="shared" si="18"/>
        <v>0</v>
      </c>
    </row>
    <row r="86" spans="1:206" s="95" customFormat="1" ht="12.75" x14ac:dyDescent="0.2">
      <c r="A86" s="22">
        <f>VLOOKUP(B86,'Libro Giornale'!$E$237:$F$436,2,FALSE)</f>
        <v>122</v>
      </c>
      <c r="B86" s="547" t="s">
        <v>508</v>
      </c>
      <c r="C86" s="152" t="s">
        <v>806</v>
      </c>
      <c r="D86" s="468">
        <v>44718</v>
      </c>
      <c r="E86" s="448" t="s">
        <v>809</v>
      </c>
      <c r="F86" s="52">
        <v>3</v>
      </c>
      <c r="G86" s="52"/>
      <c r="H86" s="92"/>
      <c r="I86" s="92">
        <f>-F86</f>
        <v>-3</v>
      </c>
      <c r="J86" s="52"/>
      <c r="K86" s="52"/>
      <c r="L86" s="52"/>
      <c r="M86" s="53">
        <f t="shared" ref="M86:AR86" si="218">IF(M$4=$A86,-SUM($H86:$K86), 0)</f>
        <v>0</v>
      </c>
      <c r="N86" s="53">
        <f t="shared" si="218"/>
        <v>0</v>
      </c>
      <c r="O86" s="53">
        <f t="shared" si="218"/>
        <v>0</v>
      </c>
      <c r="P86" s="53">
        <f t="shared" si="218"/>
        <v>0</v>
      </c>
      <c r="Q86" s="53">
        <f t="shared" si="218"/>
        <v>0</v>
      </c>
      <c r="R86" s="53">
        <f t="shared" si="218"/>
        <v>0</v>
      </c>
      <c r="S86" s="53">
        <f t="shared" si="218"/>
        <v>0</v>
      </c>
      <c r="T86" s="53">
        <f t="shared" si="218"/>
        <v>0</v>
      </c>
      <c r="U86" s="53">
        <f t="shared" si="218"/>
        <v>0</v>
      </c>
      <c r="V86" s="53">
        <f t="shared" si="218"/>
        <v>0</v>
      </c>
      <c r="W86" s="53">
        <f t="shared" si="218"/>
        <v>0</v>
      </c>
      <c r="X86" s="53">
        <f t="shared" si="218"/>
        <v>0</v>
      </c>
      <c r="Y86" s="53">
        <f t="shared" si="218"/>
        <v>0</v>
      </c>
      <c r="Z86" s="53">
        <f t="shared" si="218"/>
        <v>0</v>
      </c>
      <c r="AA86" s="53">
        <f t="shared" si="218"/>
        <v>0</v>
      </c>
      <c r="AB86" s="53">
        <f t="shared" si="218"/>
        <v>0</v>
      </c>
      <c r="AC86" s="53">
        <f t="shared" si="218"/>
        <v>0</v>
      </c>
      <c r="AD86" s="53">
        <f t="shared" si="218"/>
        <v>0</v>
      </c>
      <c r="AE86" s="53">
        <f t="shared" si="218"/>
        <v>0</v>
      </c>
      <c r="AF86" s="53">
        <f t="shared" si="218"/>
        <v>0</v>
      </c>
      <c r="AG86" s="53">
        <f t="shared" si="218"/>
        <v>0</v>
      </c>
      <c r="AH86" s="53">
        <f t="shared" si="218"/>
        <v>0</v>
      </c>
      <c r="AI86" s="53">
        <f t="shared" si="218"/>
        <v>0</v>
      </c>
      <c r="AJ86" s="53">
        <f t="shared" si="218"/>
        <v>0</v>
      </c>
      <c r="AK86" s="53">
        <f t="shared" si="218"/>
        <v>0</v>
      </c>
      <c r="AL86" s="53">
        <f t="shared" si="218"/>
        <v>0</v>
      </c>
      <c r="AM86" s="53">
        <f t="shared" si="218"/>
        <v>0</v>
      </c>
      <c r="AN86" s="53">
        <f t="shared" si="218"/>
        <v>0</v>
      </c>
      <c r="AO86" s="53">
        <f t="shared" si="218"/>
        <v>0</v>
      </c>
      <c r="AP86" s="53">
        <f t="shared" si="218"/>
        <v>0</v>
      </c>
      <c r="AQ86" s="53">
        <f t="shared" si="218"/>
        <v>0</v>
      </c>
      <c r="AR86" s="53">
        <f t="shared" si="218"/>
        <v>0</v>
      </c>
      <c r="AS86" s="53">
        <f t="shared" ref="AS86:BX86" si="219">IF(AS$4=$A86,-SUM($H86:$K86), 0)</f>
        <v>0</v>
      </c>
      <c r="AT86" s="53">
        <f t="shared" si="219"/>
        <v>0</v>
      </c>
      <c r="AU86" s="53">
        <f t="shared" si="219"/>
        <v>0</v>
      </c>
      <c r="AV86" s="53">
        <f t="shared" si="219"/>
        <v>0</v>
      </c>
      <c r="AW86" s="53">
        <f t="shared" si="219"/>
        <v>0</v>
      </c>
      <c r="AX86" s="53">
        <f t="shared" si="219"/>
        <v>0</v>
      </c>
      <c r="AY86" s="53">
        <f t="shared" si="219"/>
        <v>0</v>
      </c>
      <c r="AZ86" s="53">
        <f t="shared" si="219"/>
        <v>0</v>
      </c>
      <c r="BA86" s="53">
        <f t="shared" si="219"/>
        <v>0</v>
      </c>
      <c r="BB86" s="53">
        <f t="shared" si="219"/>
        <v>0</v>
      </c>
      <c r="BC86" s="53">
        <f t="shared" si="219"/>
        <v>0</v>
      </c>
      <c r="BD86" s="53">
        <f t="shared" si="219"/>
        <v>0</v>
      </c>
      <c r="BE86" s="53">
        <f t="shared" si="219"/>
        <v>0</v>
      </c>
      <c r="BF86" s="53">
        <f t="shared" si="219"/>
        <v>0</v>
      </c>
      <c r="BG86" s="53">
        <f t="shared" si="219"/>
        <v>0</v>
      </c>
      <c r="BH86" s="53">
        <f t="shared" si="219"/>
        <v>0</v>
      </c>
      <c r="BI86" s="53">
        <f t="shared" si="219"/>
        <v>0</v>
      </c>
      <c r="BJ86" s="53">
        <f t="shared" si="219"/>
        <v>0</v>
      </c>
      <c r="BK86" s="53">
        <f t="shared" si="219"/>
        <v>0</v>
      </c>
      <c r="BL86" s="53">
        <f t="shared" si="219"/>
        <v>0</v>
      </c>
      <c r="BM86" s="53">
        <f t="shared" si="219"/>
        <v>0</v>
      </c>
      <c r="BN86" s="53">
        <f t="shared" si="219"/>
        <v>0</v>
      </c>
      <c r="BO86" s="53">
        <f t="shared" si="219"/>
        <v>0</v>
      </c>
      <c r="BP86" s="53">
        <f t="shared" si="219"/>
        <v>0</v>
      </c>
      <c r="BQ86" s="53">
        <f t="shared" si="219"/>
        <v>0</v>
      </c>
      <c r="BR86" s="53">
        <f t="shared" si="219"/>
        <v>0</v>
      </c>
      <c r="BS86" s="53">
        <f t="shared" si="219"/>
        <v>0</v>
      </c>
      <c r="BT86" s="53">
        <f t="shared" si="219"/>
        <v>0</v>
      </c>
      <c r="BU86" s="53">
        <f t="shared" si="219"/>
        <v>0</v>
      </c>
      <c r="BV86" s="53">
        <f t="shared" si="219"/>
        <v>0</v>
      </c>
      <c r="BW86" s="53">
        <f t="shared" si="219"/>
        <v>0</v>
      </c>
      <c r="BX86" s="53">
        <f t="shared" si="219"/>
        <v>0</v>
      </c>
      <c r="BY86" s="53">
        <f t="shared" si="202"/>
        <v>0</v>
      </c>
      <c r="BZ86" s="53">
        <f t="shared" si="202"/>
        <v>0</v>
      </c>
      <c r="CA86" s="53">
        <f t="shared" si="202"/>
        <v>0</v>
      </c>
      <c r="CB86" s="53">
        <f t="shared" si="202"/>
        <v>0</v>
      </c>
      <c r="CC86" s="53">
        <f t="shared" si="202"/>
        <v>0</v>
      </c>
      <c r="CD86" s="53">
        <f t="shared" si="202"/>
        <v>0</v>
      </c>
      <c r="CE86" s="53">
        <f t="shared" si="202"/>
        <v>0</v>
      </c>
      <c r="CF86" s="53">
        <f t="shared" si="202"/>
        <v>0</v>
      </c>
      <c r="CG86" s="53">
        <f t="shared" si="202"/>
        <v>0</v>
      </c>
      <c r="CH86" s="53">
        <f t="shared" si="202"/>
        <v>0</v>
      </c>
      <c r="CI86" s="53">
        <f t="shared" si="202"/>
        <v>0</v>
      </c>
      <c r="CJ86" s="53">
        <f t="shared" si="202"/>
        <v>0</v>
      </c>
      <c r="CK86" s="53">
        <f t="shared" si="202"/>
        <v>0</v>
      </c>
      <c r="CL86" s="53">
        <f t="shared" si="202"/>
        <v>0</v>
      </c>
      <c r="CM86" s="53">
        <f t="shared" si="202"/>
        <v>0</v>
      </c>
      <c r="CN86" s="53">
        <f t="shared" si="202"/>
        <v>0</v>
      </c>
      <c r="CO86" s="53">
        <f t="shared" ref="CO86:DT86" si="220">IF(CO$4=$A86,-SUM($H86:$K86), 0)</f>
        <v>0</v>
      </c>
      <c r="CP86" s="53">
        <f t="shared" si="220"/>
        <v>0</v>
      </c>
      <c r="CQ86" s="53">
        <f t="shared" si="220"/>
        <v>0</v>
      </c>
      <c r="CR86" s="53">
        <f t="shared" si="220"/>
        <v>0</v>
      </c>
      <c r="CS86" s="53">
        <f t="shared" si="220"/>
        <v>0</v>
      </c>
      <c r="CT86" s="53">
        <f t="shared" si="220"/>
        <v>0</v>
      </c>
      <c r="CU86" s="53">
        <f t="shared" si="220"/>
        <v>0</v>
      </c>
      <c r="CV86" s="53">
        <f t="shared" si="220"/>
        <v>0</v>
      </c>
      <c r="CW86" s="53">
        <f t="shared" si="220"/>
        <v>0</v>
      </c>
      <c r="CX86" s="53">
        <f t="shared" si="220"/>
        <v>0</v>
      </c>
      <c r="CY86" s="53">
        <f t="shared" si="220"/>
        <v>0</v>
      </c>
      <c r="CZ86" s="53">
        <f t="shared" si="220"/>
        <v>0</v>
      </c>
      <c r="DA86" s="53">
        <f t="shared" si="220"/>
        <v>0</v>
      </c>
      <c r="DB86" s="53">
        <f t="shared" si="220"/>
        <v>0</v>
      </c>
      <c r="DC86" s="53">
        <f t="shared" si="220"/>
        <v>0</v>
      </c>
      <c r="DD86" s="53">
        <f t="shared" si="220"/>
        <v>0</v>
      </c>
      <c r="DE86" s="53">
        <f t="shared" si="220"/>
        <v>0</v>
      </c>
      <c r="DF86" s="53">
        <f t="shared" si="220"/>
        <v>0</v>
      </c>
      <c r="DG86" s="53">
        <f t="shared" si="220"/>
        <v>0</v>
      </c>
      <c r="DH86" s="53">
        <f t="shared" si="220"/>
        <v>0</v>
      </c>
      <c r="DI86" s="53">
        <f t="shared" si="220"/>
        <v>0</v>
      </c>
      <c r="DJ86" s="53">
        <f t="shared" si="220"/>
        <v>0</v>
      </c>
      <c r="DK86" s="53">
        <f t="shared" si="220"/>
        <v>0</v>
      </c>
      <c r="DL86" s="53">
        <f t="shared" si="220"/>
        <v>0</v>
      </c>
      <c r="DM86" s="53">
        <f t="shared" si="220"/>
        <v>0</v>
      </c>
      <c r="DN86" s="53">
        <f t="shared" si="220"/>
        <v>0</v>
      </c>
      <c r="DO86" s="53">
        <f t="shared" si="220"/>
        <v>0</v>
      </c>
      <c r="DP86" s="53">
        <f t="shared" si="220"/>
        <v>0</v>
      </c>
      <c r="DQ86" s="53">
        <f t="shared" si="220"/>
        <v>0</v>
      </c>
      <c r="DR86" s="53">
        <f t="shared" si="220"/>
        <v>0</v>
      </c>
      <c r="DS86" s="53">
        <f t="shared" si="220"/>
        <v>0</v>
      </c>
      <c r="DT86" s="53">
        <f t="shared" si="220"/>
        <v>0</v>
      </c>
      <c r="DU86" s="53">
        <f t="shared" ref="DU86:EZ86" si="221">IF(DU$4=$A86,-SUM($H86:$K86), 0)</f>
        <v>0</v>
      </c>
      <c r="DV86" s="53">
        <f t="shared" si="221"/>
        <v>0</v>
      </c>
      <c r="DW86" s="53">
        <f t="shared" si="221"/>
        <v>0</v>
      </c>
      <c r="DX86" s="53">
        <f t="shared" si="221"/>
        <v>0</v>
      </c>
      <c r="DY86" s="53">
        <f t="shared" si="221"/>
        <v>3</v>
      </c>
      <c r="DZ86" s="53">
        <f t="shared" si="221"/>
        <v>0</v>
      </c>
      <c r="EA86" s="53">
        <f t="shared" si="221"/>
        <v>0</v>
      </c>
      <c r="EB86" s="53">
        <f t="shared" si="221"/>
        <v>0</v>
      </c>
      <c r="EC86" s="53">
        <f t="shared" si="221"/>
        <v>0</v>
      </c>
      <c r="ED86" s="53">
        <f t="shared" si="221"/>
        <v>0</v>
      </c>
      <c r="EE86" s="53">
        <f t="shared" si="221"/>
        <v>0</v>
      </c>
      <c r="EF86" s="53">
        <f t="shared" si="221"/>
        <v>0</v>
      </c>
      <c r="EG86" s="53">
        <f t="shared" si="221"/>
        <v>0</v>
      </c>
      <c r="EH86" s="53">
        <f t="shared" si="221"/>
        <v>0</v>
      </c>
      <c r="EI86" s="53">
        <f t="shared" si="221"/>
        <v>0</v>
      </c>
      <c r="EJ86" s="53">
        <f t="shared" si="221"/>
        <v>0</v>
      </c>
      <c r="EK86" s="53">
        <f t="shared" si="221"/>
        <v>0</v>
      </c>
      <c r="EL86" s="53">
        <f t="shared" si="221"/>
        <v>0</v>
      </c>
      <c r="EM86" s="53">
        <f t="shared" si="221"/>
        <v>0</v>
      </c>
      <c r="EN86" s="53">
        <f t="shared" si="221"/>
        <v>0</v>
      </c>
      <c r="EO86" s="53">
        <f t="shared" si="221"/>
        <v>0</v>
      </c>
      <c r="EP86" s="53">
        <f t="shared" si="221"/>
        <v>0</v>
      </c>
      <c r="EQ86" s="53">
        <f t="shared" si="221"/>
        <v>0</v>
      </c>
      <c r="ER86" s="53">
        <f t="shared" si="221"/>
        <v>0</v>
      </c>
      <c r="ES86" s="53">
        <f t="shared" si="221"/>
        <v>0</v>
      </c>
      <c r="ET86" s="53">
        <f t="shared" si="221"/>
        <v>0</v>
      </c>
      <c r="EU86" s="53">
        <f t="shared" si="221"/>
        <v>0</v>
      </c>
      <c r="EV86" s="53">
        <f t="shared" si="221"/>
        <v>0</v>
      </c>
      <c r="EW86" s="53">
        <f t="shared" si="221"/>
        <v>0</v>
      </c>
      <c r="EX86" s="53">
        <f t="shared" si="221"/>
        <v>0</v>
      </c>
      <c r="EY86" s="53">
        <f t="shared" si="221"/>
        <v>0</v>
      </c>
      <c r="EZ86" s="53">
        <f t="shared" si="221"/>
        <v>0</v>
      </c>
      <c r="FA86" s="53">
        <f t="shared" ref="FA86:GF86" si="222">IF(FA$4=$A86,-SUM($H86:$K86), 0)</f>
        <v>0</v>
      </c>
      <c r="FB86" s="53">
        <f t="shared" si="222"/>
        <v>0</v>
      </c>
      <c r="FC86" s="53">
        <f t="shared" si="222"/>
        <v>0</v>
      </c>
      <c r="FD86" s="53">
        <f t="shared" si="222"/>
        <v>0</v>
      </c>
      <c r="FE86" s="53">
        <f t="shared" si="222"/>
        <v>0</v>
      </c>
      <c r="FF86" s="53">
        <f t="shared" si="222"/>
        <v>0</v>
      </c>
      <c r="FG86" s="53">
        <f t="shared" si="222"/>
        <v>0</v>
      </c>
      <c r="FH86" s="53">
        <f t="shared" si="222"/>
        <v>0</v>
      </c>
      <c r="FI86" s="53">
        <f t="shared" si="222"/>
        <v>0</v>
      </c>
      <c r="FJ86" s="53">
        <f t="shared" si="222"/>
        <v>0</v>
      </c>
      <c r="FK86" s="53">
        <f t="shared" si="222"/>
        <v>0</v>
      </c>
      <c r="FL86" s="53">
        <f t="shared" si="222"/>
        <v>0</v>
      </c>
      <c r="FM86" s="53">
        <f t="shared" si="222"/>
        <v>0</v>
      </c>
      <c r="FN86" s="53">
        <f t="shared" si="222"/>
        <v>0</v>
      </c>
      <c r="FO86" s="53">
        <f t="shared" si="222"/>
        <v>0</v>
      </c>
      <c r="FP86" s="53">
        <f t="shared" si="222"/>
        <v>0</v>
      </c>
      <c r="FQ86" s="53">
        <f t="shared" si="222"/>
        <v>0</v>
      </c>
      <c r="FR86" s="53">
        <f t="shared" si="222"/>
        <v>0</v>
      </c>
      <c r="FS86" s="53">
        <f t="shared" si="222"/>
        <v>0</v>
      </c>
      <c r="FT86" s="53">
        <f t="shared" si="222"/>
        <v>0</v>
      </c>
      <c r="FU86" s="53">
        <f t="shared" si="222"/>
        <v>0</v>
      </c>
      <c r="FV86" s="53">
        <f t="shared" si="222"/>
        <v>0</v>
      </c>
      <c r="FW86" s="53">
        <f t="shared" si="222"/>
        <v>0</v>
      </c>
      <c r="FX86" s="53">
        <f t="shared" si="222"/>
        <v>0</v>
      </c>
      <c r="FY86" s="53">
        <f t="shared" si="222"/>
        <v>0</v>
      </c>
      <c r="FZ86" s="53">
        <f t="shared" si="222"/>
        <v>0</v>
      </c>
      <c r="GA86" s="53">
        <f t="shared" si="222"/>
        <v>0</v>
      </c>
      <c r="GB86" s="53">
        <f t="shared" si="222"/>
        <v>0</v>
      </c>
      <c r="GC86" s="53">
        <f t="shared" si="222"/>
        <v>0</v>
      </c>
      <c r="GD86" s="53">
        <f t="shared" si="222"/>
        <v>0</v>
      </c>
      <c r="GE86" s="53">
        <f t="shared" si="222"/>
        <v>0</v>
      </c>
      <c r="GF86" s="53">
        <f t="shared" si="222"/>
        <v>0</v>
      </c>
      <c r="GG86" s="53">
        <f t="shared" ref="GG86:GX86" si="223">IF(GG$4=$A86,-SUM($H86:$K86), 0)</f>
        <v>0</v>
      </c>
      <c r="GH86" s="53">
        <f t="shared" si="223"/>
        <v>0</v>
      </c>
      <c r="GI86" s="53">
        <f t="shared" si="223"/>
        <v>0</v>
      </c>
      <c r="GJ86" s="53">
        <f t="shared" si="223"/>
        <v>0</v>
      </c>
      <c r="GK86" s="53">
        <f t="shared" si="223"/>
        <v>0</v>
      </c>
      <c r="GL86" s="53">
        <f t="shared" si="223"/>
        <v>0</v>
      </c>
      <c r="GM86" s="53">
        <f t="shared" si="223"/>
        <v>0</v>
      </c>
      <c r="GN86" s="53">
        <f t="shared" si="223"/>
        <v>0</v>
      </c>
      <c r="GO86" s="53">
        <f t="shared" si="223"/>
        <v>0</v>
      </c>
      <c r="GP86" s="53">
        <f t="shared" si="223"/>
        <v>0</v>
      </c>
      <c r="GQ86" s="53">
        <f t="shared" si="223"/>
        <v>0</v>
      </c>
      <c r="GR86" s="53">
        <f t="shared" si="223"/>
        <v>0</v>
      </c>
      <c r="GS86" s="53">
        <f t="shared" si="223"/>
        <v>0</v>
      </c>
      <c r="GT86" s="53">
        <f t="shared" si="223"/>
        <v>0</v>
      </c>
      <c r="GU86" s="53">
        <f t="shared" si="223"/>
        <v>0</v>
      </c>
      <c r="GV86" s="53">
        <f t="shared" si="223"/>
        <v>0</v>
      </c>
      <c r="GW86" s="53">
        <f t="shared" si="223"/>
        <v>0</v>
      </c>
      <c r="GX86" s="53">
        <f t="shared" si="223"/>
        <v>0</v>
      </c>
    </row>
    <row r="87" spans="1:206" s="95" customFormat="1" ht="25.5" x14ac:dyDescent="0.2">
      <c r="A87" s="22">
        <f>VLOOKUP(B87,'Libro Giornale'!$E$237:$F$436,2,FALSE)</f>
        <v>173</v>
      </c>
      <c r="B87" s="547" t="s">
        <v>559</v>
      </c>
      <c r="C87" s="152">
        <v>76</v>
      </c>
      <c r="D87" s="468">
        <v>44719</v>
      </c>
      <c r="E87" s="540" t="s">
        <v>775</v>
      </c>
      <c r="F87" s="52">
        <v>-122</v>
      </c>
      <c r="G87" s="52"/>
      <c r="H87" s="92"/>
      <c r="I87" s="92"/>
      <c r="J87" s="52">
        <f t="shared" si="164"/>
        <v>122</v>
      </c>
      <c r="K87" s="52"/>
      <c r="L87" s="52"/>
      <c r="M87" s="53">
        <f t="shared" si="182"/>
        <v>0</v>
      </c>
      <c r="N87" s="53">
        <f t="shared" si="182"/>
        <v>0</v>
      </c>
      <c r="O87" s="53">
        <f t="shared" si="182"/>
        <v>0</v>
      </c>
      <c r="P87" s="53">
        <f t="shared" si="182"/>
        <v>0</v>
      </c>
      <c r="Q87" s="53">
        <f t="shared" si="182"/>
        <v>0</v>
      </c>
      <c r="R87" s="53">
        <f t="shared" si="182"/>
        <v>0</v>
      </c>
      <c r="S87" s="53">
        <f t="shared" si="182"/>
        <v>0</v>
      </c>
      <c r="T87" s="53">
        <f t="shared" si="182"/>
        <v>0</v>
      </c>
      <c r="U87" s="53">
        <f t="shared" si="182"/>
        <v>0</v>
      </c>
      <c r="V87" s="53">
        <f t="shared" si="182"/>
        <v>0</v>
      </c>
      <c r="W87" s="53">
        <f t="shared" si="182"/>
        <v>0</v>
      </c>
      <c r="X87" s="53">
        <f t="shared" si="182"/>
        <v>0</v>
      </c>
      <c r="Y87" s="53">
        <f t="shared" si="182"/>
        <v>0</v>
      </c>
      <c r="Z87" s="53">
        <f t="shared" si="182"/>
        <v>0</v>
      </c>
      <c r="AA87" s="53">
        <f t="shared" si="182"/>
        <v>0</v>
      </c>
      <c r="AB87" s="53">
        <f t="shared" si="182"/>
        <v>0</v>
      </c>
      <c r="AC87" s="53">
        <f t="shared" si="183"/>
        <v>0</v>
      </c>
      <c r="AD87" s="53">
        <f t="shared" si="183"/>
        <v>0</v>
      </c>
      <c r="AE87" s="53">
        <f t="shared" si="183"/>
        <v>0</v>
      </c>
      <c r="AF87" s="53">
        <f t="shared" si="183"/>
        <v>0</v>
      </c>
      <c r="AG87" s="53">
        <f t="shared" si="183"/>
        <v>0</v>
      </c>
      <c r="AH87" s="53">
        <f t="shared" si="183"/>
        <v>0</v>
      </c>
      <c r="AI87" s="53">
        <f t="shared" si="183"/>
        <v>0</v>
      </c>
      <c r="AJ87" s="53">
        <f t="shared" si="183"/>
        <v>0</v>
      </c>
      <c r="AK87" s="53">
        <f t="shared" si="183"/>
        <v>0</v>
      </c>
      <c r="AL87" s="53">
        <f t="shared" si="183"/>
        <v>0</v>
      </c>
      <c r="AM87" s="53">
        <f t="shared" si="183"/>
        <v>0</v>
      </c>
      <c r="AN87" s="53">
        <f t="shared" si="183"/>
        <v>0</v>
      </c>
      <c r="AO87" s="53">
        <f t="shared" si="183"/>
        <v>0</v>
      </c>
      <c r="AP87" s="53">
        <f t="shared" si="183"/>
        <v>0</v>
      </c>
      <c r="AQ87" s="53">
        <f t="shared" si="183"/>
        <v>0</v>
      </c>
      <c r="AR87" s="53">
        <f t="shared" si="183"/>
        <v>0</v>
      </c>
      <c r="AS87" s="53">
        <f t="shared" si="184"/>
        <v>0</v>
      </c>
      <c r="AT87" s="53">
        <f t="shared" si="184"/>
        <v>0</v>
      </c>
      <c r="AU87" s="53">
        <f t="shared" si="184"/>
        <v>0</v>
      </c>
      <c r="AV87" s="53">
        <f t="shared" si="184"/>
        <v>0</v>
      </c>
      <c r="AW87" s="53">
        <f t="shared" si="184"/>
        <v>0</v>
      </c>
      <c r="AX87" s="53">
        <f t="shared" si="184"/>
        <v>0</v>
      </c>
      <c r="AY87" s="53">
        <f t="shared" si="184"/>
        <v>0</v>
      </c>
      <c r="AZ87" s="53">
        <f t="shared" si="184"/>
        <v>0</v>
      </c>
      <c r="BA87" s="53">
        <f t="shared" si="184"/>
        <v>0</v>
      </c>
      <c r="BB87" s="53">
        <f t="shared" si="184"/>
        <v>0</v>
      </c>
      <c r="BC87" s="53">
        <f t="shared" si="184"/>
        <v>0</v>
      </c>
      <c r="BD87" s="53">
        <f t="shared" si="184"/>
        <v>0</v>
      </c>
      <c r="BE87" s="53">
        <f t="shared" si="184"/>
        <v>0</v>
      </c>
      <c r="BF87" s="53">
        <f t="shared" si="184"/>
        <v>0</v>
      </c>
      <c r="BG87" s="53">
        <f t="shared" si="184"/>
        <v>0</v>
      </c>
      <c r="BH87" s="53">
        <f t="shared" si="184"/>
        <v>0</v>
      </c>
      <c r="BI87" s="53">
        <f t="shared" si="3"/>
        <v>0</v>
      </c>
      <c r="BJ87" s="53">
        <f t="shared" si="3"/>
        <v>0</v>
      </c>
      <c r="BK87" s="53">
        <f t="shared" si="3"/>
        <v>0</v>
      </c>
      <c r="BL87" s="53">
        <f t="shared" si="3"/>
        <v>0</v>
      </c>
      <c r="BM87" s="53">
        <f t="shared" si="3"/>
        <v>0</v>
      </c>
      <c r="BN87" s="53">
        <f t="shared" si="3"/>
        <v>0</v>
      </c>
      <c r="BO87" s="53">
        <f t="shared" si="3"/>
        <v>0</v>
      </c>
      <c r="BP87" s="53">
        <f t="shared" si="3"/>
        <v>0</v>
      </c>
      <c r="BQ87" s="53">
        <f t="shared" si="3"/>
        <v>0</v>
      </c>
      <c r="BR87" s="53">
        <f t="shared" si="3"/>
        <v>0</v>
      </c>
      <c r="BS87" s="53">
        <f t="shared" si="3"/>
        <v>0</v>
      </c>
      <c r="BT87" s="53">
        <f t="shared" si="3"/>
        <v>0</v>
      </c>
      <c r="BU87" s="53">
        <f t="shared" si="5"/>
        <v>0</v>
      </c>
      <c r="BV87" s="53">
        <f t="shared" si="3"/>
        <v>0</v>
      </c>
      <c r="BW87" s="53">
        <f t="shared" si="3"/>
        <v>0</v>
      </c>
      <c r="BX87" s="53">
        <f t="shared" si="3"/>
        <v>0</v>
      </c>
      <c r="BY87" s="53">
        <f t="shared" si="202"/>
        <v>0</v>
      </c>
      <c r="BZ87" s="53">
        <f t="shared" si="7"/>
        <v>0</v>
      </c>
      <c r="CA87" s="53">
        <f t="shared" si="7"/>
        <v>0</v>
      </c>
      <c r="CB87" s="53">
        <f t="shared" si="7"/>
        <v>0</v>
      </c>
      <c r="CC87" s="53">
        <f t="shared" si="7"/>
        <v>0</v>
      </c>
      <c r="CD87" s="53">
        <f t="shared" si="7"/>
        <v>0</v>
      </c>
      <c r="CE87" s="53">
        <f t="shared" si="7"/>
        <v>0</v>
      </c>
      <c r="CF87" s="53">
        <f t="shared" si="7"/>
        <v>0</v>
      </c>
      <c r="CG87" s="53">
        <f t="shared" si="7"/>
        <v>0</v>
      </c>
      <c r="CH87" s="53">
        <f t="shared" si="7"/>
        <v>0</v>
      </c>
      <c r="CI87" s="53">
        <f t="shared" si="7"/>
        <v>0</v>
      </c>
      <c r="CJ87" s="53">
        <f t="shared" si="7"/>
        <v>0</v>
      </c>
      <c r="CK87" s="53">
        <f t="shared" si="7"/>
        <v>0</v>
      </c>
      <c r="CL87" s="53">
        <f t="shared" si="7"/>
        <v>0</v>
      </c>
      <c r="CM87" s="53">
        <f t="shared" si="7"/>
        <v>0</v>
      </c>
      <c r="CN87" s="53">
        <f t="shared" si="7"/>
        <v>0</v>
      </c>
      <c r="CO87" s="53">
        <f t="shared" si="7"/>
        <v>0</v>
      </c>
      <c r="CP87" s="53">
        <f t="shared" si="185"/>
        <v>0</v>
      </c>
      <c r="CQ87" s="53">
        <f t="shared" si="185"/>
        <v>0</v>
      </c>
      <c r="CR87" s="53">
        <f t="shared" si="185"/>
        <v>0</v>
      </c>
      <c r="CS87" s="53">
        <f t="shared" si="185"/>
        <v>0</v>
      </c>
      <c r="CT87" s="53">
        <f t="shared" si="185"/>
        <v>0</v>
      </c>
      <c r="CU87" s="53">
        <f t="shared" si="185"/>
        <v>0</v>
      </c>
      <c r="CV87" s="53">
        <f t="shared" si="185"/>
        <v>0</v>
      </c>
      <c r="CW87" s="53">
        <f t="shared" si="185"/>
        <v>0</v>
      </c>
      <c r="CX87" s="53">
        <f t="shared" si="185"/>
        <v>0</v>
      </c>
      <c r="CY87" s="53">
        <f t="shared" si="185"/>
        <v>0</v>
      </c>
      <c r="CZ87" s="53">
        <f t="shared" si="185"/>
        <v>0</v>
      </c>
      <c r="DA87" s="53">
        <f t="shared" si="185"/>
        <v>0</v>
      </c>
      <c r="DB87" s="53">
        <f t="shared" si="185"/>
        <v>0</v>
      </c>
      <c r="DC87" s="53">
        <f t="shared" si="185"/>
        <v>0</v>
      </c>
      <c r="DD87" s="53">
        <f t="shared" si="185"/>
        <v>0</v>
      </c>
      <c r="DE87" s="53">
        <f t="shared" si="185"/>
        <v>0</v>
      </c>
      <c r="DF87" s="53">
        <f t="shared" si="203"/>
        <v>0</v>
      </c>
      <c r="DG87" s="53">
        <f t="shared" si="203"/>
        <v>0</v>
      </c>
      <c r="DH87" s="53">
        <f t="shared" si="203"/>
        <v>0</v>
      </c>
      <c r="DI87" s="53">
        <f t="shared" si="203"/>
        <v>0</v>
      </c>
      <c r="DJ87" s="53">
        <f t="shared" si="203"/>
        <v>0</v>
      </c>
      <c r="DK87" s="53">
        <f t="shared" si="203"/>
        <v>0</v>
      </c>
      <c r="DL87" s="53">
        <f t="shared" si="203"/>
        <v>0</v>
      </c>
      <c r="DM87" s="53">
        <f t="shared" si="203"/>
        <v>0</v>
      </c>
      <c r="DN87" s="53">
        <f t="shared" si="203"/>
        <v>0</v>
      </c>
      <c r="DO87" s="53">
        <f t="shared" si="203"/>
        <v>0</v>
      </c>
      <c r="DP87" s="53">
        <f t="shared" si="203"/>
        <v>0</v>
      </c>
      <c r="DQ87" s="53">
        <f t="shared" si="203"/>
        <v>0</v>
      </c>
      <c r="DR87" s="53">
        <f t="shared" si="203"/>
        <v>0</v>
      </c>
      <c r="DS87" s="53">
        <f t="shared" si="203"/>
        <v>0</v>
      </c>
      <c r="DT87" s="53">
        <f t="shared" si="203"/>
        <v>0</v>
      </c>
      <c r="DU87" s="53">
        <f t="shared" si="203"/>
        <v>0</v>
      </c>
      <c r="DV87" s="53">
        <f t="shared" si="186"/>
        <v>0</v>
      </c>
      <c r="DW87" s="53">
        <f t="shared" si="186"/>
        <v>0</v>
      </c>
      <c r="DX87" s="53">
        <f t="shared" si="186"/>
        <v>0</v>
      </c>
      <c r="DY87" s="53">
        <f t="shared" si="186"/>
        <v>0</v>
      </c>
      <c r="DZ87" s="53">
        <f t="shared" si="186"/>
        <v>0</v>
      </c>
      <c r="EA87" s="53">
        <f t="shared" si="186"/>
        <v>0</v>
      </c>
      <c r="EB87" s="53">
        <f t="shared" si="187"/>
        <v>0</v>
      </c>
      <c r="EC87" s="53">
        <f t="shared" si="187"/>
        <v>0</v>
      </c>
      <c r="ED87" s="53">
        <f t="shared" si="187"/>
        <v>0</v>
      </c>
      <c r="EE87" s="53">
        <f t="shared" si="187"/>
        <v>0</v>
      </c>
      <c r="EF87" s="53">
        <f t="shared" si="187"/>
        <v>0</v>
      </c>
      <c r="EG87" s="53">
        <f t="shared" si="187"/>
        <v>0</v>
      </c>
      <c r="EH87" s="53">
        <f t="shared" si="187"/>
        <v>0</v>
      </c>
      <c r="EI87" s="53">
        <f t="shared" si="187"/>
        <v>0</v>
      </c>
      <c r="EJ87" s="53">
        <f t="shared" si="187"/>
        <v>0</v>
      </c>
      <c r="EK87" s="53">
        <f t="shared" si="187"/>
        <v>0</v>
      </c>
      <c r="EL87" s="53">
        <f t="shared" si="187"/>
        <v>0</v>
      </c>
      <c r="EM87" s="53">
        <f t="shared" si="187"/>
        <v>0</v>
      </c>
      <c r="EN87" s="53">
        <f t="shared" si="187"/>
        <v>0</v>
      </c>
      <c r="EO87" s="53">
        <f t="shared" si="187"/>
        <v>0</v>
      </c>
      <c r="EP87" s="53">
        <f t="shared" si="187"/>
        <v>0</v>
      </c>
      <c r="EQ87" s="53">
        <f t="shared" si="187"/>
        <v>0</v>
      </c>
      <c r="ER87" s="53">
        <f t="shared" si="204"/>
        <v>0</v>
      </c>
      <c r="ES87" s="53">
        <f t="shared" si="204"/>
        <v>0</v>
      </c>
      <c r="ET87" s="53">
        <f t="shared" si="204"/>
        <v>0</v>
      </c>
      <c r="EU87" s="53">
        <f t="shared" si="204"/>
        <v>0</v>
      </c>
      <c r="EV87" s="53">
        <f t="shared" si="204"/>
        <v>0</v>
      </c>
      <c r="EW87" s="53">
        <f t="shared" si="204"/>
        <v>0</v>
      </c>
      <c r="EX87" s="53">
        <f t="shared" si="204"/>
        <v>0</v>
      </c>
      <c r="EY87" s="53">
        <f t="shared" si="204"/>
        <v>0</v>
      </c>
      <c r="EZ87" s="53">
        <f t="shared" si="204"/>
        <v>0</v>
      </c>
      <c r="FA87" s="53">
        <f t="shared" si="204"/>
        <v>0</v>
      </c>
      <c r="FB87" s="53">
        <f t="shared" si="204"/>
        <v>0</v>
      </c>
      <c r="FC87" s="53">
        <f t="shared" si="204"/>
        <v>0</v>
      </c>
      <c r="FD87" s="53">
        <f t="shared" si="204"/>
        <v>0</v>
      </c>
      <c r="FE87" s="53">
        <f t="shared" si="204"/>
        <v>0</v>
      </c>
      <c r="FF87" s="53">
        <f t="shared" si="204"/>
        <v>0</v>
      </c>
      <c r="FG87" s="53">
        <f t="shared" si="204"/>
        <v>0</v>
      </c>
      <c r="FH87" s="53">
        <f t="shared" si="205"/>
        <v>0</v>
      </c>
      <c r="FI87" s="53">
        <f t="shared" si="205"/>
        <v>0</v>
      </c>
      <c r="FJ87" s="53">
        <f t="shared" si="205"/>
        <v>0</v>
      </c>
      <c r="FK87" s="53">
        <f t="shared" si="205"/>
        <v>0</v>
      </c>
      <c r="FL87" s="53">
        <f t="shared" si="205"/>
        <v>0</v>
      </c>
      <c r="FM87" s="53">
        <f t="shared" si="205"/>
        <v>0</v>
      </c>
      <c r="FN87" s="53">
        <f t="shared" si="205"/>
        <v>0</v>
      </c>
      <c r="FO87" s="53">
        <f t="shared" si="205"/>
        <v>0</v>
      </c>
      <c r="FP87" s="53">
        <f t="shared" si="205"/>
        <v>0</v>
      </c>
      <c r="FQ87" s="53">
        <f t="shared" si="15"/>
        <v>0</v>
      </c>
      <c r="FR87" s="53">
        <f t="shared" si="205"/>
        <v>0</v>
      </c>
      <c r="FS87" s="53">
        <f t="shared" si="205"/>
        <v>0</v>
      </c>
      <c r="FT87" s="53">
        <f t="shared" si="205"/>
        <v>0</v>
      </c>
      <c r="FU87" s="53">
        <f t="shared" si="205"/>
        <v>0</v>
      </c>
      <c r="FV87" s="53">
        <f t="shared" si="188"/>
        <v>0</v>
      </c>
      <c r="FW87" s="53">
        <f t="shared" si="188"/>
        <v>0</v>
      </c>
      <c r="FX87" s="53">
        <f t="shared" si="188"/>
        <v>-122</v>
      </c>
      <c r="FY87" s="53">
        <f t="shared" si="188"/>
        <v>0</v>
      </c>
      <c r="FZ87" s="53">
        <f t="shared" si="188"/>
        <v>0</v>
      </c>
      <c r="GA87" s="53">
        <f t="shared" si="188"/>
        <v>0</v>
      </c>
      <c r="GB87" s="53">
        <f t="shared" si="188"/>
        <v>0</v>
      </c>
      <c r="GC87" s="53">
        <f t="shared" si="188"/>
        <v>0</v>
      </c>
      <c r="GD87" s="53">
        <f t="shared" si="188"/>
        <v>0</v>
      </c>
      <c r="GE87" s="53">
        <f t="shared" si="188"/>
        <v>0</v>
      </c>
      <c r="GF87" s="53">
        <f t="shared" si="188"/>
        <v>0</v>
      </c>
      <c r="GG87" s="53">
        <f t="shared" si="188"/>
        <v>0</v>
      </c>
      <c r="GH87" s="53">
        <f t="shared" si="188"/>
        <v>0</v>
      </c>
      <c r="GI87" s="53">
        <f t="shared" si="188"/>
        <v>0</v>
      </c>
      <c r="GJ87" s="53">
        <f t="shared" si="188"/>
        <v>0</v>
      </c>
      <c r="GK87" s="53">
        <f t="shared" si="188"/>
        <v>0</v>
      </c>
      <c r="GL87" s="53">
        <f t="shared" si="189"/>
        <v>0</v>
      </c>
      <c r="GM87" s="53">
        <f t="shared" si="189"/>
        <v>0</v>
      </c>
      <c r="GN87" s="53">
        <f t="shared" si="189"/>
        <v>0</v>
      </c>
      <c r="GO87" s="53">
        <f t="shared" si="189"/>
        <v>0</v>
      </c>
      <c r="GP87" s="53">
        <f t="shared" si="189"/>
        <v>0</v>
      </c>
      <c r="GQ87" s="53">
        <f t="shared" si="189"/>
        <v>0</v>
      </c>
      <c r="GR87" s="53">
        <f t="shared" si="189"/>
        <v>0</v>
      </c>
      <c r="GS87" s="53">
        <f t="shared" si="189"/>
        <v>0</v>
      </c>
      <c r="GT87" s="53">
        <f t="shared" si="189"/>
        <v>0</v>
      </c>
      <c r="GU87" s="53">
        <f t="shared" si="189"/>
        <v>0</v>
      </c>
      <c r="GV87" s="53">
        <f t="shared" si="189"/>
        <v>0</v>
      </c>
      <c r="GW87" s="53">
        <f t="shared" si="189"/>
        <v>0</v>
      </c>
      <c r="GX87" s="53">
        <f t="shared" si="18"/>
        <v>0</v>
      </c>
    </row>
    <row r="88" spans="1:206" s="95" customFormat="1" ht="12.75" x14ac:dyDescent="0.2">
      <c r="A88" s="22">
        <f>VLOOKUP(B88,'Libro Giornale'!$E$237:$F$436,2,FALSE)</f>
        <v>172</v>
      </c>
      <c r="B88" s="547" t="s">
        <v>558</v>
      </c>
      <c r="C88" s="152">
        <v>77</v>
      </c>
      <c r="D88" s="468">
        <v>44719</v>
      </c>
      <c r="E88" s="540" t="s">
        <v>771</v>
      </c>
      <c r="F88" s="52">
        <v>-998.25</v>
      </c>
      <c r="G88" s="52"/>
      <c r="H88" s="92"/>
      <c r="I88" s="92"/>
      <c r="J88" s="52">
        <f t="shared" si="164"/>
        <v>998.25</v>
      </c>
      <c r="K88" s="52"/>
      <c r="L88" s="52"/>
      <c r="M88" s="53">
        <f t="shared" si="182"/>
        <v>0</v>
      </c>
      <c r="N88" s="53">
        <f t="shared" si="182"/>
        <v>0</v>
      </c>
      <c r="O88" s="53">
        <f t="shared" si="182"/>
        <v>0</v>
      </c>
      <c r="P88" s="53">
        <f t="shared" si="182"/>
        <v>0</v>
      </c>
      <c r="Q88" s="53">
        <f t="shared" si="182"/>
        <v>0</v>
      </c>
      <c r="R88" s="53">
        <f t="shared" si="182"/>
        <v>0</v>
      </c>
      <c r="S88" s="53">
        <f t="shared" si="182"/>
        <v>0</v>
      </c>
      <c r="T88" s="53">
        <f t="shared" si="182"/>
        <v>0</v>
      </c>
      <c r="U88" s="53">
        <f t="shared" si="182"/>
        <v>0</v>
      </c>
      <c r="V88" s="53">
        <f t="shared" si="182"/>
        <v>0</v>
      </c>
      <c r="W88" s="53">
        <f t="shared" si="182"/>
        <v>0</v>
      </c>
      <c r="X88" s="53">
        <f t="shared" si="182"/>
        <v>0</v>
      </c>
      <c r="Y88" s="53">
        <f t="shared" si="182"/>
        <v>0</v>
      </c>
      <c r="Z88" s="53">
        <f t="shared" si="182"/>
        <v>0</v>
      </c>
      <c r="AA88" s="53">
        <f t="shared" si="182"/>
        <v>0</v>
      </c>
      <c r="AB88" s="53">
        <f t="shared" si="182"/>
        <v>0</v>
      </c>
      <c r="AC88" s="53">
        <f t="shared" si="183"/>
        <v>0</v>
      </c>
      <c r="AD88" s="53">
        <f t="shared" si="183"/>
        <v>0</v>
      </c>
      <c r="AE88" s="53">
        <f t="shared" si="183"/>
        <v>0</v>
      </c>
      <c r="AF88" s="53">
        <f t="shared" si="183"/>
        <v>0</v>
      </c>
      <c r="AG88" s="53">
        <f t="shared" si="183"/>
        <v>0</v>
      </c>
      <c r="AH88" s="53">
        <f t="shared" si="183"/>
        <v>0</v>
      </c>
      <c r="AI88" s="53">
        <f t="shared" si="183"/>
        <v>0</v>
      </c>
      <c r="AJ88" s="53">
        <f t="shared" si="183"/>
        <v>0</v>
      </c>
      <c r="AK88" s="53">
        <f t="shared" si="183"/>
        <v>0</v>
      </c>
      <c r="AL88" s="53">
        <f t="shared" si="183"/>
        <v>0</v>
      </c>
      <c r="AM88" s="53">
        <f t="shared" si="183"/>
        <v>0</v>
      </c>
      <c r="AN88" s="53">
        <f t="shared" si="183"/>
        <v>0</v>
      </c>
      <c r="AO88" s="53">
        <f t="shared" si="183"/>
        <v>0</v>
      </c>
      <c r="AP88" s="53">
        <f t="shared" si="183"/>
        <v>0</v>
      </c>
      <c r="AQ88" s="53">
        <f t="shared" si="183"/>
        <v>0</v>
      </c>
      <c r="AR88" s="53">
        <f t="shared" si="183"/>
        <v>0</v>
      </c>
      <c r="AS88" s="53">
        <f t="shared" si="184"/>
        <v>0</v>
      </c>
      <c r="AT88" s="53">
        <f t="shared" si="184"/>
        <v>0</v>
      </c>
      <c r="AU88" s="53">
        <f t="shared" si="184"/>
        <v>0</v>
      </c>
      <c r="AV88" s="53">
        <f t="shared" si="184"/>
        <v>0</v>
      </c>
      <c r="AW88" s="53">
        <f t="shared" si="184"/>
        <v>0</v>
      </c>
      <c r="AX88" s="53">
        <f t="shared" si="184"/>
        <v>0</v>
      </c>
      <c r="AY88" s="53">
        <f t="shared" si="184"/>
        <v>0</v>
      </c>
      <c r="AZ88" s="53">
        <f t="shared" si="184"/>
        <v>0</v>
      </c>
      <c r="BA88" s="53">
        <f t="shared" si="184"/>
        <v>0</v>
      </c>
      <c r="BB88" s="53">
        <f t="shared" si="184"/>
        <v>0</v>
      </c>
      <c r="BC88" s="53">
        <f t="shared" si="184"/>
        <v>0</v>
      </c>
      <c r="BD88" s="53">
        <f t="shared" si="184"/>
        <v>0</v>
      </c>
      <c r="BE88" s="53">
        <f t="shared" si="184"/>
        <v>0</v>
      </c>
      <c r="BF88" s="53">
        <f t="shared" si="184"/>
        <v>0</v>
      </c>
      <c r="BG88" s="53">
        <f t="shared" si="184"/>
        <v>0</v>
      </c>
      <c r="BH88" s="53">
        <f t="shared" si="184"/>
        <v>0</v>
      </c>
      <c r="BI88" s="53">
        <f t="shared" si="3"/>
        <v>0</v>
      </c>
      <c r="BJ88" s="53">
        <f t="shared" si="3"/>
        <v>0</v>
      </c>
      <c r="BK88" s="53">
        <f t="shared" si="3"/>
        <v>0</v>
      </c>
      <c r="BL88" s="53">
        <f t="shared" si="3"/>
        <v>0</v>
      </c>
      <c r="BM88" s="53">
        <f t="shared" si="3"/>
        <v>0</v>
      </c>
      <c r="BN88" s="53">
        <f t="shared" si="3"/>
        <v>0</v>
      </c>
      <c r="BO88" s="53">
        <f t="shared" si="3"/>
        <v>0</v>
      </c>
      <c r="BP88" s="53">
        <f t="shared" si="3"/>
        <v>0</v>
      </c>
      <c r="BQ88" s="53">
        <f t="shared" si="3"/>
        <v>0</v>
      </c>
      <c r="BR88" s="53">
        <f t="shared" si="3"/>
        <v>0</v>
      </c>
      <c r="BS88" s="53">
        <f t="shared" si="3"/>
        <v>0</v>
      </c>
      <c r="BT88" s="53">
        <f t="shared" si="3"/>
        <v>0</v>
      </c>
      <c r="BU88" s="53">
        <f t="shared" si="5"/>
        <v>0</v>
      </c>
      <c r="BV88" s="53">
        <f t="shared" si="3"/>
        <v>0</v>
      </c>
      <c r="BW88" s="53">
        <f t="shared" si="3"/>
        <v>0</v>
      </c>
      <c r="BX88" s="53">
        <f t="shared" si="3"/>
        <v>0</v>
      </c>
      <c r="BY88" s="53">
        <f t="shared" si="202"/>
        <v>0</v>
      </c>
      <c r="BZ88" s="53">
        <f t="shared" si="7"/>
        <v>0</v>
      </c>
      <c r="CA88" s="53">
        <f t="shared" si="7"/>
        <v>0</v>
      </c>
      <c r="CB88" s="53">
        <f t="shared" si="7"/>
        <v>0</v>
      </c>
      <c r="CC88" s="53">
        <f t="shared" si="7"/>
        <v>0</v>
      </c>
      <c r="CD88" s="53">
        <f t="shared" si="7"/>
        <v>0</v>
      </c>
      <c r="CE88" s="53">
        <f t="shared" si="7"/>
        <v>0</v>
      </c>
      <c r="CF88" s="53">
        <f t="shared" si="7"/>
        <v>0</v>
      </c>
      <c r="CG88" s="53">
        <f t="shared" si="7"/>
        <v>0</v>
      </c>
      <c r="CH88" s="53">
        <f t="shared" si="7"/>
        <v>0</v>
      </c>
      <c r="CI88" s="53">
        <f t="shared" si="7"/>
        <v>0</v>
      </c>
      <c r="CJ88" s="53">
        <f t="shared" si="7"/>
        <v>0</v>
      </c>
      <c r="CK88" s="53">
        <f t="shared" si="7"/>
        <v>0</v>
      </c>
      <c r="CL88" s="53">
        <f t="shared" si="7"/>
        <v>0</v>
      </c>
      <c r="CM88" s="53">
        <f t="shared" si="7"/>
        <v>0</v>
      </c>
      <c r="CN88" s="53">
        <f t="shared" si="7"/>
        <v>0</v>
      </c>
      <c r="CO88" s="53">
        <f t="shared" si="7"/>
        <v>0</v>
      </c>
      <c r="CP88" s="53">
        <f t="shared" si="185"/>
        <v>0</v>
      </c>
      <c r="CQ88" s="53">
        <f t="shared" si="185"/>
        <v>0</v>
      </c>
      <c r="CR88" s="53">
        <f t="shared" si="185"/>
        <v>0</v>
      </c>
      <c r="CS88" s="53">
        <f t="shared" si="185"/>
        <v>0</v>
      </c>
      <c r="CT88" s="53">
        <f t="shared" si="185"/>
        <v>0</v>
      </c>
      <c r="CU88" s="53">
        <f t="shared" si="185"/>
        <v>0</v>
      </c>
      <c r="CV88" s="53">
        <f t="shared" si="185"/>
        <v>0</v>
      </c>
      <c r="CW88" s="53">
        <f t="shared" si="185"/>
        <v>0</v>
      </c>
      <c r="CX88" s="53">
        <f t="shared" si="185"/>
        <v>0</v>
      </c>
      <c r="CY88" s="53">
        <f t="shared" si="185"/>
        <v>0</v>
      </c>
      <c r="CZ88" s="53">
        <f t="shared" si="185"/>
        <v>0</v>
      </c>
      <c r="DA88" s="53">
        <f t="shared" si="185"/>
        <v>0</v>
      </c>
      <c r="DB88" s="53">
        <f t="shared" si="185"/>
        <v>0</v>
      </c>
      <c r="DC88" s="53">
        <f t="shared" si="185"/>
        <v>0</v>
      </c>
      <c r="DD88" s="53">
        <f t="shared" si="185"/>
        <v>0</v>
      </c>
      <c r="DE88" s="53">
        <f t="shared" si="185"/>
        <v>0</v>
      </c>
      <c r="DF88" s="53">
        <f t="shared" si="203"/>
        <v>0</v>
      </c>
      <c r="DG88" s="53">
        <f t="shared" si="203"/>
        <v>0</v>
      </c>
      <c r="DH88" s="53">
        <f t="shared" si="203"/>
        <v>0</v>
      </c>
      <c r="DI88" s="53">
        <f t="shared" si="203"/>
        <v>0</v>
      </c>
      <c r="DJ88" s="53">
        <f t="shared" si="203"/>
        <v>0</v>
      </c>
      <c r="DK88" s="53">
        <f t="shared" si="203"/>
        <v>0</v>
      </c>
      <c r="DL88" s="53">
        <f t="shared" si="203"/>
        <v>0</v>
      </c>
      <c r="DM88" s="53">
        <f t="shared" si="203"/>
        <v>0</v>
      </c>
      <c r="DN88" s="53">
        <f t="shared" si="203"/>
        <v>0</v>
      </c>
      <c r="DO88" s="53">
        <f t="shared" si="203"/>
        <v>0</v>
      </c>
      <c r="DP88" s="53">
        <f t="shared" si="203"/>
        <v>0</v>
      </c>
      <c r="DQ88" s="53">
        <f t="shared" si="203"/>
        <v>0</v>
      </c>
      <c r="DR88" s="53">
        <f t="shared" si="203"/>
        <v>0</v>
      </c>
      <c r="DS88" s="53">
        <f t="shared" si="203"/>
        <v>0</v>
      </c>
      <c r="DT88" s="53">
        <f t="shared" si="203"/>
        <v>0</v>
      </c>
      <c r="DU88" s="53">
        <f t="shared" si="203"/>
        <v>0</v>
      </c>
      <c r="DV88" s="53">
        <f t="shared" si="186"/>
        <v>0</v>
      </c>
      <c r="DW88" s="53">
        <f t="shared" si="186"/>
        <v>0</v>
      </c>
      <c r="DX88" s="53">
        <f t="shared" si="186"/>
        <v>0</v>
      </c>
      <c r="DY88" s="53">
        <f t="shared" si="186"/>
        <v>0</v>
      </c>
      <c r="DZ88" s="53">
        <f t="shared" si="186"/>
        <v>0</v>
      </c>
      <c r="EA88" s="53">
        <f t="shared" si="186"/>
        <v>0</v>
      </c>
      <c r="EB88" s="53">
        <f t="shared" si="187"/>
        <v>0</v>
      </c>
      <c r="EC88" s="53">
        <f t="shared" si="187"/>
        <v>0</v>
      </c>
      <c r="ED88" s="53">
        <f t="shared" si="187"/>
        <v>0</v>
      </c>
      <c r="EE88" s="53">
        <f t="shared" si="187"/>
        <v>0</v>
      </c>
      <c r="EF88" s="53">
        <f t="shared" si="187"/>
        <v>0</v>
      </c>
      <c r="EG88" s="53">
        <f t="shared" si="187"/>
        <v>0</v>
      </c>
      <c r="EH88" s="53">
        <f t="shared" si="187"/>
        <v>0</v>
      </c>
      <c r="EI88" s="53">
        <f t="shared" si="187"/>
        <v>0</v>
      </c>
      <c r="EJ88" s="53">
        <f t="shared" si="187"/>
        <v>0</v>
      </c>
      <c r="EK88" s="53">
        <f t="shared" si="187"/>
        <v>0</v>
      </c>
      <c r="EL88" s="53">
        <f t="shared" si="187"/>
        <v>0</v>
      </c>
      <c r="EM88" s="53">
        <f t="shared" si="187"/>
        <v>0</v>
      </c>
      <c r="EN88" s="53">
        <f t="shared" si="187"/>
        <v>0</v>
      </c>
      <c r="EO88" s="53">
        <f t="shared" si="187"/>
        <v>0</v>
      </c>
      <c r="EP88" s="53">
        <f t="shared" si="187"/>
        <v>0</v>
      </c>
      <c r="EQ88" s="53">
        <f t="shared" si="187"/>
        <v>0</v>
      </c>
      <c r="ER88" s="53">
        <f t="shared" si="204"/>
        <v>0</v>
      </c>
      <c r="ES88" s="53">
        <f t="shared" si="204"/>
        <v>0</v>
      </c>
      <c r="ET88" s="53">
        <f t="shared" si="204"/>
        <v>0</v>
      </c>
      <c r="EU88" s="53">
        <f t="shared" si="204"/>
        <v>0</v>
      </c>
      <c r="EV88" s="53">
        <f t="shared" si="204"/>
        <v>0</v>
      </c>
      <c r="EW88" s="53">
        <f t="shared" si="204"/>
        <v>0</v>
      </c>
      <c r="EX88" s="53">
        <f t="shared" si="204"/>
        <v>0</v>
      </c>
      <c r="EY88" s="53">
        <f t="shared" si="204"/>
        <v>0</v>
      </c>
      <c r="EZ88" s="53">
        <f t="shared" si="204"/>
        <v>0</v>
      </c>
      <c r="FA88" s="53">
        <f t="shared" si="204"/>
        <v>0</v>
      </c>
      <c r="FB88" s="53">
        <f t="shared" si="204"/>
        <v>0</v>
      </c>
      <c r="FC88" s="53">
        <f t="shared" si="204"/>
        <v>0</v>
      </c>
      <c r="FD88" s="53">
        <f t="shared" si="204"/>
        <v>0</v>
      </c>
      <c r="FE88" s="53">
        <f t="shared" si="204"/>
        <v>0</v>
      </c>
      <c r="FF88" s="53">
        <f t="shared" si="204"/>
        <v>0</v>
      </c>
      <c r="FG88" s="53">
        <f t="shared" si="204"/>
        <v>0</v>
      </c>
      <c r="FH88" s="53">
        <f t="shared" si="205"/>
        <v>0</v>
      </c>
      <c r="FI88" s="53">
        <f t="shared" si="205"/>
        <v>0</v>
      </c>
      <c r="FJ88" s="53">
        <f t="shared" si="205"/>
        <v>0</v>
      </c>
      <c r="FK88" s="53">
        <f t="shared" si="205"/>
        <v>0</v>
      </c>
      <c r="FL88" s="53">
        <f t="shared" si="205"/>
        <v>0</v>
      </c>
      <c r="FM88" s="53">
        <f t="shared" si="205"/>
        <v>0</v>
      </c>
      <c r="FN88" s="53">
        <f t="shared" si="205"/>
        <v>0</v>
      </c>
      <c r="FO88" s="53">
        <f t="shared" si="205"/>
        <v>0</v>
      </c>
      <c r="FP88" s="53">
        <f t="shared" si="205"/>
        <v>0</v>
      </c>
      <c r="FQ88" s="53">
        <f t="shared" si="15"/>
        <v>0</v>
      </c>
      <c r="FR88" s="53">
        <f t="shared" si="205"/>
        <v>0</v>
      </c>
      <c r="FS88" s="53">
        <f t="shared" si="205"/>
        <v>0</v>
      </c>
      <c r="FT88" s="53">
        <f t="shared" si="205"/>
        <v>0</v>
      </c>
      <c r="FU88" s="53">
        <f t="shared" si="205"/>
        <v>0</v>
      </c>
      <c r="FV88" s="53">
        <f t="shared" si="188"/>
        <v>0</v>
      </c>
      <c r="FW88" s="53">
        <f t="shared" si="188"/>
        <v>-998.25</v>
      </c>
      <c r="FX88" s="53">
        <f t="shared" si="188"/>
        <v>0</v>
      </c>
      <c r="FY88" s="53">
        <f t="shared" si="188"/>
        <v>0</v>
      </c>
      <c r="FZ88" s="53">
        <f t="shared" si="188"/>
        <v>0</v>
      </c>
      <c r="GA88" s="53">
        <f t="shared" si="188"/>
        <v>0</v>
      </c>
      <c r="GB88" s="53">
        <f t="shared" si="188"/>
        <v>0</v>
      </c>
      <c r="GC88" s="53">
        <f t="shared" si="188"/>
        <v>0</v>
      </c>
      <c r="GD88" s="53">
        <f t="shared" si="188"/>
        <v>0</v>
      </c>
      <c r="GE88" s="53">
        <f t="shared" si="188"/>
        <v>0</v>
      </c>
      <c r="GF88" s="53">
        <f t="shared" si="188"/>
        <v>0</v>
      </c>
      <c r="GG88" s="53">
        <f t="shared" si="188"/>
        <v>0</v>
      </c>
      <c r="GH88" s="53">
        <f t="shared" si="188"/>
        <v>0</v>
      </c>
      <c r="GI88" s="53">
        <f t="shared" si="188"/>
        <v>0</v>
      </c>
      <c r="GJ88" s="53">
        <f t="shared" si="188"/>
        <v>0</v>
      </c>
      <c r="GK88" s="53">
        <f t="shared" si="188"/>
        <v>0</v>
      </c>
      <c r="GL88" s="53">
        <f t="shared" si="189"/>
        <v>0</v>
      </c>
      <c r="GM88" s="53">
        <f t="shared" si="189"/>
        <v>0</v>
      </c>
      <c r="GN88" s="53">
        <f t="shared" si="189"/>
        <v>0</v>
      </c>
      <c r="GO88" s="53">
        <f t="shared" si="189"/>
        <v>0</v>
      </c>
      <c r="GP88" s="53">
        <f t="shared" si="189"/>
        <v>0</v>
      </c>
      <c r="GQ88" s="53">
        <f t="shared" si="189"/>
        <v>0</v>
      </c>
      <c r="GR88" s="53">
        <f t="shared" si="189"/>
        <v>0</v>
      </c>
      <c r="GS88" s="53">
        <f t="shared" si="189"/>
        <v>0</v>
      </c>
      <c r="GT88" s="53">
        <f t="shared" si="189"/>
        <v>0</v>
      </c>
      <c r="GU88" s="53">
        <f t="shared" si="189"/>
        <v>0</v>
      </c>
      <c r="GV88" s="53">
        <f t="shared" si="189"/>
        <v>0</v>
      </c>
      <c r="GW88" s="53">
        <f t="shared" si="189"/>
        <v>0</v>
      </c>
      <c r="GX88" s="53">
        <f t="shared" si="18"/>
        <v>0</v>
      </c>
    </row>
    <row r="89" spans="1:206" s="95" customFormat="1" ht="25.5" x14ac:dyDescent="0.2">
      <c r="A89" s="22">
        <f>VLOOKUP(B89,'Libro Giornale'!$E$237:$F$436,2,FALSE)</f>
        <v>87</v>
      </c>
      <c r="B89" s="547" t="s">
        <v>476</v>
      </c>
      <c r="C89" s="152">
        <v>78</v>
      </c>
      <c r="D89" s="468">
        <v>44719</v>
      </c>
      <c r="E89" s="540" t="s">
        <v>772</v>
      </c>
      <c r="F89" s="538">
        <v>608.6</v>
      </c>
      <c r="G89" s="52"/>
      <c r="H89" s="92"/>
      <c r="I89" s="92"/>
      <c r="J89" s="52">
        <f t="shared" si="164"/>
        <v>-608.6</v>
      </c>
      <c r="K89" s="52"/>
      <c r="L89" s="52"/>
      <c r="M89" s="53">
        <f t="shared" si="182"/>
        <v>0</v>
      </c>
      <c r="N89" s="53">
        <f t="shared" si="182"/>
        <v>0</v>
      </c>
      <c r="O89" s="53">
        <f t="shared" si="182"/>
        <v>0</v>
      </c>
      <c r="P89" s="53">
        <f t="shared" si="182"/>
        <v>0</v>
      </c>
      <c r="Q89" s="53">
        <f t="shared" si="182"/>
        <v>0</v>
      </c>
      <c r="R89" s="53">
        <f t="shared" si="182"/>
        <v>0</v>
      </c>
      <c r="S89" s="53">
        <f t="shared" si="182"/>
        <v>0</v>
      </c>
      <c r="T89" s="53">
        <f t="shared" si="182"/>
        <v>0</v>
      </c>
      <c r="U89" s="53">
        <f t="shared" si="182"/>
        <v>0</v>
      </c>
      <c r="V89" s="53">
        <f t="shared" si="182"/>
        <v>0</v>
      </c>
      <c r="W89" s="53">
        <f t="shared" si="182"/>
        <v>0</v>
      </c>
      <c r="X89" s="53">
        <f t="shared" si="182"/>
        <v>0</v>
      </c>
      <c r="Y89" s="53">
        <f t="shared" si="182"/>
        <v>0</v>
      </c>
      <c r="Z89" s="53">
        <f t="shared" si="182"/>
        <v>0</v>
      </c>
      <c r="AA89" s="53">
        <f t="shared" si="182"/>
        <v>0</v>
      </c>
      <c r="AB89" s="53">
        <f t="shared" si="182"/>
        <v>0</v>
      </c>
      <c r="AC89" s="53">
        <f t="shared" si="183"/>
        <v>0</v>
      </c>
      <c r="AD89" s="53">
        <f t="shared" si="183"/>
        <v>0</v>
      </c>
      <c r="AE89" s="53">
        <f t="shared" si="183"/>
        <v>0</v>
      </c>
      <c r="AF89" s="53">
        <f t="shared" si="183"/>
        <v>0</v>
      </c>
      <c r="AG89" s="53">
        <f t="shared" si="183"/>
        <v>0</v>
      </c>
      <c r="AH89" s="53">
        <f t="shared" si="183"/>
        <v>0</v>
      </c>
      <c r="AI89" s="53">
        <f t="shared" si="183"/>
        <v>0</v>
      </c>
      <c r="AJ89" s="53">
        <f t="shared" si="183"/>
        <v>0</v>
      </c>
      <c r="AK89" s="53">
        <f t="shared" si="183"/>
        <v>0</v>
      </c>
      <c r="AL89" s="53">
        <f t="shared" si="183"/>
        <v>0</v>
      </c>
      <c r="AM89" s="53">
        <f t="shared" si="183"/>
        <v>0</v>
      </c>
      <c r="AN89" s="53">
        <f t="shared" si="183"/>
        <v>0</v>
      </c>
      <c r="AO89" s="53">
        <f t="shared" si="183"/>
        <v>0</v>
      </c>
      <c r="AP89" s="53">
        <f t="shared" si="183"/>
        <v>0</v>
      </c>
      <c r="AQ89" s="53">
        <f t="shared" si="183"/>
        <v>0</v>
      </c>
      <c r="AR89" s="53">
        <f t="shared" si="183"/>
        <v>0</v>
      </c>
      <c r="AS89" s="53">
        <f t="shared" si="184"/>
        <v>0</v>
      </c>
      <c r="AT89" s="53">
        <f t="shared" si="184"/>
        <v>0</v>
      </c>
      <c r="AU89" s="53">
        <f t="shared" si="184"/>
        <v>0</v>
      </c>
      <c r="AV89" s="53">
        <f t="shared" si="184"/>
        <v>0</v>
      </c>
      <c r="AW89" s="53">
        <f t="shared" si="184"/>
        <v>0</v>
      </c>
      <c r="AX89" s="53">
        <f t="shared" si="184"/>
        <v>0</v>
      </c>
      <c r="AY89" s="53">
        <f t="shared" si="184"/>
        <v>0</v>
      </c>
      <c r="AZ89" s="53">
        <f t="shared" si="184"/>
        <v>0</v>
      </c>
      <c r="BA89" s="53">
        <f t="shared" si="184"/>
        <v>0</v>
      </c>
      <c r="BB89" s="53">
        <f t="shared" si="184"/>
        <v>0</v>
      </c>
      <c r="BC89" s="53">
        <f t="shared" si="184"/>
        <v>0</v>
      </c>
      <c r="BD89" s="53">
        <f t="shared" si="184"/>
        <v>0</v>
      </c>
      <c r="BE89" s="53">
        <f t="shared" si="184"/>
        <v>0</v>
      </c>
      <c r="BF89" s="53">
        <f t="shared" si="184"/>
        <v>0</v>
      </c>
      <c r="BG89" s="53">
        <f t="shared" si="184"/>
        <v>0</v>
      </c>
      <c r="BH89" s="53">
        <f t="shared" si="184"/>
        <v>0</v>
      </c>
      <c r="BI89" s="53">
        <f t="shared" si="3"/>
        <v>0</v>
      </c>
      <c r="BJ89" s="53">
        <f t="shared" si="3"/>
        <v>0</v>
      </c>
      <c r="BK89" s="53">
        <f t="shared" si="3"/>
        <v>0</v>
      </c>
      <c r="BL89" s="53">
        <f t="shared" si="3"/>
        <v>0</v>
      </c>
      <c r="BM89" s="53">
        <f t="shared" si="3"/>
        <v>0</v>
      </c>
      <c r="BN89" s="53">
        <f t="shared" si="3"/>
        <v>0</v>
      </c>
      <c r="BO89" s="53">
        <f t="shared" si="3"/>
        <v>0</v>
      </c>
      <c r="BP89" s="53">
        <f t="shared" si="3"/>
        <v>0</v>
      </c>
      <c r="BQ89" s="53">
        <f t="shared" si="3"/>
        <v>0</v>
      </c>
      <c r="BR89" s="53">
        <f t="shared" si="3"/>
        <v>0</v>
      </c>
      <c r="BS89" s="53">
        <f t="shared" si="3"/>
        <v>0</v>
      </c>
      <c r="BT89" s="53">
        <f t="shared" si="3"/>
        <v>0</v>
      </c>
      <c r="BU89" s="53">
        <f t="shared" si="5"/>
        <v>0</v>
      </c>
      <c r="BV89" s="53">
        <f t="shared" si="3"/>
        <v>0</v>
      </c>
      <c r="BW89" s="53">
        <f t="shared" si="3"/>
        <v>0</v>
      </c>
      <c r="BX89" s="53">
        <f t="shared" si="3"/>
        <v>0</v>
      </c>
      <c r="BY89" s="53">
        <f t="shared" si="202"/>
        <v>0</v>
      </c>
      <c r="BZ89" s="53">
        <f t="shared" si="7"/>
        <v>0</v>
      </c>
      <c r="CA89" s="53">
        <f t="shared" si="7"/>
        <v>0</v>
      </c>
      <c r="CB89" s="53">
        <f t="shared" si="7"/>
        <v>0</v>
      </c>
      <c r="CC89" s="53">
        <f t="shared" si="7"/>
        <v>0</v>
      </c>
      <c r="CD89" s="53">
        <f t="shared" si="7"/>
        <v>0</v>
      </c>
      <c r="CE89" s="53">
        <f t="shared" si="7"/>
        <v>0</v>
      </c>
      <c r="CF89" s="53">
        <f t="shared" si="7"/>
        <v>0</v>
      </c>
      <c r="CG89" s="53">
        <f t="shared" si="7"/>
        <v>0</v>
      </c>
      <c r="CH89" s="53">
        <f t="shared" si="7"/>
        <v>0</v>
      </c>
      <c r="CI89" s="53">
        <f t="shared" si="7"/>
        <v>0</v>
      </c>
      <c r="CJ89" s="53">
        <f t="shared" si="7"/>
        <v>0</v>
      </c>
      <c r="CK89" s="53">
        <f t="shared" si="7"/>
        <v>0</v>
      </c>
      <c r="CL89" s="53">
        <f t="shared" si="7"/>
        <v>0</v>
      </c>
      <c r="CM89" s="53">
        <f t="shared" si="7"/>
        <v>0</v>
      </c>
      <c r="CN89" s="53">
        <f t="shared" si="7"/>
        <v>0</v>
      </c>
      <c r="CO89" s="53">
        <f t="shared" si="7"/>
        <v>0</v>
      </c>
      <c r="CP89" s="53">
        <f t="shared" si="185"/>
        <v>608.6</v>
      </c>
      <c r="CQ89" s="53">
        <f t="shared" si="185"/>
        <v>0</v>
      </c>
      <c r="CR89" s="53">
        <f t="shared" si="185"/>
        <v>0</v>
      </c>
      <c r="CS89" s="53">
        <f t="shared" si="185"/>
        <v>0</v>
      </c>
      <c r="CT89" s="53">
        <f t="shared" si="185"/>
        <v>0</v>
      </c>
      <c r="CU89" s="53">
        <f t="shared" si="185"/>
        <v>0</v>
      </c>
      <c r="CV89" s="53">
        <f t="shared" si="185"/>
        <v>0</v>
      </c>
      <c r="CW89" s="53">
        <f t="shared" si="185"/>
        <v>0</v>
      </c>
      <c r="CX89" s="53">
        <f t="shared" si="185"/>
        <v>0</v>
      </c>
      <c r="CY89" s="53">
        <f t="shared" si="185"/>
        <v>0</v>
      </c>
      <c r="CZ89" s="53">
        <f t="shared" si="185"/>
        <v>0</v>
      </c>
      <c r="DA89" s="53">
        <f t="shared" si="185"/>
        <v>0</v>
      </c>
      <c r="DB89" s="53">
        <f t="shared" si="185"/>
        <v>0</v>
      </c>
      <c r="DC89" s="53">
        <f t="shared" si="185"/>
        <v>0</v>
      </c>
      <c r="DD89" s="53">
        <f t="shared" si="185"/>
        <v>0</v>
      </c>
      <c r="DE89" s="53">
        <f t="shared" si="185"/>
        <v>0</v>
      </c>
      <c r="DF89" s="53">
        <f t="shared" si="203"/>
        <v>0</v>
      </c>
      <c r="DG89" s="53">
        <f t="shared" si="203"/>
        <v>0</v>
      </c>
      <c r="DH89" s="53">
        <f t="shared" si="203"/>
        <v>0</v>
      </c>
      <c r="DI89" s="53">
        <f t="shared" si="203"/>
        <v>0</v>
      </c>
      <c r="DJ89" s="53">
        <f t="shared" si="203"/>
        <v>0</v>
      </c>
      <c r="DK89" s="53">
        <f t="shared" si="203"/>
        <v>0</v>
      </c>
      <c r="DL89" s="53">
        <f t="shared" si="203"/>
        <v>0</v>
      </c>
      <c r="DM89" s="53">
        <f t="shared" si="203"/>
        <v>0</v>
      </c>
      <c r="DN89" s="53">
        <f t="shared" si="203"/>
        <v>0</v>
      </c>
      <c r="DO89" s="53">
        <f t="shared" si="203"/>
        <v>0</v>
      </c>
      <c r="DP89" s="53">
        <f t="shared" si="203"/>
        <v>0</v>
      </c>
      <c r="DQ89" s="53">
        <f t="shared" si="203"/>
        <v>0</v>
      </c>
      <c r="DR89" s="53">
        <f t="shared" si="203"/>
        <v>0</v>
      </c>
      <c r="DS89" s="53">
        <f t="shared" si="203"/>
        <v>0</v>
      </c>
      <c r="DT89" s="53">
        <f t="shared" si="203"/>
        <v>0</v>
      </c>
      <c r="DU89" s="53">
        <f t="shared" si="203"/>
        <v>0</v>
      </c>
      <c r="DV89" s="53">
        <f t="shared" si="186"/>
        <v>0</v>
      </c>
      <c r="DW89" s="53">
        <f t="shared" si="186"/>
        <v>0</v>
      </c>
      <c r="DX89" s="53">
        <f t="shared" si="186"/>
        <v>0</v>
      </c>
      <c r="DY89" s="53">
        <f t="shared" si="186"/>
        <v>0</v>
      </c>
      <c r="DZ89" s="53">
        <f t="shared" si="186"/>
        <v>0</v>
      </c>
      <c r="EA89" s="53">
        <f t="shared" si="186"/>
        <v>0</v>
      </c>
      <c r="EB89" s="53">
        <f t="shared" si="187"/>
        <v>0</v>
      </c>
      <c r="EC89" s="53">
        <f t="shared" si="187"/>
        <v>0</v>
      </c>
      <c r="ED89" s="53">
        <f t="shared" si="187"/>
        <v>0</v>
      </c>
      <c r="EE89" s="53">
        <f t="shared" si="187"/>
        <v>0</v>
      </c>
      <c r="EF89" s="53">
        <f t="shared" si="187"/>
        <v>0</v>
      </c>
      <c r="EG89" s="53">
        <f t="shared" si="187"/>
        <v>0</v>
      </c>
      <c r="EH89" s="53">
        <f t="shared" si="187"/>
        <v>0</v>
      </c>
      <c r="EI89" s="53">
        <f t="shared" si="187"/>
        <v>0</v>
      </c>
      <c r="EJ89" s="53">
        <f t="shared" si="187"/>
        <v>0</v>
      </c>
      <c r="EK89" s="53">
        <f t="shared" si="187"/>
        <v>0</v>
      </c>
      <c r="EL89" s="53">
        <f t="shared" si="187"/>
        <v>0</v>
      </c>
      <c r="EM89" s="53">
        <f t="shared" si="187"/>
        <v>0</v>
      </c>
      <c r="EN89" s="53">
        <f t="shared" si="187"/>
        <v>0</v>
      </c>
      <c r="EO89" s="53">
        <f t="shared" si="187"/>
        <v>0</v>
      </c>
      <c r="EP89" s="53">
        <f t="shared" si="187"/>
        <v>0</v>
      </c>
      <c r="EQ89" s="53">
        <f t="shared" si="187"/>
        <v>0</v>
      </c>
      <c r="ER89" s="53">
        <f t="shared" si="204"/>
        <v>0</v>
      </c>
      <c r="ES89" s="53">
        <f t="shared" si="204"/>
        <v>0</v>
      </c>
      <c r="ET89" s="53">
        <f t="shared" si="204"/>
        <v>0</v>
      </c>
      <c r="EU89" s="53">
        <f t="shared" si="204"/>
        <v>0</v>
      </c>
      <c r="EV89" s="53">
        <f t="shared" si="204"/>
        <v>0</v>
      </c>
      <c r="EW89" s="53">
        <f t="shared" si="204"/>
        <v>0</v>
      </c>
      <c r="EX89" s="53">
        <f t="shared" si="204"/>
        <v>0</v>
      </c>
      <c r="EY89" s="53">
        <f t="shared" si="204"/>
        <v>0</v>
      </c>
      <c r="EZ89" s="53">
        <f t="shared" si="204"/>
        <v>0</v>
      </c>
      <c r="FA89" s="53">
        <f t="shared" si="204"/>
        <v>0</v>
      </c>
      <c r="FB89" s="53">
        <f t="shared" si="204"/>
        <v>0</v>
      </c>
      <c r="FC89" s="53">
        <f t="shared" si="204"/>
        <v>0</v>
      </c>
      <c r="FD89" s="53">
        <f t="shared" si="204"/>
        <v>0</v>
      </c>
      <c r="FE89" s="53">
        <f t="shared" si="204"/>
        <v>0</v>
      </c>
      <c r="FF89" s="53">
        <f t="shared" si="204"/>
        <v>0</v>
      </c>
      <c r="FG89" s="53">
        <f t="shared" si="204"/>
        <v>0</v>
      </c>
      <c r="FH89" s="53">
        <f t="shared" si="205"/>
        <v>0</v>
      </c>
      <c r="FI89" s="53">
        <f t="shared" si="205"/>
        <v>0</v>
      </c>
      <c r="FJ89" s="53">
        <f t="shared" si="205"/>
        <v>0</v>
      </c>
      <c r="FK89" s="53">
        <f t="shared" si="205"/>
        <v>0</v>
      </c>
      <c r="FL89" s="53">
        <f t="shared" si="205"/>
        <v>0</v>
      </c>
      <c r="FM89" s="53">
        <f t="shared" si="205"/>
        <v>0</v>
      </c>
      <c r="FN89" s="53">
        <f t="shared" si="205"/>
        <v>0</v>
      </c>
      <c r="FO89" s="53">
        <f t="shared" si="205"/>
        <v>0</v>
      </c>
      <c r="FP89" s="53">
        <f t="shared" si="205"/>
        <v>0</v>
      </c>
      <c r="FQ89" s="53">
        <f t="shared" si="15"/>
        <v>0</v>
      </c>
      <c r="FR89" s="53">
        <f t="shared" si="205"/>
        <v>0</v>
      </c>
      <c r="FS89" s="53">
        <f t="shared" si="205"/>
        <v>0</v>
      </c>
      <c r="FT89" s="53">
        <f t="shared" si="205"/>
        <v>0</v>
      </c>
      <c r="FU89" s="53">
        <f t="shared" si="205"/>
        <v>0</v>
      </c>
      <c r="FV89" s="53">
        <f t="shared" si="188"/>
        <v>0</v>
      </c>
      <c r="FW89" s="53">
        <f t="shared" si="188"/>
        <v>0</v>
      </c>
      <c r="FX89" s="53">
        <f t="shared" si="188"/>
        <v>0</v>
      </c>
      <c r="FY89" s="53">
        <f t="shared" si="188"/>
        <v>0</v>
      </c>
      <c r="FZ89" s="53">
        <f t="shared" si="188"/>
        <v>0</v>
      </c>
      <c r="GA89" s="53">
        <f t="shared" si="188"/>
        <v>0</v>
      </c>
      <c r="GB89" s="53">
        <f t="shared" si="188"/>
        <v>0</v>
      </c>
      <c r="GC89" s="53">
        <f t="shared" si="188"/>
        <v>0</v>
      </c>
      <c r="GD89" s="53">
        <f t="shared" si="188"/>
        <v>0</v>
      </c>
      <c r="GE89" s="53">
        <f t="shared" si="188"/>
        <v>0</v>
      </c>
      <c r="GF89" s="53">
        <f t="shared" si="188"/>
        <v>0</v>
      </c>
      <c r="GG89" s="53">
        <f t="shared" si="188"/>
        <v>0</v>
      </c>
      <c r="GH89" s="53">
        <f t="shared" si="188"/>
        <v>0</v>
      </c>
      <c r="GI89" s="53">
        <f t="shared" si="188"/>
        <v>0</v>
      </c>
      <c r="GJ89" s="53">
        <f t="shared" si="188"/>
        <v>0</v>
      </c>
      <c r="GK89" s="53">
        <f t="shared" si="188"/>
        <v>0</v>
      </c>
      <c r="GL89" s="53">
        <f t="shared" si="189"/>
        <v>0</v>
      </c>
      <c r="GM89" s="53">
        <f t="shared" si="189"/>
        <v>0</v>
      </c>
      <c r="GN89" s="53">
        <f t="shared" si="189"/>
        <v>0</v>
      </c>
      <c r="GO89" s="53">
        <f t="shared" si="189"/>
        <v>0</v>
      </c>
      <c r="GP89" s="53">
        <f t="shared" si="189"/>
        <v>0</v>
      </c>
      <c r="GQ89" s="53">
        <f t="shared" si="189"/>
        <v>0</v>
      </c>
      <c r="GR89" s="53">
        <f t="shared" si="189"/>
        <v>0</v>
      </c>
      <c r="GS89" s="53">
        <f t="shared" si="189"/>
        <v>0</v>
      </c>
      <c r="GT89" s="53">
        <f t="shared" si="189"/>
        <v>0</v>
      </c>
      <c r="GU89" s="53">
        <f t="shared" si="189"/>
        <v>0</v>
      </c>
      <c r="GV89" s="53">
        <f t="shared" si="189"/>
        <v>0</v>
      </c>
      <c r="GW89" s="53">
        <f t="shared" si="189"/>
        <v>0</v>
      </c>
      <c r="GX89" s="53">
        <f t="shared" si="18"/>
        <v>0</v>
      </c>
    </row>
    <row r="90" spans="1:206" s="95" customFormat="1" ht="12.75" x14ac:dyDescent="0.2">
      <c r="A90" s="22">
        <f>VLOOKUP(B90,'Libro Giornale'!$E$237:$F$436,2,FALSE)</f>
        <v>122</v>
      </c>
      <c r="B90" s="547" t="s">
        <v>508</v>
      </c>
      <c r="C90" s="152">
        <v>79</v>
      </c>
      <c r="D90" s="468">
        <v>44719</v>
      </c>
      <c r="E90" s="540" t="s">
        <v>750</v>
      </c>
      <c r="F90" s="539">
        <v>0.25</v>
      </c>
      <c r="G90" s="52">
        <f>SUM(F89:F90)</f>
        <v>608.85</v>
      </c>
      <c r="H90" s="92"/>
      <c r="I90" s="92"/>
      <c r="J90" s="52">
        <f t="shared" si="164"/>
        <v>-0.25</v>
      </c>
      <c r="K90" s="52"/>
      <c r="L90" s="52"/>
      <c r="M90" s="53">
        <f t="shared" si="182"/>
        <v>0</v>
      </c>
      <c r="N90" s="53">
        <f t="shared" si="182"/>
        <v>0</v>
      </c>
      <c r="O90" s="53">
        <f t="shared" si="182"/>
        <v>0</v>
      </c>
      <c r="P90" s="53">
        <f t="shared" si="182"/>
        <v>0</v>
      </c>
      <c r="Q90" s="53">
        <f t="shared" si="182"/>
        <v>0</v>
      </c>
      <c r="R90" s="53">
        <f t="shared" si="182"/>
        <v>0</v>
      </c>
      <c r="S90" s="53">
        <f t="shared" si="182"/>
        <v>0</v>
      </c>
      <c r="T90" s="53">
        <f t="shared" si="182"/>
        <v>0</v>
      </c>
      <c r="U90" s="53">
        <f t="shared" si="182"/>
        <v>0</v>
      </c>
      <c r="V90" s="53">
        <f t="shared" si="182"/>
        <v>0</v>
      </c>
      <c r="W90" s="53">
        <f t="shared" si="182"/>
        <v>0</v>
      </c>
      <c r="X90" s="53">
        <f t="shared" si="182"/>
        <v>0</v>
      </c>
      <c r="Y90" s="53">
        <f t="shared" si="182"/>
        <v>0</v>
      </c>
      <c r="Z90" s="53">
        <f t="shared" si="182"/>
        <v>0</v>
      </c>
      <c r="AA90" s="53">
        <f t="shared" si="182"/>
        <v>0</v>
      </c>
      <c r="AB90" s="53">
        <f t="shared" si="182"/>
        <v>0</v>
      </c>
      <c r="AC90" s="53">
        <f t="shared" si="183"/>
        <v>0</v>
      </c>
      <c r="AD90" s="53">
        <f t="shared" si="183"/>
        <v>0</v>
      </c>
      <c r="AE90" s="53">
        <f t="shared" si="183"/>
        <v>0</v>
      </c>
      <c r="AF90" s="53">
        <f t="shared" si="183"/>
        <v>0</v>
      </c>
      <c r="AG90" s="53">
        <f t="shared" si="183"/>
        <v>0</v>
      </c>
      <c r="AH90" s="53">
        <f t="shared" si="183"/>
        <v>0</v>
      </c>
      <c r="AI90" s="53">
        <f t="shared" si="183"/>
        <v>0</v>
      </c>
      <c r="AJ90" s="53">
        <f t="shared" si="183"/>
        <v>0</v>
      </c>
      <c r="AK90" s="53">
        <f t="shared" si="183"/>
        <v>0</v>
      </c>
      <c r="AL90" s="53">
        <f t="shared" si="183"/>
        <v>0</v>
      </c>
      <c r="AM90" s="53">
        <f t="shared" si="183"/>
        <v>0</v>
      </c>
      <c r="AN90" s="53">
        <f t="shared" si="183"/>
        <v>0</v>
      </c>
      <c r="AO90" s="53">
        <f t="shared" si="183"/>
        <v>0</v>
      </c>
      <c r="AP90" s="53">
        <f t="shared" si="183"/>
        <v>0</v>
      </c>
      <c r="AQ90" s="53">
        <f t="shared" si="183"/>
        <v>0</v>
      </c>
      <c r="AR90" s="53">
        <f t="shared" si="183"/>
        <v>0</v>
      </c>
      <c r="AS90" s="53">
        <f t="shared" si="184"/>
        <v>0</v>
      </c>
      <c r="AT90" s="53">
        <f t="shared" si="184"/>
        <v>0</v>
      </c>
      <c r="AU90" s="53">
        <f t="shared" si="184"/>
        <v>0</v>
      </c>
      <c r="AV90" s="53">
        <f t="shared" si="184"/>
        <v>0</v>
      </c>
      <c r="AW90" s="53">
        <f t="shared" si="184"/>
        <v>0</v>
      </c>
      <c r="AX90" s="53">
        <f t="shared" si="184"/>
        <v>0</v>
      </c>
      <c r="AY90" s="53">
        <f t="shared" si="184"/>
        <v>0</v>
      </c>
      <c r="AZ90" s="53">
        <f t="shared" si="184"/>
        <v>0</v>
      </c>
      <c r="BA90" s="53">
        <f t="shared" si="184"/>
        <v>0</v>
      </c>
      <c r="BB90" s="53">
        <f t="shared" si="184"/>
        <v>0</v>
      </c>
      <c r="BC90" s="53">
        <f t="shared" si="184"/>
        <v>0</v>
      </c>
      <c r="BD90" s="53">
        <f t="shared" si="184"/>
        <v>0</v>
      </c>
      <c r="BE90" s="53">
        <f t="shared" si="184"/>
        <v>0</v>
      </c>
      <c r="BF90" s="53">
        <f t="shared" si="184"/>
        <v>0</v>
      </c>
      <c r="BG90" s="53">
        <f t="shared" si="184"/>
        <v>0</v>
      </c>
      <c r="BH90" s="53">
        <f t="shared" si="184"/>
        <v>0</v>
      </c>
      <c r="BI90" s="53">
        <f t="shared" si="3"/>
        <v>0</v>
      </c>
      <c r="BJ90" s="53">
        <f t="shared" si="3"/>
        <v>0</v>
      </c>
      <c r="BK90" s="53">
        <f t="shared" si="3"/>
        <v>0</v>
      </c>
      <c r="BL90" s="53">
        <f t="shared" si="3"/>
        <v>0</v>
      </c>
      <c r="BM90" s="53">
        <f t="shared" si="3"/>
        <v>0</v>
      </c>
      <c r="BN90" s="53">
        <f t="shared" si="3"/>
        <v>0</v>
      </c>
      <c r="BO90" s="53">
        <f t="shared" si="3"/>
        <v>0</v>
      </c>
      <c r="BP90" s="53">
        <f t="shared" si="3"/>
        <v>0</v>
      </c>
      <c r="BQ90" s="53">
        <f t="shared" si="3"/>
        <v>0</v>
      </c>
      <c r="BR90" s="53">
        <f t="shared" si="3"/>
        <v>0</v>
      </c>
      <c r="BS90" s="53">
        <f t="shared" si="3"/>
        <v>0</v>
      </c>
      <c r="BT90" s="53">
        <f t="shared" si="3"/>
        <v>0</v>
      </c>
      <c r="BU90" s="53">
        <f t="shared" si="5"/>
        <v>0</v>
      </c>
      <c r="BV90" s="53">
        <f t="shared" si="3"/>
        <v>0</v>
      </c>
      <c r="BW90" s="53">
        <f t="shared" si="3"/>
        <v>0</v>
      </c>
      <c r="BX90" s="53">
        <f t="shared" si="3"/>
        <v>0</v>
      </c>
      <c r="BY90" s="53">
        <f t="shared" si="202"/>
        <v>0</v>
      </c>
      <c r="BZ90" s="53">
        <f t="shared" si="7"/>
        <v>0</v>
      </c>
      <c r="CA90" s="53">
        <f t="shared" si="7"/>
        <v>0</v>
      </c>
      <c r="CB90" s="53">
        <f t="shared" si="7"/>
        <v>0</v>
      </c>
      <c r="CC90" s="53">
        <f t="shared" si="7"/>
        <v>0</v>
      </c>
      <c r="CD90" s="53">
        <f t="shared" si="7"/>
        <v>0</v>
      </c>
      <c r="CE90" s="53">
        <f t="shared" si="7"/>
        <v>0</v>
      </c>
      <c r="CF90" s="53">
        <f t="shared" si="7"/>
        <v>0</v>
      </c>
      <c r="CG90" s="53">
        <f t="shared" si="7"/>
        <v>0</v>
      </c>
      <c r="CH90" s="53">
        <f t="shared" si="7"/>
        <v>0</v>
      </c>
      <c r="CI90" s="53">
        <f t="shared" si="7"/>
        <v>0</v>
      </c>
      <c r="CJ90" s="53">
        <f t="shared" si="7"/>
        <v>0</v>
      </c>
      <c r="CK90" s="53">
        <f t="shared" si="7"/>
        <v>0</v>
      </c>
      <c r="CL90" s="53">
        <f t="shared" si="7"/>
        <v>0</v>
      </c>
      <c r="CM90" s="53">
        <f t="shared" si="7"/>
        <v>0</v>
      </c>
      <c r="CN90" s="53">
        <f t="shared" si="7"/>
        <v>0</v>
      </c>
      <c r="CO90" s="53">
        <f t="shared" si="7"/>
        <v>0</v>
      </c>
      <c r="CP90" s="53">
        <f t="shared" si="185"/>
        <v>0</v>
      </c>
      <c r="CQ90" s="53">
        <f t="shared" si="185"/>
        <v>0</v>
      </c>
      <c r="CR90" s="53">
        <f t="shared" si="185"/>
        <v>0</v>
      </c>
      <c r="CS90" s="53">
        <f t="shared" si="185"/>
        <v>0</v>
      </c>
      <c r="CT90" s="53">
        <f t="shared" si="185"/>
        <v>0</v>
      </c>
      <c r="CU90" s="53">
        <f t="shared" si="185"/>
        <v>0</v>
      </c>
      <c r="CV90" s="53">
        <f t="shared" si="185"/>
        <v>0</v>
      </c>
      <c r="CW90" s="53">
        <f t="shared" si="185"/>
        <v>0</v>
      </c>
      <c r="CX90" s="53">
        <f t="shared" si="185"/>
        <v>0</v>
      </c>
      <c r="CY90" s="53">
        <f t="shared" si="185"/>
        <v>0</v>
      </c>
      <c r="CZ90" s="53">
        <f t="shared" si="185"/>
        <v>0</v>
      </c>
      <c r="DA90" s="53">
        <f t="shared" si="185"/>
        <v>0</v>
      </c>
      <c r="DB90" s="53">
        <f t="shared" si="185"/>
        <v>0</v>
      </c>
      <c r="DC90" s="53">
        <f t="shared" si="185"/>
        <v>0</v>
      </c>
      <c r="DD90" s="53">
        <f t="shared" si="185"/>
        <v>0</v>
      </c>
      <c r="DE90" s="53">
        <f t="shared" si="185"/>
        <v>0</v>
      </c>
      <c r="DF90" s="53">
        <f t="shared" si="203"/>
        <v>0</v>
      </c>
      <c r="DG90" s="53">
        <f t="shared" si="203"/>
        <v>0</v>
      </c>
      <c r="DH90" s="53">
        <f t="shared" si="203"/>
        <v>0</v>
      </c>
      <c r="DI90" s="53">
        <f t="shared" si="203"/>
        <v>0</v>
      </c>
      <c r="DJ90" s="53">
        <f t="shared" si="203"/>
        <v>0</v>
      </c>
      <c r="DK90" s="53">
        <f t="shared" si="203"/>
        <v>0</v>
      </c>
      <c r="DL90" s="53">
        <f t="shared" si="203"/>
        <v>0</v>
      </c>
      <c r="DM90" s="53">
        <f t="shared" si="203"/>
        <v>0</v>
      </c>
      <c r="DN90" s="53">
        <f t="shared" si="203"/>
        <v>0</v>
      </c>
      <c r="DO90" s="53">
        <f t="shared" si="203"/>
        <v>0</v>
      </c>
      <c r="DP90" s="53">
        <f t="shared" si="203"/>
        <v>0</v>
      </c>
      <c r="DQ90" s="53">
        <f t="shared" si="203"/>
        <v>0</v>
      </c>
      <c r="DR90" s="53">
        <f t="shared" si="203"/>
        <v>0</v>
      </c>
      <c r="DS90" s="53">
        <f t="shared" si="203"/>
        <v>0</v>
      </c>
      <c r="DT90" s="53">
        <f t="shared" si="203"/>
        <v>0</v>
      </c>
      <c r="DU90" s="53">
        <f t="shared" si="203"/>
        <v>0</v>
      </c>
      <c r="DV90" s="53">
        <f t="shared" si="186"/>
        <v>0</v>
      </c>
      <c r="DW90" s="53">
        <f t="shared" si="186"/>
        <v>0</v>
      </c>
      <c r="DX90" s="53">
        <f t="shared" si="186"/>
        <v>0</v>
      </c>
      <c r="DY90" s="53">
        <f t="shared" si="186"/>
        <v>0.25</v>
      </c>
      <c r="DZ90" s="53">
        <f t="shared" si="186"/>
        <v>0</v>
      </c>
      <c r="EA90" s="53">
        <f t="shared" si="186"/>
        <v>0</v>
      </c>
      <c r="EB90" s="53">
        <f t="shared" si="187"/>
        <v>0</v>
      </c>
      <c r="EC90" s="53">
        <f t="shared" si="187"/>
        <v>0</v>
      </c>
      <c r="ED90" s="53">
        <f t="shared" si="187"/>
        <v>0</v>
      </c>
      <c r="EE90" s="53">
        <f t="shared" si="187"/>
        <v>0</v>
      </c>
      <c r="EF90" s="53">
        <f t="shared" si="187"/>
        <v>0</v>
      </c>
      <c r="EG90" s="53">
        <f t="shared" si="187"/>
        <v>0</v>
      </c>
      <c r="EH90" s="53">
        <f t="shared" si="187"/>
        <v>0</v>
      </c>
      <c r="EI90" s="53">
        <f t="shared" si="187"/>
        <v>0</v>
      </c>
      <c r="EJ90" s="53">
        <f t="shared" si="187"/>
        <v>0</v>
      </c>
      <c r="EK90" s="53">
        <f t="shared" si="187"/>
        <v>0</v>
      </c>
      <c r="EL90" s="53">
        <f t="shared" si="187"/>
        <v>0</v>
      </c>
      <c r="EM90" s="53">
        <f t="shared" si="187"/>
        <v>0</v>
      </c>
      <c r="EN90" s="53">
        <f t="shared" si="187"/>
        <v>0</v>
      </c>
      <c r="EO90" s="53">
        <f t="shared" si="187"/>
        <v>0</v>
      </c>
      <c r="EP90" s="53">
        <f t="shared" si="187"/>
        <v>0</v>
      </c>
      <c r="EQ90" s="53">
        <f t="shared" si="187"/>
        <v>0</v>
      </c>
      <c r="ER90" s="53">
        <f t="shared" si="204"/>
        <v>0</v>
      </c>
      <c r="ES90" s="53">
        <f t="shared" si="204"/>
        <v>0</v>
      </c>
      <c r="ET90" s="53">
        <f t="shared" si="204"/>
        <v>0</v>
      </c>
      <c r="EU90" s="53">
        <f t="shared" si="204"/>
        <v>0</v>
      </c>
      <c r="EV90" s="53">
        <f t="shared" si="204"/>
        <v>0</v>
      </c>
      <c r="EW90" s="53">
        <f t="shared" si="204"/>
        <v>0</v>
      </c>
      <c r="EX90" s="53">
        <f t="shared" si="204"/>
        <v>0</v>
      </c>
      <c r="EY90" s="53">
        <f t="shared" si="204"/>
        <v>0</v>
      </c>
      <c r="EZ90" s="53">
        <f t="shared" si="204"/>
        <v>0</v>
      </c>
      <c r="FA90" s="53">
        <f t="shared" si="204"/>
        <v>0</v>
      </c>
      <c r="FB90" s="53">
        <f t="shared" si="204"/>
        <v>0</v>
      </c>
      <c r="FC90" s="53">
        <f t="shared" si="204"/>
        <v>0</v>
      </c>
      <c r="FD90" s="53">
        <f t="shared" si="204"/>
        <v>0</v>
      </c>
      <c r="FE90" s="53">
        <f t="shared" si="204"/>
        <v>0</v>
      </c>
      <c r="FF90" s="53">
        <f t="shared" si="204"/>
        <v>0</v>
      </c>
      <c r="FG90" s="53">
        <f t="shared" si="204"/>
        <v>0</v>
      </c>
      <c r="FH90" s="53">
        <f t="shared" si="205"/>
        <v>0</v>
      </c>
      <c r="FI90" s="53">
        <f t="shared" si="205"/>
        <v>0</v>
      </c>
      <c r="FJ90" s="53">
        <f t="shared" si="205"/>
        <v>0</v>
      </c>
      <c r="FK90" s="53">
        <f t="shared" si="205"/>
        <v>0</v>
      </c>
      <c r="FL90" s="53">
        <f t="shared" si="205"/>
        <v>0</v>
      </c>
      <c r="FM90" s="53">
        <f t="shared" si="205"/>
        <v>0</v>
      </c>
      <c r="FN90" s="53">
        <f t="shared" si="205"/>
        <v>0</v>
      </c>
      <c r="FO90" s="53">
        <f t="shared" si="205"/>
        <v>0</v>
      </c>
      <c r="FP90" s="53">
        <f t="shared" si="205"/>
        <v>0</v>
      </c>
      <c r="FQ90" s="53">
        <f t="shared" si="15"/>
        <v>0</v>
      </c>
      <c r="FR90" s="53">
        <f t="shared" si="205"/>
        <v>0</v>
      </c>
      <c r="FS90" s="53">
        <f t="shared" si="205"/>
        <v>0</v>
      </c>
      <c r="FT90" s="53">
        <f t="shared" si="205"/>
        <v>0</v>
      </c>
      <c r="FU90" s="53">
        <f t="shared" si="205"/>
        <v>0</v>
      </c>
      <c r="FV90" s="53">
        <f t="shared" si="188"/>
        <v>0</v>
      </c>
      <c r="FW90" s="53">
        <f t="shared" si="188"/>
        <v>0</v>
      </c>
      <c r="FX90" s="53">
        <f t="shared" si="188"/>
        <v>0</v>
      </c>
      <c r="FY90" s="53">
        <f t="shared" si="188"/>
        <v>0</v>
      </c>
      <c r="FZ90" s="53">
        <f t="shared" si="188"/>
        <v>0</v>
      </c>
      <c r="GA90" s="53">
        <f t="shared" si="188"/>
        <v>0</v>
      </c>
      <c r="GB90" s="53">
        <f t="shared" si="188"/>
        <v>0</v>
      </c>
      <c r="GC90" s="53">
        <f t="shared" si="188"/>
        <v>0</v>
      </c>
      <c r="GD90" s="53">
        <f t="shared" si="188"/>
        <v>0</v>
      </c>
      <c r="GE90" s="53">
        <f t="shared" si="188"/>
        <v>0</v>
      </c>
      <c r="GF90" s="53">
        <f t="shared" si="188"/>
        <v>0</v>
      </c>
      <c r="GG90" s="53">
        <f t="shared" si="188"/>
        <v>0</v>
      </c>
      <c r="GH90" s="53">
        <f t="shared" si="188"/>
        <v>0</v>
      </c>
      <c r="GI90" s="53">
        <f t="shared" si="188"/>
        <v>0</v>
      </c>
      <c r="GJ90" s="53">
        <f t="shared" si="188"/>
        <v>0</v>
      </c>
      <c r="GK90" s="53">
        <f t="shared" si="188"/>
        <v>0</v>
      </c>
      <c r="GL90" s="53">
        <f t="shared" si="189"/>
        <v>0</v>
      </c>
      <c r="GM90" s="53">
        <f t="shared" si="189"/>
        <v>0</v>
      </c>
      <c r="GN90" s="53">
        <f t="shared" si="189"/>
        <v>0</v>
      </c>
      <c r="GO90" s="53">
        <f t="shared" si="189"/>
        <v>0</v>
      </c>
      <c r="GP90" s="53">
        <f t="shared" si="189"/>
        <v>0</v>
      </c>
      <c r="GQ90" s="53">
        <f t="shared" si="189"/>
        <v>0</v>
      </c>
      <c r="GR90" s="53">
        <f t="shared" si="189"/>
        <v>0</v>
      </c>
      <c r="GS90" s="53">
        <f t="shared" si="189"/>
        <v>0</v>
      </c>
      <c r="GT90" s="53">
        <f t="shared" si="189"/>
        <v>0</v>
      </c>
      <c r="GU90" s="53">
        <f t="shared" si="189"/>
        <v>0</v>
      </c>
      <c r="GV90" s="53">
        <f t="shared" si="189"/>
        <v>0</v>
      </c>
      <c r="GW90" s="53">
        <f t="shared" si="189"/>
        <v>0</v>
      </c>
      <c r="GX90" s="53">
        <f t="shared" si="18"/>
        <v>0</v>
      </c>
    </row>
    <row r="91" spans="1:206" s="95" customFormat="1" ht="12.75" x14ac:dyDescent="0.2">
      <c r="A91" s="22">
        <f>VLOOKUP(B91,'Libro Giornale'!$E$237:$F$436,2,FALSE)</f>
        <v>78</v>
      </c>
      <c r="B91" s="547" t="s">
        <v>467</v>
      </c>
      <c r="C91" s="152">
        <v>80</v>
      </c>
      <c r="D91" s="468">
        <v>44719</v>
      </c>
      <c r="E91" s="540" t="s">
        <v>773</v>
      </c>
      <c r="F91" s="538">
        <v>190</v>
      </c>
      <c r="G91" s="52"/>
      <c r="H91" s="92"/>
      <c r="I91" s="92"/>
      <c r="J91" s="52">
        <f t="shared" si="164"/>
        <v>-190</v>
      </c>
      <c r="K91" s="52"/>
      <c r="L91" s="52"/>
      <c r="M91" s="53">
        <f t="shared" si="182"/>
        <v>0</v>
      </c>
      <c r="N91" s="53">
        <f t="shared" si="182"/>
        <v>0</v>
      </c>
      <c r="O91" s="53">
        <f t="shared" si="182"/>
        <v>0</v>
      </c>
      <c r="P91" s="53">
        <f t="shared" si="182"/>
        <v>0</v>
      </c>
      <c r="Q91" s="53">
        <f t="shared" si="182"/>
        <v>0</v>
      </c>
      <c r="R91" s="53">
        <f t="shared" si="182"/>
        <v>0</v>
      </c>
      <c r="S91" s="53">
        <f t="shared" si="182"/>
        <v>0</v>
      </c>
      <c r="T91" s="53">
        <f t="shared" si="182"/>
        <v>0</v>
      </c>
      <c r="U91" s="53">
        <f t="shared" si="182"/>
        <v>0</v>
      </c>
      <c r="V91" s="53">
        <f t="shared" si="182"/>
        <v>0</v>
      </c>
      <c r="W91" s="53">
        <f t="shared" si="182"/>
        <v>0</v>
      </c>
      <c r="X91" s="53">
        <f t="shared" si="182"/>
        <v>0</v>
      </c>
      <c r="Y91" s="53">
        <f t="shared" si="182"/>
        <v>0</v>
      </c>
      <c r="Z91" s="53">
        <f t="shared" si="182"/>
        <v>0</v>
      </c>
      <c r="AA91" s="53">
        <f t="shared" si="182"/>
        <v>0</v>
      </c>
      <c r="AB91" s="53">
        <f t="shared" si="182"/>
        <v>0</v>
      </c>
      <c r="AC91" s="53">
        <f t="shared" si="183"/>
        <v>0</v>
      </c>
      <c r="AD91" s="53">
        <f t="shared" si="183"/>
        <v>0</v>
      </c>
      <c r="AE91" s="53">
        <f t="shared" si="183"/>
        <v>0</v>
      </c>
      <c r="AF91" s="53">
        <f t="shared" si="183"/>
        <v>0</v>
      </c>
      <c r="AG91" s="53">
        <f t="shared" si="183"/>
        <v>0</v>
      </c>
      <c r="AH91" s="53">
        <f t="shared" si="183"/>
        <v>0</v>
      </c>
      <c r="AI91" s="53">
        <f t="shared" si="183"/>
        <v>0</v>
      </c>
      <c r="AJ91" s="53">
        <f t="shared" si="183"/>
        <v>0</v>
      </c>
      <c r="AK91" s="53">
        <f t="shared" si="183"/>
        <v>0</v>
      </c>
      <c r="AL91" s="53">
        <f t="shared" si="183"/>
        <v>0</v>
      </c>
      <c r="AM91" s="53">
        <f t="shared" si="183"/>
        <v>0</v>
      </c>
      <c r="AN91" s="53">
        <f t="shared" si="183"/>
        <v>0</v>
      </c>
      <c r="AO91" s="53">
        <f t="shared" si="183"/>
        <v>0</v>
      </c>
      <c r="AP91" s="53">
        <f t="shared" si="183"/>
        <v>0</v>
      </c>
      <c r="AQ91" s="53">
        <f t="shared" si="183"/>
        <v>0</v>
      </c>
      <c r="AR91" s="53">
        <f t="shared" si="183"/>
        <v>0</v>
      </c>
      <c r="AS91" s="53">
        <f t="shared" si="184"/>
        <v>0</v>
      </c>
      <c r="AT91" s="53">
        <f t="shared" si="184"/>
        <v>0</v>
      </c>
      <c r="AU91" s="53">
        <f t="shared" si="184"/>
        <v>0</v>
      </c>
      <c r="AV91" s="53">
        <f t="shared" si="184"/>
        <v>0</v>
      </c>
      <c r="AW91" s="53">
        <f t="shared" si="184"/>
        <v>0</v>
      </c>
      <c r="AX91" s="53">
        <f t="shared" si="184"/>
        <v>0</v>
      </c>
      <c r="AY91" s="53">
        <f t="shared" si="184"/>
        <v>0</v>
      </c>
      <c r="AZ91" s="53">
        <f t="shared" si="184"/>
        <v>0</v>
      </c>
      <c r="BA91" s="53">
        <f t="shared" si="184"/>
        <v>0</v>
      </c>
      <c r="BB91" s="53">
        <f t="shared" si="184"/>
        <v>0</v>
      </c>
      <c r="BC91" s="53">
        <f t="shared" si="184"/>
        <v>0</v>
      </c>
      <c r="BD91" s="53">
        <f t="shared" si="184"/>
        <v>0</v>
      </c>
      <c r="BE91" s="53">
        <f t="shared" si="184"/>
        <v>0</v>
      </c>
      <c r="BF91" s="53">
        <f t="shared" si="184"/>
        <v>0</v>
      </c>
      <c r="BG91" s="53">
        <f t="shared" si="184"/>
        <v>0</v>
      </c>
      <c r="BH91" s="53">
        <f t="shared" si="184"/>
        <v>0</v>
      </c>
      <c r="BI91" s="53">
        <f t="shared" si="3"/>
        <v>0</v>
      </c>
      <c r="BJ91" s="53">
        <f t="shared" si="3"/>
        <v>0</v>
      </c>
      <c r="BK91" s="53">
        <f t="shared" si="3"/>
        <v>0</v>
      </c>
      <c r="BL91" s="53">
        <f t="shared" si="3"/>
        <v>0</v>
      </c>
      <c r="BM91" s="53">
        <f t="shared" si="3"/>
        <v>0</v>
      </c>
      <c r="BN91" s="53">
        <f t="shared" si="3"/>
        <v>0</v>
      </c>
      <c r="BO91" s="53">
        <f t="shared" si="3"/>
        <v>0</v>
      </c>
      <c r="BP91" s="53">
        <f t="shared" si="3"/>
        <v>0</v>
      </c>
      <c r="BQ91" s="53">
        <f t="shared" si="3"/>
        <v>0</v>
      </c>
      <c r="BR91" s="53">
        <f t="shared" si="3"/>
        <v>0</v>
      </c>
      <c r="BS91" s="53">
        <f t="shared" si="3"/>
        <v>0</v>
      </c>
      <c r="BT91" s="53">
        <f t="shared" si="3"/>
        <v>0</v>
      </c>
      <c r="BU91" s="53">
        <f t="shared" si="5"/>
        <v>0</v>
      </c>
      <c r="BV91" s="53">
        <f t="shared" si="3"/>
        <v>0</v>
      </c>
      <c r="BW91" s="53">
        <f t="shared" si="3"/>
        <v>0</v>
      </c>
      <c r="BX91" s="53">
        <f t="shared" si="3"/>
        <v>0</v>
      </c>
      <c r="BY91" s="53">
        <f t="shared" si="202"/>
        <v>0</v>
      </c>
      <c r="BZ91" s="53">
        <f t="shared" si="7"/>
        <v>0</v>
      </c>
      <c r="CA91" s="53">
        <f t="shared" si="7"/>
        <v>0</v>
      </c>
      <c r="CB91" s="53">
        <f t="shared" si="7"/>
        <v>0</v>
      </c>
      <c r="CC91" s="53">
        <f t="shared" si="7"/>
        <v>0</v>
      </c>
      <c r="CD91" s="53">
        <f t="shared" si="7"/>
        <v>0</v>
      </c>
      <c r="CE91" s="53">
        <f t="shared" si="7"/>
        <v>0</v>
      </c>
      <c r="CF91" s="53">
        <f t="shared" si="7"/>
        <v>0</v>
      </c>
      <c r="CG91" s="53">
        <f t="shared" si="7"/>
        <v>190</v>
      </c>
      <c r="CH91" s="53">
        <f t="shared" si="7"/>
        <v>0</v>
      </c>
      <c r="CI91" s="53">
        <f t="shared" si="7"/>
        <v>0</v>
      </c>
      <c r="CJ91" s="53">
        <f t="shared" si="7"/>
        <v>0</v>
      </c>
      <c r="CK91" s="53">
        <f t="shared" si="7"/>
        <v>0</v>
      </c>
      <c r="CL91" s="53">
        <f t="shared" si="7"/>
        <v>0</v>
      </c>
      <c r="CM91" s="53">
        <f t="shared" si="7"/>
        <v>0</v>
      </c>
      <c r="CN91" s="53">
        <f t="shared" si="7"/>
        <v>0</v>
      </c>
      <c r="CO91" s="53">
        <f t="shared" si="7"/>
        <v>0</v>
      </c>
      <c r="CP91" s="53">
        <f t="shared" si="185"/>
        <v>0</v>
      </c>
      <c r="CQ91" s="53">
        <f t="shared" si="185"/>
        <v>0</v>
      </c>
      <c r="CR91" s="53">
        <f t="shared" si="185"/>
        <v>0</v>
      </c>
      <c r="CS91" s="53">
        <f t="shared" si="185"/>
        <v>0</v>
      </c>
      <c r="CT91" s="53">
        <f t="shared" si="185"/>
        <v>0</v>
      </c>
      <c r="CU91" s="53">
        <f t="shared" si="185"/>
        <v>0</v>
      </c>
      <c r="CV91" s="53">
        <f t="shared" si="185"/>
        <v>0</v>
      </c>
      <c r="CW91" s="53">
        <f t="shared" si="185"/>
        <v>0</v>
      </c>
      <c r="CX91" s="53">
        <f t="shared" si="185"/>
        <v>0</v>
      </c>
      <c r="CY91" s="53">
        <f t="shared" si="185"/>
        <v>0</v>
      </c>
      <c r="CZ91" s="53">
        <f t="shared" si="185"/>
        <v>0</v>
      </c>
      <c r="DA91" s="53">
        <f t="shared" si="185"/>
        <v>0</v>
      </c>
      <c r="DB91" s="53">
        <f t="shared" si="185"/>
        <v>0</v>
      </c>
      <c r="DC91" s="53">
        <f t="shared" si="185"/>
        <v>0</v>
      </c>
      <c r="DD91" s="53">
        <f t="shared" si="185"/>
        <v>0</v>
      </c>
      <c r="DE91" s="53">
        <f t="shared" si="185"/>
        <v>0</v>
      </c>
      <c r="DF91" s="53">
        <f t="shared" si="203"/>
        <v>0</v>
      </c>
      <c r="DG91" s="53">
        <f t="shared" si="203"/>
        <v>0</v>
      </c>
      <c r="DH91" s="53">
        <f t="shared" si="203"/>
        <v>0</v>
      </c>
      <c r="DI91" s="53">
        <f t="shared" si="203"/>
        <v>0</v>
      </c>
      <c r="DJ91" s="53">
        <f t="shared" si="203"/>
        <v>0</v>
      </c>
      <c r="DK91" s="53">
        <f t="shared" si="203"/>
        <v>0</v>
      </c>
      <c r="DL91" s="53">
        <f t="shared" si="203"/>
        <v>0</v>
      </c>
      <c r="DM91" s="53">
        <f t="shared" si="203"/>
        <v>0</v>
      </c>
      <c r="DN91" s="53">
        <f t="shared" si="203"/>
        <v>0</v>
      </c>
      <c r="DO91" s="53">
        <f t="shared" si="203"/>
        <v>0</v>
      </c>
      <c r="DP91" s="53">
        <f t="shared" si="203"/>
        <v>0</v>
      </c>
      <c r="DQ91" s="53">
        <f t="shared" si="203"/>
        <v>0</v>
      </c>
      <c r="DR91" s="53">
        <f t="shared" si="203"/>
        <v>0</v>
      </c>
      <c r="DS91" s="53">
        <f t="shared" si="203"/>
        <v>0</v>
      </c>
      <c r="DT91" s="53">
        <f t="shared" si="203"/>
        <v>0</v>
      </c>
      <c r="DU91" s="53">
        <f t="shared" si="203"/>
        <v>0</v>
      </c>
      <c r="DV91" s="53">
        <f t="shared" si="186"/>
        <v>0</v>
      </c>
      <c r="DW91" s="53">
        <f t="shared" si="186"/>
        <v>0</v>
      </c>
      <c r="DX91" s="53">
        <f t="shared" si="186"/>
        <v>0</v>
      </c>
      <c r="DY91" s="53">
        <f t="shared" si="186"/>
        <v>0</v>
      </c>
      <c r="DZ91" s="53">
        <f t="shared" si="186"/>
        <v>0</v>
      </c>
      <c r="EA91" s="53">
        <f t="shared" si="186"/>
        <v>0</v>
      </c>
      <c r="EB91" s="53">
        <f t="shared" si="187"/>
        <v>0</v>
      </c>
      <c r="EC91" s="53">
        <f t="shared" si="187"/>
        <v>0</v>
      </c>
      <c r="ED91" s="53">
        <f t="shared" si="187"/>
        <v>0</v>
      </c>
      <c r="EE91" s="53">
        <f t="shared" si="187"/>
        <v>0</v>
      </c>
      <c r="EF91" s="53">
        <f t="shared" si="187"/>
        <v>0</v>
      </c>
      <c r="EG91" s="53">
        <f t="shared" si="187"/>
        <v>0</v>
      </c>
      <c r="EH91" s="53">
        <f t="shared" si="187"/>
        <v>0</v>
      </c>
      <c r="EI91" s="53">
        <f t="shared" si="187"/>
        <v>0</v>
      </c>
      <c r="EJ91" s="53">
        <f t="shared" si="187"/>
        <v>0</v>
      </c>
      <c r="EK91" s="53">
        <f t="shared" si="187"/>
        <v>0</v>
      </c>
      <c r="EL91" s="53">
        <f t="shared" si="187"/>
        <v>0</v>
      </c>
      <c r="EM91" s="53">
        <f t="shared" si="187"/>
        <v>0</v>
      </c>
      <c r="EN91" s="53">
        <f t="shared" si="187"/>
        <v>0</v>
      </c>
      <c r="EO91" s="53">
        <f t="shared" si="187"/>
        <v>0</v>
      </c>
      <c r="EP91" s="53">
        <f t="shared" si="187"/>
        <v>0</v>
      </c>
      <c r="EQ91" s="53">
        <f t="shared" si="187"/>
        <v>0</v>
      </c>
      <c r="ER91" s="53">
        <f t="shared" si="204"/>
        <v>0</v>
      </c>
      <c r="ES91" s="53">
        <f t="shared" si="204"/>
        <v>0</v>
      </c>
      <c r="ET91" s="53">
        <f t="shared" si="204"/>
        <v>0</v>
      </c>
      <c r="EU91" s="53">
        <f t="shared" si="204"/>
        <v>0</v>
      </c>
      <c r="EV91" s="53">
        <f t="shared" si="204"/>
        <v>0</v>
      </c>
      <c r="EW91" s="53">
        <f t="shared" si="204"/>
        <v>0</v>
      </c>
      <c r="EX91" s="53">
        <f t="shared" si="204"/>
        <v>0</v>
      </c>
      <c r="EY91" s="53">
        <f t="shared" si="204"/>
        <v>0</v>
      </c>
      <c r="EZ91" s="53">
        <f t="shared" si="204"/>
        <v>0</v>
      </c>
      <c r="FA91" s="53">
        <f t="shared" si="204"/>
        <v>0</v>
      </c>
      <c r="FB91" s="53">
        <f t="shared" si="204"/>
        <v>0</v>
      </c>
      <c r="FC91" s="53">
        <f t="shared" si="204"/>
        <v>0</v>
      </c>
      <c r="FD91" s="53">
        <f t="shared" si="204"/>
        <v>0</v>
      </c>
      <c r="FE91" s="53">
        <f t="shared" si="204"/>
        <v>0</v>
      </c>
      <c r="FF91" s="53">
        <f t="shared" si="204"/>
        <v>0</v>
      </c>
      <c r="FG91" s="53">
        <f t="shared" si="204"/>
        <v>0</v>
      </c>
      <c r="FH91" s="53">
        <f t="shared" si="205"/>
        <v>0</v>
      </c>
      <c r="FI91" s="53">
        <f t="shared" si="205"/>
        <v>0</v>
      </c>
      <c r="FJ91" s="53">
        <f t="shared" si="205"/>
        <v>0</v>
      </c>
      <c r="FK91" s="53">
        <f t="shared" si="205"/>
        <v>0</v>
      </c>
      <c r="FL91" s="53">
        <f t="shared" si="205"/>
        <v>0</v>
      </c>
      <c r="FM91" s="53">
        <f t="shared" si="205"/>
        <v>0</v>
      </c>
      <c r="FN91" s="53">
        <f t="shared" si="205"/>
        <v>0</v>
      </c>
      <c r="FO91" s="53">
        <f t="shared" si="205"/>
        <v>0</v>
      </c>
      <c r="FP91" s="53">
        <f t="shared" si="205"/>
        <v>0</v>
      </c>
      <c r="FQ91" s="53">
        <f t="shared" si="15"/>
        <v>0</v>
      </c>
      <c r="FR91" s="53">
        <f t="shared" si="205"/>
        <v>0</v>
      </c>
      <c r="FS91" s="53">
        <f t="shared" si="205"/>
        <v>0</v>
      </c>
      <c r="FT91" s="53">
        <f t="shared" si="205"/>
        <v>0</v>
      </c>
      <c r="FU91" s="53">
        <f t="shared" si="205"/>
        <v>0</v>
      </c>
      <c r="FV91" s="53">
        <f t="shared" si="188"/>
        <v>0</v>
      </c>
      <c r="FW91" s="53">
        <f t="shared" si="188"/>
        <v>0</v>
      </c>
      <c r="FX91" s="53">
        <f t="shared" si="188"/>
        <v>0</v>
      </c>
      <c r="FY91" s="53">
        <f t="shared" si="188"/>
        <v>0</v>
      </c>
      <c r="FZ91" s="53">
        <f t="shared" si="188"/>
        <v>0</v>
      </c>
      <c r="GA91" s="53">
        <f t="shared" si="188"/>
        <v>0</v>
      </c>
      <c r="GB91" s="53">
        <f t="shared" si="188"/>
        <v>0</v>
      </c>
      <c r="GC91" s="53">
        <f t="shared" si="188"/>
        <v>0</v>
      </c>
      <c r="GD91" s="53">
        <f t="shared" si="188"/>
        <v>0</v>
      </c>
      <c r="GE91" s="53">
        <f t="shared" si="188"/>
        <v>0</v>
      </c>
      <c r="GF91" s="53">
        <f t="shared" si="188"/>
        <v>0</v>
      </c>
      <c r="GG91" s="53">
        <f t="shared" si="188"/>
        <v>0</v>
      </c>
      <c r="GH91" s="53">
        <f t="shared" si="188"/>
        <v>0</v>
      </c>
      <c r="GI91" s="53">
        <f t="shared" si="188"/>
        <v>0</v>
      </c>
      <c r="GJ91" s="53">
        <f t="shared" si="188"/>
        <v>0</v>
      </c>
      <c r="GK91" s="53">
        <f t="shared" si="188"/>
        <v>0</v>
      </c>
      <c r="GL91" s="53">
        <f t="shared" si="189"/>
        <v>0</v>
      </c>
      <c r="GM91" s="53">
        <f t="shared" si="189"/>
        <v>0</v>
      </c>
      <c r="GN91" s="53">
        <f t="shared" si="189"/>
        <v>0</v>
      </c>
      <c r="GO91" s="53">
        <f t="shared" si="189"/>
        <v>0</v>
      </c>
      <c r="GP91" s="53">
        <f t="shared" si="189"/>
        <v>0</v>
      </c>
      <c r="GQ91" s="53">
        <f t="shared" si="189"/>
        <v>0</v>
      </c>
      <c r="GR91" s="53">
        <f t="shared" si="189"/>
        <v>0</v>
      </c>
      <c r="GS91" s="53">
        <f t="shared" si="189"/>
        <v>0</v>
      </c>
      <c r="GT91" s="53">
        <f t="shared" si="189"/>
        <v>0</v>
      </c>
      <c r="GU91" s="53">
        <f t="shared" si="189"/>
        <v>0</v>
      </c>
      <c r="GV91" s="53">
        <f t="shared" si="189"/>
        <v>0</v>
      </c>
      <c r="GW91" s="53">
        <f t="shared" si="189"/>
        <v>0</v>
      </c>
      <c r="GX91" s="53">
        <f t="shared" si="18"/>
        <v>0</v>
      </c>
    </row>
    <row r="92" spans="1:206" s="95" customFormat="1" ht="12.75" x14ac:dyDescent="0.2">
      <c r="A92" s="22">
        <f>VLOOKUP(B92,'Libro Giornale'!$E$237:$F$436,2,FALSE)</f>
        <v>122</v>
      </c>
      <c r="B92" s="547" t="s">
        <v>508</v>
      </c>
      <c r="C92" s="152">
        <v>81</v>
      </c>
      <c r="D92" s="468">
        <v>44719</v>
      </c>
      <c r="E92" s="540" t="s">
        <v>750</v>
      </c>
      <c r="F92" s="539">
        <v>0.25</v>
      </c>
      <c r="G92" s="52">
        <f>SUM(F91:F92)</f>
        <v>190.25</v>
      </c>
      <c r="H92" s="92"/>
      <c r="I92" s="92"/>
      <c r="J92" s="52">
        <f t="shared" si="164"/>
        <v>-0.25</v>
      </c>
      <c r="K92" s="52"/>
      <c r="L92" s="52"/>
      <c r="M92" s="53">
        <f t="shared" si="182"/>
        <v>0</v>
      </c>
      <c r="N92" s="53">
        <f t="shared" si="182"/>
        <v>0</v>
      </c>
      <c r="O92" s="53">
        <f t="shared" si="182"/>
        <v>0</v>
      </c>
      <c r="P92" s="53">
        <f t="shared" si="182"/>
        <v>0</v>
      </c>
      <c r="Q92" s="53">
        <f t="shared" si="182"/>
        <v>0</v>
      </c>
      <c r="R92" s="53">
        <f t="shared" si="182"/>
        <v>0</v>
      </c>
      <c r="S92" s="53">
        <f t="shared" si="182"/>
        <v>0</v>
      </c>
      <c r="T92" s="53">
        <f t="shared" si="182"/>
        <v>0</v>
      </c>
      <c r="U92" s="53">
        <f t="shared" si="182"/>
        <v>0</v>
      </c>
      <c r="V92" s="53">
        <f t="shared" si="182"/>
        <v>0</v>
      </c>
      <c r="W92" s="53">
        <f t="shared" si="182"/>
        <v>0</v>
      </c>
      <c r="X92" s="53">
        <f t="shared" si="182"/>
        <v>0</v>
      </c>
      <c r="Y92" s="53">
        <f t="shared" si="182"/>
        <v>0</v>
      </c>
      <c r="Z92" s="53">
        <f t="shared" si="182"/>
        <v>0</v>
      </c>
      <c r="AA92" s="53">
        <f t="shared" si="182"/>
        <v>0</v>
      </c>
      <c r="AB92" s="53">
        <f t="shared" si="182"/>
        <v>0</v>
      </c>
      <c r="AC92" s="53">
        <f t="shared" si="183"/>
        <v>0</v>
      </c>
      <c r="AD92" s="53">
        <f t="shared" si="183"/>
        <v>0</v>
      </c>
      <c r="AE92" s="53">
        <f t="shared" si="183"/>
        <v>0</v>
      </c>
      <c r="AF92" s="53">
        <f t="shared" si="183"/>
        <v>0</v>
      </c>
      <c r="AG92" s="53">
        <f t="shared" si="183"/>
        <v>0</v>
      </c>
      <c r="AH92" s="53">
        <f t="shared" si="183"/>
        <v>0</v>
      </c>
      <c r="AI92" s="53">
        <f t="shared" si="183"/>
        <v>0</v>
      </c>
      <c r="AJ92" s="53">
        <f t="shared" si="183"/>
        <v>0</v>
      </c>
      <c r="AK92" s="53">
        <f t="shared" si="183"/>
        <v>0</v>
      </c>
      <c r="AL92" s="53">
        <f t="shared" si="183"/>
        <v>0</v>
      </c>
      <c r="AM92" s="53">
        <f t="shared" si="183"/>
        <v>0</v>
      </c>
      <c r="AN92" s="53">
        <f t="shared" si="183"/>
        <v>0</v>
      </c>
      <c r="AO92" s="53">
        <f t="shared" si="183"/>
        <v>0</v>
      </c>
      <c r="AP92" s="53">
        <f t="shared" si="183"/>
        <v>0</v>
      </c>
      <c r="AQ92" s="53">
        <f t="shared" si="183"/>
        <v>0</v>
      </c>
      <c r="AR92" s="53">
        <f t="shared" si="183"/>
        <v>0</v>
      </c>
      <c r="AS92" s="53">
        <f t="shared" si="184"/>
        <v>0</v>
      </c>
      <c r="AT92" s="53">
        <f t="shared" si="184"/>
        <v>0</v>
      </c>
      <c r="AU92" s="53">
        <f t="shared" si="184"/>
        <v>0</v>
      </c>
      <c r="AV92" s="53">
        <f t="shared" si="184"/>
        <v>0</v>
      </c>
      <c r="AW92" s="53">
        <f t="shared" si="184"/>
        <v>0</v>
      </c>
      <c r="AX92" s="53">
        <f t="shared" si="184"/>
        <v>0</v>
      </c>
      <c r="AY92" s="53">
        <f t="shared" si="184"/>
        <v>0</v>
      </c>
      <c r="AZ92" s="53">
        <f t="shared" si="184"/>
        <v>0</v>
      </c>
      <c r="BA92" s="53">
        <f t="shared" si="184"/>
        <v>0</v>
      </c>
      <c r="BB92" s="53">
        <f t="shared" si="184"/>
        <v>0</v>
      </c>
      <c r="BC92" s="53">
        <f t="shared" si="184"/>
        <v>0</v>
      </c>
      <c r="BD92" s="53">
        <f t="shared" si="184"/>
        <v>0</v>
      </c>
      <c r="BE92" s="53">
        <f t="shared" si="184"/>
        <v>0</v>
      </c>
      <c r="BF92" s="53">
        <f t="shared" si="184"/>
        <v>0</v>
      </c>
      <c r="BG92" s="53">
        <f t="shared" si="184"/>
        <v>0</v>
      </c>
      <c r="BH92" s="53">
        <f t="shared" si="184"/>
        <v>0</v>
      </c>
      <c r="BI92" s="53">
        <f t="shared" si="3"/>
        <v>0</v>
      </c>
      <c r="BJ92" s="53">
        <f t="shared" ref="BI92:BX104" si="224">IF(BJ$4=$A92,-SUM($H92:$K92), 0)</f>
        <v>0</v>
      </c>
      <c r="BK92" s="53">
        <f t="shared" si="224"/>
        <v>0</v>
      </c>
      <c r="BL92" s="53">
        <f t="shared" si="224"/>
        <v>0</v>
      </c>
      <c r="BM92" s="53">
        <f t="shared" si="224"/>
        <v>0</v>
      </c>
      <c r="BN92" s="53">
        <f t="shared" si="224"/>
        <v>0</v>
      </c>
      <c r="BO92" s="53">
        <f t="shared" si="224"/>
        <v>0</v>
      </c>
      <c r="BP92" s="53">
        <f t="shared" si="224"/>
        <v>0</v>
      </c>
      <c r="BQ92" s="53">
        <f t="shared" si="224"/>
        <v>0</v>
      </c>
      <c r="BR92" s="53">
        <f t="shared" si="224"/>
        <v>0</v>
      </c>
      <c r="BS92" s="53">
        <f t="shared" si="224"/>
        <v>0</v>
      </c>
      <c r="BT92" s="53">
        <f t="shared" si="224"/>
        <v>0</v>
      </c>
      <c r="BU92" s="53">
        <f t="shared" si="5"/>
        <v>0</v>
      </c>
      <c r="BV92" s="53">
        <f t="shared" si="224"/>
        <v>0</v>
      </c>
      <c r="BW92" s="53">
        <f t="shared" si="224"/>
        <v>0</v>
      </c>
      <c r="BX92" s="53">
        <f t="shared" si="224"/>
        <v>0</v>
      </c>
      <c r="BY92" s="53">
        <f t="shared" si="202"/>
        <v>0</v>
      </c>
      <c r="BZ92" s="53">
        <f t="shared" si="7"/>
        <v>0</v>
      </c>
      <c r="CA92" s="53">
        <f t="shared" si="7"/>
        <v>0</v>
      </c>
      <c r="CB92" s="53">
        <f t="shared" si="7"/>
        <v>0</v>
      </c>
      <c r="CC92" s="53">
        <f t="shared" si="7"/>
        <v>0</v>
      </c>
      <c r="CD92" s="53">
        <f t="shared" si="7"/>
        <v>0</v>
      </c>
      <c r="CE92" s="53">
        <f t="shared" si="7"/>
        <v>0</v>
      </c>
      <c r="CF92" s="53">
        <f t="shared" si="7"/>
        <v>0</v>
      </c>
      <c r="CG92" s="53">
        <f t="shared" si="7"/>
        <v>0</v>
      </c>
      <c r="CH92" s="53">
        <f t="shared" si="7"/>
        <v>0</v>
      </c>
      <c r="CI92" s="53">
        <f t="shared" si="7"/>
        <v>0</v>
      </c>
      <c r="CJ92" s="53">
        <f t="shared" si="7"/>
        <v>0</v>
      </c>
      <c r="CK92" s="53">
        <f t="shared" si="7"/>
        <v>0</v>
      </c>
      <c r="CL92" s="53">
        <f t="shared" si="7"/>
        <v>0</v>
      </c>
      <c r="CM92" s="53">
        <f t="shared" si="7"/>
        <v>0</v>
      </c>
      <c r="CN92" s="53">
        <f t="shared" si="7"/>
        <v>0</v>
      </c>
      <c r="CO92" s="53">
        <f t="shared" si="7"/>
        <v>0</v>
      </c>
      <c r="CP92" s="53">
        <f t="shared" si="185"/>
        <v>0</v>
      </c>
      <c r="CQ92" s="53">
        <f t="shared" si="185"/>
        <v>0</v>
      </c>
      <c r="CR92" s="53">
        <f t="shared" si="185"/>
        <v>0</v>
      </c>
      <c r="CS92" s="53">
        <f t="shared" si="185"/>
        <v>0</v>
      </c>
      <c r="CT92" s="53">
        <f t="shared" si="185"/>
        <v>0</v>
      </c>
      <c r="CU92" s="53">
        <f t="shared" si="185"/>
        <v>0</v>
      </c>
      <c r="CV92" s="53">
        <f t="shared" si="185"/>
        <v>0</v>
      </c>
      <c r="CW92" s="53">
        <f t="shared" si="185"/>
        <v>0</v>
      </c>
      <c r="CX92" s="53">
        <f t="shared" si="185"/>
        <v>0</v>
      </c>
      <c r="CY92" s="53">
        <f t="shared" si="185"/>
        <v>0</v>
      </c>
      <c r="CZ92" s="53">
        <f t="shared" si="185"/>
        <v>0</v>
      </c>
      <c r="DA92" s="53">
        <f t="shared" si="185"/>
        <v>0</v>
      </c>
      <c r="DB92" s="53">
        <f t="shared" si="185"/>
        <v>0</v>
      </c>
      <c r="DC92" s="53">
        <f t="shared" si="185"/>
        <v>0</v>
      </c>
      <c r="DD92" s="53">
        <f t="shared" si="185"/>
        <v>0</v>
      </c>
      <c r="DE92" s="53">
        <f t="shared" si="185"/>
        <v>0</v>
      </c>
      <c r="DF92" s="53">
        <f t="shared" si="203"/>
        <v>0</v>
      </c>
      <c r="DG92" s="53">
        <f t="shared" si="203"/>
        <v>0</v>
      </c>
      <c r="DH92" s="53">
        <f t="shared" si="203"/>
        <v>0</v>
      </c>
      <c r="DI92" s="53">
        <f t="shared" si="203"/>
        <v>0</v>
      </c>
      <c r="DJ92" s="53">
        <f t="shared" si="203"/>
        <v>0</v>
      </c>
      <c r="DK92" s="53">
        <f t="shared" si="203"/>
        <v>0</v>
      </c>
      <c r="DL92" s="53">
        <f t="shared" si="203"/>
        <v>0</v>
      </c>
      <c r="DM92" s="53">
        <f t="shared" si="203"/>
        <v>0</v>
      </c>
      <c r="DN92" s="53">
        <f t="shared" si="203"/>
        <v>0</v>
      </c>
      <c r="DO92" s="53">
        <f t="shared" si="203"/>
        <v>0</v>
      </c>
      <c r="DP92" s="53">
        <f t="shared" si="203"/>
        <v>0</v>
      </c>
      <c r="DQ92" s="53">
        <f t="shared" si="203"/>
        <v>0</v>
      </c>
      <c r="DR92" s="53">
        <f t="shared" si="203"/>
        <v>0</v>
      </c>
      <c r="DS92" s="53">
        <f t="shared" si="203"/>
        <v>0</v>
      </c>
      <c r="DT92" s="53">
        <f t="shared" si="203"/>
        <v>0</v>
      </c>
      <c r="DU92" s="53">
        <f t="shared" si="203"/>
        <v>0</v>
      </c>
      <c r="DV92" s="53">
        <f t="shared" si="186"/>
        <v>0</v>
      </c>
      <c r="DW92" s="53">
        <f t="shared" si="186"/>
        <v>0</v>
      </c>
      <c r="DX92" s="53">
        <f t="shared" si="186"/>
        <v>0</v>
      </c>
      <c r="DY92" s="53">
        <f t="shared" si="186"/>
        <v>0.25</v>
      </c>
      <c r="DZ92" s="53">
        <f t="shared" si="186"/>
        <v>0</v>
      </c>
      <c r="EA92" s="53">
        <f t="shared" si="186"/>
        <v>0</v>
      </c>
      <c r="EB92" s="53">
        <f t="shared" si="187"/>
        <v>0</v>
      </c>
      <c r="EC92" s="53">
        <f t="shared" si="187"/>
        <v>0</v>
      </c>
      <c r="ED92" s="53">
        <f t="shared" si="187"/>
        <v>0</v>
      </c>
      <c r="EE92" s="53">
        <f t="shared" si="187"/>
        <v>0</v>
      </c>
      <c r="EF92" s="53">
        <f t="shared" si="187"/>
        <v>0</v>
      </c>
      <c r="EG92" s="53">
        <f t="shared" si="187"/>
        <v>0</v>
      </c>
      <c r="EH92" s="53">
        <f t="shared" si="187"/>
        <v>0</v>
      </c>
      <c r="EI92" s="53">
        <f t="shared" si="187"/>
        <v>0</v>
      </c>
      <c r="EJ92" s="53">
        <f t="shared" si="187"/>
        <v>0</v>
      </c>
      <c r="EK92" s="53">
        <f t="shared" si="187"/>
        <v>0</v>
      </c>
      <c r="EL92" s="53">
        <f t="shared" si="187"/>
        <v>0</v>
      </c>
      <c r="EM92" s="53">
        <f t="shared" si="187"/>
        <v>0</v>
      </c>
      <c r="EN92" s="53">
        <f t="shared" si="187"/>
        <v>0</v>
      </c>
      <c r="EO92" s="53">
        <f t="shared" si="187"/>
        <v>0</v>
      </c>
      <c r="EP92" s="53">
        <f t="shared" si="187"/>
        <v>0</v>
      </c>
      <c r="EQ92" s="53">
        <f t="shared" si="187"/>
        <v>0</v>
      </c>
      <c r="ER92" s="53">
        <f t="shared" si="204"/>
        <v>0</v>
      </c>
      <c r="ES92" s="53">
        <f t="shared" si="204"/>
        <v>0</v>
      </c>
      <c r="ET92" s="53">
        <f t="shared" si="204"/>
        <v>0</v>
      </c>
      <c r="EU92" s="53">
        <f t="shared" si="204"/>
        <v>0</v>
      </c>
      <c r="EV92" s="53">
        <f t="shared" si="204"/>
        <v>0</v>
      </c>
      <c r="EW92" s="53">
        <f t="shared" si="204"/>
        <v>0</v>
      </c>
      <c r="EX92" s="53">
        <f t="shared" si="204"/>
        <v>0</v>
      </c>
      <c r="EY92" s="53">
        <f t="shared" si="204"/>
        <v>0</v>
      </c>
      <c r="EZ92" s="53">
        <f t="shared" si="204"/>
        <v>0</v>
      </c>
      <c r="FA92" s="53">
        <f t="shared" si="204"/>
        <v>0</v>
      </c>
      <c r="FB92" s="53">
        <f t="shared" si="204"/>
        <v>0</v>
      </c>
      <c r="FC92" s="53">
        <f t="shared" si="204"/>
        <v>0</v>
      </c>
      <c r="FD92" s="53">
        <f t="shared" si="204"/>
        <v>0</v>
      </c>
      <c r="FE92" s="53">
        <f t="shared" si="204"/>
        <v>0</v>
      </c>
      <c r="FF92" s="53">
        <f t="shared" si="204"/>
        <v>0</v>
      </c>
      <c r="FG92" s="53">
        <f t="shared" si="204"/>
        <v>0</v>
      </c>
      <c r="FH92" s="53">
        <f t="shared" si="205"/>
        <v>0</v>
      </c>
      <c r="FI92" s="53">
        <f t="shared" si="205"/>
        <v>0</v>
      </c>
      <c r="FJ92" s="53">
        <f t="shared" si="205"/>
        <v>0</v>
      </c>
      <c r="FK92" s="53">
        <f t="shared" si="205"/>
        <v>0</v>
      </c>
      <c r="FL92" s="53">
        <f t="shared" si="205"/>
        <v>0</v>
      </c>
      <c r="FM92" s="53">
        <f t="shared" si="205"/>
        <v>0</v>
      </c>
      <c r="FN92" s="53">
        <f t="shared" si="205"/>
        <v>0</v>
      </c>
      <c r="FO92" s="53">
        <f t="shared" si="205"/>
        <v>0</v>
      </c>
      <c r="FP92" s="53">
        <f t="shared" si="205"/>
        <v>0</v>
      </c>
      <c r="FQ92" s="53">
        <f t="shared" si="15"/>
        <v>0</v>
      </c>
      <c r="FR92" s="53">
        <f t="shared" si="205"/>
        <v>0</v>
      </c>
      <c r="FS92" s="53">
        <f t="shared" si="205"/>
        <v>0</v>
      </c>
      <c r="FT92" s="53">
        <f t="shared" si="205"/>
        <v>0</v>
      </c>
      <c r="FU92" s="53">
        <f t="shared" si="205"/>
        <v>0</v>
      </c>
      <c r="FV92" s="53">
        <f t="shared" si="188"/>
        <v>0</v>
      </c>
      <c r="FW92" s="53">
        <f t="shared" si="188"/>
        <v>0</v>
      </c>
      <c r="FX92" s="53">
        <f t="shared" si="188"/>
        <v>0</v>
      </c>
      <c r="FY92" s="53">
        <f t="shared" si="188"/>
        <v>0</v>
      </c>
      <c r="FZ92" s="53">
        <f t="shared" si="188"/>
        <v>0</v>
      </c>
      <c r="GA92" s="53">
        <f t="shared" si="188"/>
        <v>0</v>
      </c>
      <c r="GB92" s="53">
        <f t="shared" si="188"/>
        <v>0</v>
      </c>
      <c r="GC92" s="53">
        <f t="shared" si="188"/>
        <v>0</v>
      </c>
      <c r="GD92" s="53">
        <f t="shared" si="188"/>
        <v>0</v>
      </c>
      <c r="GE92" s="53">
        <f t="shared" si="188"/>
        <v>0</v>
      </c>
      <c r="GF92" s="53">
        <f t="shared" si="188"/>
        <v>0</v>
      </c>
      <c r="GG92" s="53">
        <f t="shared" si="188"/>
        <v>0</v>
      </c>
      <c r="GH92" s="53">
        <f t="shared" si="188"/>
        <v>0</v>
      </c>
      <c r="GI92" s="53">
        <f t="shared" si="188"/>
        <v>0</v>
      </c>
      <c r="GJ92" s="53">
        <f t="shared" si="188"/>
        <v>0</v>
      </c>
      <c r="GK92" s="53">
        <f t="shared" si="188"/>
        <v>0</v>
      </c>
      <c r="GL92" s="53">
        <f t="shared" si="189"/>
        <v>0</v>
      </c>
      <c r="GM92" s="53">
        <f t="shared" si="189"/>
        <v>0</v>
      </c>
      <c r="GN92" s="53">
        <f t="shared" si="189"/>
        <v>0</v>
      </c>
      <c r="GO92" s="53">
        <f t="shared" si="189"/>
        <v>0</v>
      </c>
      <c r="GP92" s="53">
        <f t="shared" si="189"/>
        <v>0</v>
      </c>
      <c r="GQ92" s="53">
        <f t="shared" si="189"/>
        <v>0</v>
      </c>
      <c r="GR92" s="53">
        <f t="shared" si="189"/>
        <v>0</v>
      </c>
      <c r="GS92" s="53">
        <f t="shared" si="189"/>
        <v>0</v>
      </c>
      <c r="GT92" s="53">
        <f t="shared" si="189"/>
        <v>0</v>
      </c>
      <c r="GU92" s="53">
        <f t="shared" si="189"/>
        <v>0</v>
      </c>
      <c r="GV92" s="53">
        <f t="shared" si="189"/>
        <v>0</v>
      </c>
      <c r="GW92" s="53">
        <f t="shared" si="189"/>
        <v>0</v>
      </c>
      <c r="GX92" s="53">
        <f t="shared" si="18"/>
        <v>0</v>
      </c>
    </row>
    <row r="93" spans="1:206" s="95" customFormat="1" ht="25.5" x14ac:dyDescent="0.2">
      <c r="A93" s="22">
        <f>VLOOKUP(B93,'Libro Giornale'!$E$237:$F$436,2,FALSE)</f>
        <v>81</v>
      </c>
      <c r="B93" s="547" t="s">
        <v>470</v>
      </c>
      <c r="C93" s="152">
        <v>82</v>
      </c>
      <c r="D93" s="468">
        <v>44719</v>
      </c>
      <c r="E93" s="540" t="s">
        <v>774</v>
      </c>
      <c r="F93" s="538">
        <v>191.3</v>
      </c>
      <c r="G93" s="52"/>
      <c r="H93" s="92"/>
      <c r="I93" s="92"/>
      <c r="J93" s="52">
        <f t="shared" ref="J93:J149" si="225">-F93</f>
        <v>-191.3</v>
      </c>
      <c r="K93" s="52"/>
      <c r="L93" s="52"/>
      <c r="M93" s="53">
        <f t="shared" si="182"/>
        <v>0</v>
      </c>
      <c r="N93" s="53">
        <f t="shared" si="182"/>
        <v>0</v>
      </c>
      <c r="O93" s="53">
        <f t="shared" si="182"/>
        <v>0</v>
      </c>
      <c r="P93" s="53">
        <f t="shared" si="182"/>
        <v>0</v>
      </c>
      <c r="Q93" s="53">
        <f t="shared" si="182"/>
        <v>0</v>
      </c>
      <c r="R93" s="53">
        <f t="shared" si="182"/>
        <v>0</v>
      </c>
      <c r="S93" s="53">
        <f t="shared" si="182"/>
        <v>0</v>
      </c>
      <c r="T93" s="53">
        <f t="shared" si="182"/>
        <v>0</v>
      </c>
      <c r="U93" s="53">
        <f t="shared" si="182"/>
        <v>0</v>
      </c>
      <c r="V93" s="53">
        <f t="shared" si="182"/>
        <v>0</v>
      </c>
      <c r="W93" s="53">
        <f t="shared" si="182"/>
        <v>0</v>
      </c>
      <c r="X93" s="53">
        <f t="shared" si="182"/>
        <v>0</v>
      </c>
      <c r="Y93" s="53">
        <f t="shared" si="182"/>
        <v>0</v>
      </c>
      <c r="Z93" s="53">
        <f t="shared" si="182"/>
        <v>0</v>
      </c>
      <c r="AA93" s="53">
        <f t="shared" si="182"/>
        <v>0</v>
      </c>
      <c r="AB93" s="53">
        <f t="shared" si="182"/>
        <v>0</v>
      </c>
      <c r="AC93" s="53">
        <f t="shared" si="183"/>
        <v>0</v>
      </c>
      <c r="AD93" s="53">
        <f t="shared" si="183"/>
        <v>0</v>
      </c>
      <c r="AE93" s="53">
        <f t="shared" si="183"/>
        <v>0</v>
      </c>
      <c r="AF93" s="53">
        <f t="shared" si="183"/>
        <v>0</v>
      </c>
      <c r="AG93" s="53">
        <f t="shared" si="183"/>
        <v>0</v>
      </c>
      <c r="AH93" s="53">
        <f t="shared" si="183"/>
        <v>0</v>
      </c>
      <c r="AI93" s="53">
        <f t="shared" si="183"/>
        <v>0</v>
      </c>
      <c r="AJ93" s="53">
        <f t="shared" si="183"/>
        <v>0</v>
      </c>
      <c r="AK93" s="53">
        <f t="shared" si="183"/>
        <v>0</v>
      </c>
      <c r="AL93" s="53">
        <f t="shared" si="183"/>
        <v>0</v>
      </c>
      <c r="AM93" s="53">
        <f t="shared" si="183"/>
        <v>0</v>
      </c>
      <c r="AN93" s="53">
        <f t="shared" si="183"/>
        <v>0</v>
      </c>
      <c r="AO93" s="53">
        <f t="shared" si="183"/>
        <v>0</v>
      </c>
      <c r="AP93" s="53">
        <f t="shared" si="183"/>
        <v>0</v>
      </c>
      <c r="AQ93" s="53">
        <f t="shared" si="183"/>
        <v>0</v>
      </c>
      <c r="AR93" s="53">
        <f t="shared" si="183"/>
        <v>0</v>
      </c>
      <c r="AS93" s="53">
        <f t="shared" si="184"/>
        <v>0</v>
      </c>
      <c r="AT93" s="53">
        <f t="shared" si="184"/>
        <v>0</v>
      </c>
      <c r="AU93" s="53">
        <f t="shared" si="184"/>
        <v>0</v>
      </c>
      <c r="AV93" s="53">
        <f t="shared" si="184"/>
        <v>0</v>
      </c>
      <c r="AW93" s="53">
        <f t="shared" si="184"/>
        <v>0</v>
      </c>
      <c r="AX93" s="53">
        <f t="shared" si="184"/>
        <v>0</v>
      </c>
      <c r="AY93" s="53">
        <f t="shared" si="184"/>
        <v>0</v>
      </c>
      <c r="AZ93" s="53">
        <f t="shared" si="184"/>
        <v>0</v>
      </c>
      <c r="BA93" s="53">
        <f t="shared" si="184"/>
        <v>0</v>
      </c>
      <c r="BB93" s="53">
        <f t="shared" si="184"/>
        <v>0</v>
      </c>
      <c r="BC93" s="53">
        <f t="shared" si="184"/>
        <v>0</v>
      </c>
      <c r="BD93" s="53">
        <f t="shared" si="184"/>
        <v>0</v>
      </c>
      <c r="BE93" s="53">
        <f t="shared" si="184"/>
        <v>0</v>
      </c>
      <c r="BF93" s="53">
        <f t="shared" si="184"/>
        <v>0</v>
      </c>
      <c r="BG93" s="53">
        <f t="shared" si="184"/>
        <v>0</v>
      </c>
      <c r="BH93" s="53">
        <f t="shared" si="184"/>
        <v>0</v>
      </c>
      <c r="BI93" s="53">
        <f t="shared" si="224"/>
        <v>0</v>
      </c>
      <c r="BJ93" s="53">
        <f t="shared" si="224"/>
        <v>0</v>
      </c>
      <c r="BK93" s="53">
        <f t="shared" si="224"/>
        <v>0</v>
      </c>
      <c r="BL93" s="53">
        <f t="shared" si="224"/>
        <v>0</v>
      </c>
      <c r="BM93" s="53">
        <f t="shared" si="224"/>
        <v>0</v>
      </c>
      <c r="BN93" s="53">
        <f t="shared" si="224"/>
        <v>0</v>
      </c>
      <c r="BO93" s="53">
        <f t="shared" si="224"/>
        <v>0</v>
      </c>
      <c r="BP93" s="53">
        <f t="shared" si="224"/>
        <v>0</v>
      </c>
      <c r="BQ93" s="53">
        <f t="shared" si="224"/>
        <v>0</v>
      </c>
      <c r="BR93" s="53">
        <f t="shared" si="224"/>
        <v>0</v>
      </c>
      <c r="BS93" s="53">
        <f t="shared" si="224"/>
        <v>0</v>
      </c>
      <c r="BT93" s="53">
        <f t="shared" si="224"/>
        <v>0</v>
      </c>
      <c r="BU93" s="53">
        <f t="shared" si="5"/>
        <v>0</v>
      </c>
      <c r="BV93" s="53">
        <f t="shared" si="224"/>
        <v>0</v>
      </c>
      <c r="BW93" s="53">
        <f t="shared" si="224"/>
        <v>0</v>
      </c>
      <c r="BX93" s="53">
        <f t="shared" si="224"/>
        <v>0</v>
      </c>
      <c r="BY93" s="53">
        <f t="shared" si="202"/>
        <v>0</v>
      </c>
      <c r="BZ93" s="53">
        <f t="shared" si="7"/>
        <v>0</v>
      </c>
      <c r="CA93" s="53">
        <f t="shared" si="7"/>
        <v>0</v>
      </c>
      <c r="CB93" s="53">
        <f t="shared" si="7"/>
        <v>0</v>
      </c>
      <c r="CC93" s="53">
        <f t="shared" si="7"/>
        <v>0</v>
      </c>
      <c r="CD93" s="53">
        <f t="shared" si="7"/>
        <v>0</v>
      </c>
      <c r="CE93" s="53">
        <f t="shared" si="7"/>
        <v>0</v>
      </c>
      <c r="CF93" s="53">
        <f t="shared" si="7"/>
        <v>0</v>
      </c>
      <c r="CG93" s="53">
        <f t="shared" si="7"/>
        <v>0</v>
      </c>
      <c r="CH93" s="53">
        <f t="shared" si="7"/>
        <v>0</v>
      </c>
      <c r="CI93" s="53">
        <f t="shared" si="7"/>
        <v>0</v>
      </c>
      <c r="CJ93" s="53">
        <f t="shared" si="7"/>
        <v>191.3</v>
      </c>
      <c r="CK93" s="53">
        <f t="shared" si="7"/>
        <v>0</v>
      </c>
      <c r="CL93" s="53">
        <f t="shared" si="7"/>
        <v>0</v>
      </c>
      <c r="CM93" s="53">
        <f t="shared" si="7"/>
        <v>0</v>
      </c>
      <c r="CN93" s="53">
        <f t="shared" si="7"/>
        <v>0</v>
      </c>
      <c r="CO93" s="53">
        <f t="shared" si="7"/>
        <v>0</v>
      </c>
      <c r="CP93" s="53">
        <f t="shared" si="185"/>
        <v>0</v>
      </c>
      <c r="CQ93" s="53">
        <f t="shared" si="185"/>
        <v>0</v>
      </c>
      <c r="CR93" s="53">
        <f t="shared" si="185"/>
        <v>0</v>
      </c>
      <c r="CS93" s="53">
        <f t="shared" si="185"/>
        <v>0</v>
      </c>
      <c r="CT93" s="53">
        <f t="shared" si="185"/>
        <v>0</v>
      </c>
      <c r="CU93" s="53">
        <f t="shared" si="185"/>
        <v>0</v>
      </c>
      <c r="CV93" s="53">
        <f t="shared" si="185"/>
        <v>0</v>
      </c>
      <c r="CW93" s="53">
        <f t="shared" si="185"/>
        <v>0</v>
      </c>
      <c r="CX93" s="53">
        <f t="shared" si="185"/>
        <v>0</v>
      </c>
      <c r="CY93" s="53">
        <f t="shared" si="185"/>
        <v>0</v>
      </c>
      <c r="CZ93" s="53">
        <f t="shared" si="185"/>
        <v>0</v>
      </c>
      <c r="DA93" s="53">
        <f t="shared" si="185"/>
        <v>0</v>
      </c>
      <c r="DB93" s="53">
        <f t="shared" si="185"/>
        <v>0</v>
      </c>
      <c r="DC93" s="53">
        <f t="shared" si="185"/>
        <v>0</v>
      </c>
      <c r="DD93" s="53">
        <f t="shared" si="185"/>
        <v>0</v>
      </c>
      <c r="DE93" s="53">
        <f t="shared" si="185"/>
        <v>0</v>
      </c>
      <c r="DF93" s="53">
        <f t="shared" si="203"/>
        <v>0</v>
      </c>
      <c r="DG93" s="53">
        <f t="shared" si="203"/>
        <v>0</v>
      </c>
      <c r="DH93" s="53">
        <f t="shared" si="203"/>
        <v>0</v>
      </c>
      <c r="DI93" s="53">
        <f t="shared" si="203"/>
        <v>0</v>
      </c>
      <c r="DJ93" s="53">
        <f t="shared" si="203"/>
        <v>0</v>
      </c>
      <c r="DK93" s="53">
        <f t="shared" si="203"/>
        <v>0</v>
      </c>
      <c r="DL93" s="53">
        <f t="shared" si="203"/>
        <v>0</v>
      </c>
      <c r="DM93" s="53">
        <f t="shared" si="203"/>
        <v>0</v>
      </c>
      <c r="DN93" s="53">
        <f t="shared" si="203"/>
        <v>0</v>
      </c>
      <c r="DO93" s="53">
        <f t="shared" si="203"/>
        <v>0</v>
      </c>
      <c r="DP93" s="53">
        <f t="shared" si="203"/>
        <v>0</v>
      </c>
      <c r="DQ93" s="53">
        <f t="shared" si="203"/>
        <v>0</v>
      </c>
      <c r="DR93" s="53">
        <f t="shared" si="203"/>
        <v>0</v>
      </c>
      <c r="DS93" s="53">
        <f t="shared" si="203"/>
        <v>0</v>
      </c>
      <c r="DT93" s="53">
        <f t="shared" si="203"/>
        <v>0</v>
      </c>
      <c r="DU93" s="53">
        <f t="shared" si="203"/>
        <v>0</v>
      </c>
      <c r="DV93" s="53">
        <f t="shared" si="186"/>
        <v>0</v>
      </c>
      <c r="DW93" s="53">
        <f t="shared" si="186"/>
        <v>0</v>
      </c>
      <c r="DX93" s="53">
        <f t="shared" si="186"/>
        <v>0</v>
      </c>
      <c r="DY93" s="53">
        <f t="shared" si="186"/>
        <v>0</v>
      </c>
      <c r="DZ93" s="53">
        <f t="shared" si="186"/>
        <v>0</v>
      </c>
      <c r="EA93" s="53">
        <f t="shared" si="186"/>
        <v>0</v>
      </c>
      <c r="EB93" s="53">
        <f t="shared" si="187"/>
        <v>0</v>
      </c>
      <c r="EC93" s="53">
        <f t="shared" si="187"/>
        <v>0</v>
      </c>
      <c r="ED93" s="53">
        <f t="shared" si="187"/>
        <v>0</v>
      </c>
      <c r="EE93" s="53">
        <f t="shared" si="187"/>
        <v>0</v>
      </c>
      <c r="EF93" s="53">
        <f t="shared" si="187"/>
        <v>0</v>
      </c>
      <c r="EG93" s="53">
        <f t="shared" si="187"/>
        <v>0</v>
      </c>
      <c r="EH93" s="53">
        <f t="shared" si="187"/>
        <v>0</v>
      </c>
      <c r="EI93" s="53">
        <f t="shared" si="187"/>
        <v>0</v>
      </c>
      <c r="EJ93" s="53">
        <f t="shared" si="187"/>
        <v>0</v>
      </c>
      <c r="EK93" s="53">
        <f t="shared" si="187"/>
        <v>0</v>
      </c>
      <c r="EL93" s="53">
        <f t="shared" si="187"/>
        <v>0</v>
      </c>
      <c r="EM93" s="53">
        <f t="shared" si="187"/>
        <v>0</v>
      </c>
      <c r="EN93" s="53">
        <f t="shared" si="187"/>
        <v>0</v>
      </c>
      <c r="EO93" s="53">
        <f t="shared" si="187"/>
        <v>0</v>
      </c>
      <c r="EP93" s="53">
        <f t="shared" si="187"/>
        <v>0</v>
      </c>
      <c r="EQ93" s="53">
        <f t="shared" si="187"/>
        <v>0</v>
      </c>
      <c r="ER93" s="53">
        <f t="shared" si="204"/>
        <v>0</v>
      </c>
      <c r="ES93" s="53">
        <f t="shared" si="204"/>
        <v>0</v>
      </c>
      <c r="ET93" s="53">
        <f t="shared" si="204"/>
        <v>0</v>
      </c>
      <c r="EU93" s="53">
        <f t="shared" si="204"/>
        <v>0</v>
      </c>
      <c r="EV93" s="53">
        <f t="shared" si="204"/>
        <v>0</v>
      </c>
      <c r="EW93" s="53">
        <f t="shared" si="204"/>
        <v>0</v>
      </c>
      <c r="EX93" s="53">
        <f t="shared" si="204"/>
        <v>0</v>
      </c>
      <c r="EY93" s="53">
        <f t="shared" si="204"/>
        <v>0</v>
      </c>
      <c r="EZ93" s="53">
        <f t="shared" si="204"/>
        <v>0</v>
      </c>
      <c r="FA93" s="53">
        <f t="shared" si="204"/>
        <v>0</v>
      </c>
      <c r="FB93" s="53">
        <f t="shared" si="204"/>
        <v>0</v>
      </c>
      <c r="FC93" s="53">
        <f t="shared" si="204"/>
        <v>0</v>
      </c>
      <c r="FD93" s="53">
        <f t="shared" si="204"/>
        <v>0</v>
      </c>
      <c r="FE93" s="53">
        <f t="shared" si="204"/>
        <v>0</v>
      </c>
      <c r="FF93" s="53">
        <f t="shared" si="204"/>
        <v>0</v>
      </c>
      <c r="FG93" s="53">
        <f t="shared" si="204"/>
        <v>0</v>
      </c>
      <c r="FH93" s="53">
        <f t="shared" si="205"/>
        <v>0</v>
      </c>
      <c r="FI93" s="53">
        <f t="shared" si="205"/>
        <v>0</v>
      </c>
      <c r="FJ93" s="53">
        <f t="shared" si="205"/>
        <v>0</v>
      </c>
      <c r="FK93" s="53">
        <f t="shared" si="205"/>
        <v>0</v>
      </c>
      <c r="FL93" s="53">
        <f t="shared" si="205"/>
        <v>0</v>
      </c>
      <c r="FM93" s="53">
        <f t="shared" si="205"/>
        <v>0</v>
      </c>
      <c r="FN93" s="53">
        <f t="shared" si="205"/>
        <v>0</v>
      </c>
      <c r="FO93" s="53">
        <f t="shared" si="205"/>
        <v>0</v>
      </c>
      <c r="FP93" s="53">
        <f t="shared" si="205"/>
        <v>0</v>
      </c>
      <c r="FQ93" s="53">
        <f t="shared" si="15"/>
        <v>0</v>
      </c>
      <c r="FR93" s="53">
        <f t="shared" si="205"/>
        <v>0</v>
      </c>
      <c r="FS93" s="53">
        <f t="shared" si="205"/>
        <v>0</v>
      </c>
      <c r="FT93" s="53">
        <f t="shared" si="205"/>
        <v>0</v>
      </c>
      <c r="FU93" s="53">
        <f t="shared" si="205"/>
        <v>0</v>
      </c>
      <c r="FV93" s="53">
        <f t="shared" si="188"/>
        <v>0</v>
      </c>
      <c r="FW93" s="53">
        <f t="shared" si="188"/>
        <v>0</v>
      </c>
      <c r="FX93" s="53">
        <f t="shared" si="188"/>
        <v>0</v>
      </c>
      <c r="FY93" s="53">
        <f t="shared" si="188"/>
        <v>0</v>
      </c>
      <c r="FZ93" s="53">
        <f t="shared" si="188"/>
        <v>0</v>
      </c>
      <c r="GA93" s="53">
        <f t="shared" si="188"/>
        <v>0</v>
      </c>
      <c r="GB93" s="53">
        <f t="shared" si="188"/>
        <v>0</v>
      </c>
      <c r="GC93" s="53">
        <f t="shared" si="188"/>
        <v>0</v>
      </c>
      <c r="GD93" s="53">
        <f t="shared" si="188"/>
        <v>0</v>
      </c>
      <c r="GE93" s="53">
        <f t="shared" si="188"/>
        <v>0</v>
      </c>
      <c r="GF93" s="53">
        <f t="shared" si="188"/>
        <v>0</v>
      </c>
      <c r="GG93" s="53">
        <f t="shared" si="188"/>
        <v>0</v>
      </c>
      <c r="GH93" s="53">
        <f t="shared" si="188"/>
        <v>0</v>
      </c>
      <c r="GI93" s="53">
        <f t="shared" si="188"/>
        <v>0</v>
      </c>
      <c r="GJ93" s="53">
        <f t="shared" si="188"/>
        <v>0</v>
      </c>
      <c r="GK93" s="53">
        <f t="shared" si="188"/>
        <v>0</v>
      </c>
      <c r="GL93" s="53">
        <f t="shared" si="189"/>
        <v>0</v>
      </c>
      <c r="GM93" s="53">
        <f t="shared" si="189"/>
        <v>0</v>
      </c>
      <c r="GN93" s="53">
        <f t="shared" si="189"/>
        <v>0</v>
      </c>
      <c r="GO93" s="53">
        <f t="shared" si="189"/>
        <v>0</v>
      </c>
      <c r="GP93" s="53">
        <f t="shared" si="189"/>
        <v>0</v>
      </c>
      <c r="GQ93" s="53">
        <f t="shared" si="189"/>
        <v>0</v>
      </c>
      <c r="GR93" s="53">
        <f t="shared" si="189"/>
        <v>0</v>
      </c>
      <c r="GS93" s="53">
        <f t="shared" si="189"/>
        <v>0</v>
      </c>
      <c r="GT93" s="53">
        <f t="shared" si="189"/>
        <v>0</v>
      </c>
      <c r="GU93" s="53">
        <f t="shared" si="189"/>
        <v>0</v>
      </c>
      <c r="GV93" s="53">
        <f t="shared" si="189"/>
        <v>0</v>
      </c>
      <c r="GW93" s="53">
        <f t="shared" si="189"/>
        <v>0</v>
      </c>
      <c r="GX93" s="53">
        <f t="shared" si="18"/>
        <v>0</v>
      </c>
    </row>
    <row r="94" spans="1:206" s="95" customFormat="1" ht="12.75" x14ac:dyDescent="0.2">
      <c r="A94" s="22">
        <f>VLOOKUP(B94,'Libro Giornale'!$E$237:$F$436,2,FALSE)</f>
        <v>122</v>
      </c>
      <c r="B94" s="547" t="s">
        <v>508</v>
      </c>
      <c r="C94" s="152">
        <v>83</v>
      </c>
      <c r="D94" s="468">
        <v>44719</v>
      </c>
      <c r="E94" s="540" t="s">
        <v>750</v>
      </c>
      <c r="F94" s="539">
        <v>0.25</v>
      </c>
      <c r="G94" s="52">
        <f>SUM(F93:F94)</f>
        <v>191.55</v>
      </c>
      <c r="H94" s="92"/>
      <c r="I94" s="92"/>
      <c r="J94" s="52">
        <f t="shared" si="225"/>
        <v>-0.25</v>
      </c>
      <c r="K94" s="52"/>
      <c r="L94" s="52"/>
      <c r="M94" s="53">
        <f t="shared" si="182"/>
        <v>0</v>
      </c>
      <c r="N94" s="53">
        <f t="shared" si="182"/>
        <v>0</v>
      </c>
      <c r="O94" s="53">
        <f t="shared" si="182"/>
        <v>0</v>
      </c>
      <c r="P94" s="53">
        <f t="shared" si="182"/>
        <v>0</v>
      </c>
      <c r="Q94" s="53">
        <f t="shared" si="182"/>
        <v>0</v>
      </c>
      <c r="R94" s="53">
        <f t="shared" si="182"/>
        <v>0</v>
      </c>
      <c r="S94" s="53">
        <f t="shared" si="182"/>
        <v>0</v>
      </c>
      <c r="T94" s="53">
        <f t="shared" si="182"/>
        <v>0</v>
      </c>
      <c r="U94" s="53">
        <f t="shared" si="182"/>
        <v>0</v>
      </c>
      <c r="V94" s="53">
        <f t="shared" si="182"/>
        <v>0</v>
      </c>
      <c r="W94" s="53">
        <f t="shared" si="182"/>
        <v>0</v>
      </c>
      <c r="X94" s="53">
        <f t="shared" si="182"/>
        <v>0</v>
      </c>
      <c r="Y94" s="53">
        <f t="shared" si="182"/>
        <v>0</v>
      </c>
      <c r="Z94" s="53">
        <f t="shared" si="182"/>
        <v>0</v>
      </c>
      <c r="AA94" s="53">
        <f t="shared" si="182"/>
        <v>0</v>
      </c>
      <c r="AB94" s="53">
        <f t="shared" si="182"/>
        <v>0</v>
      </c>
      <c r="AC94" s="53">
        <f t="shared" si="183"/>
        <v>0</v>
      </c>
      <c r="AD94" s="53">
        <f t="shared" si="183"/>
        <v>0</v>
      </c>
      <c r="AE94" s="53">
        <f t="shared" si="183"/>
        <v>0</v>
      </c>
      <c r="AF94" s="53">
        <f t="shared" si="183"/>
        <v>0</v>
      </c>
      <c r="AG94" s="53">
        <f t="shared" si="183"/>
        <v>0</v>
      </c>
      <c r="AH94" s="53">
        <f t="shared" si="183"/>
        <v>0</v>
      </c>
      <c r="AI94" s="53">
        <f t="shared" si="183"/>
        <v>0</v>
      </c>
      <c r="AJ94" s="53">
        <f t="shared" si="183"/>
        <v>0</v>
      </c>
      <c r="AK94" s="53">
        <f t="shared" si="183"/>
        <v>0</v>
      </c>
      <c r="AL94" s="53">
        <f t="shared" si="183"/>
        <v>0</v>
      </c>
      <c r="AM94" s="53">
        <f t="shared" si="183"/>
        <v>0</v>
      </c>
      <c r="AN94" s="53">
        <f t="shared" si="183"/>
        <v>0</v>
      </c>
      <c r="AO94" s="53">
        <f t="shared" si="183"/>
        <v>0</v>
      </c>
      <c r="AP94" s="53">
        <f t="shared" si="183"/>
        <v>0</v>
      </c>
      <c r="AQ94" s="53">
        <f t="shared" si="183"/>
        <v>0</v>
      </c>
      <c r="AR94" s="53">
        <f t="shared" si="183"/>
        <v>0</v>
      </c>
      <c r="AS94" s="53">
        <f t="shared" si="184"/>
        <v>0</v>
      </c>
      <c r="AT94" s="53">
        <f t="shared" si="184"/>
        <v>0</v>
      </c>
      <c r="AU94" s="53">
        <f t="shared" si="184"/>
        <v>0</v>
      </c>
      <c r="AV94" s="53">
        <f t="shared" si="184"/>
        <v>0</v>
      </c>
      <c r="AW94" s="53">
        <f t="shared" si="184"/>
        <v>0</v>
      </c>
      <c r="AX94" s="53">
        <f t="shared" si="184"/>
        <v>0</v>
      </c>
      <c r="AY94" s="53">
        <f t="shared" si="184"/>
        <v>0</v>
      </c>
      <c r="AZ94" s="53">
        <f t="shared" si="184"/>
        <v>0</v>
      </c>
      <c r="BA94" s="53">
        <f t="shared" si="184"/>
        <v>0</v>
      </c>
      <c r="BB94" s="53">
        <f t="shared" si="184"/>
        <v>0</v>
      </c>
      <c r="BC94" s="53">
        <f t="shared" si="184"/>
        <v>0</v>
      </c>
      <c r="BD94" s="53">
        <f t="shared" si="184"/>
        <v>0</v>
      </c>
      <c r="BE94" s="53">
        <f t="shared" si="184"/>
        <v>0</v>
      </c>
      <c r="BF94" s="53">
        <f t="shared" si="184"/>
        <v>0</v>
      </c>
      <c r="BG94" s="53">
        <f t="shared" si="184"/>
        <v>0</v>
      </c>
      <c r="BH94" s="53">
        <f t="shared" si="184"/>
        <v>0</v>
      </c>
      <c r="BI94" s="53">
        <f t="shared" si="224"/>
        <v>0</v>
      </c>
      <c r="BJ94" s="53">
        <f t="shared" si="224"/>
        <v>0</v>
      </c>
      <c r="BK94" s="53">
        <f t="shared" si="224"/>
        <v>0</v>
      </c>
      <c r="BL94" s="53">
        <f t="shared" si="224"/>
        <v>0</v>
      </c>
      <c r="BM94" s="53">
        <f t="shared" si="224"/>
        <v>0</v>
      </c>
      <c r="BN94" s="53">
        <f t="shared" si="224"/>
        <v>0</v>
      </c>
      <c r="BO94" s="53">
        <f t="shared" si="224"/>
        <v>0</v>
      </c>
      <c r="BP94" s="53">
        <f t="shared" si="224"/>
        <v>0</v>
      </c>
      <c r="BQ94" s="53">
        <f t="shared" si="224"/>
        <v>0</v>
      </c>
      <c r="BR94" s="53">
        <f t="shared" si="224"/>
        <v>0</v>
      </c>
      <c r="BS94" s="53">
        <f t="shared" si="224"/>
        <v>0</v>
      </c>
      <c r="BT94" s="53">
        <f t="shared" si="224"/>
        <v>0</v>
      </c>
      <c r="BU94" s="53">
        <f t="shared" si="5"/>
        <v>0</v>
      </c>
      <c r="BV94" s="53">
        <f t="shared" si="224"/>
        <v>0</v>
      </c>
      <c r="BW94" s="53">
        <f t="shared" si="224"/>
        <v>0</v>
      </c>
      <c r="BX94" s="53">
        <f t="shared" si="224"/>
        <v>0</v>
      </c>
      <c r="BY94" s="53">
        <f t="shared" si="202"/>
        <v>0</v>
      </c>
      <c r="BZ94" s="53">
        <f t="shared" si="7"/>
        <v>0</v>
      </c>
      <c r="CA94" s="53">
        <f t="shared" si="7"/>
        <v>0</v>
      </c>
      <c r="CB94" s="53">
        <f t="shared" si="7"/>
        <v>0</v>
      </c>
      <c r="CC94" s="53">
        <f t="shared" si="7"/>
        <v>0</v>
      </c>
      <c r="CD94" s="53">
        <f t="shared" si="7"/>
        <v>0</v>
      </c>
      <c r="CE94" s="53">
        <f t="shared" si="7"/>
        <v>0</v>
      </c>
      <c r="CF94" s="53">
        <f t="shared" si="7"/>
        <v>0</v>
      </c>
      <c r="CG94" s="53">
        <f t="shared" si="7"/>
        <v>0</v>
      </c>
      <c r="CH94" s="53">
        <f t="shared" si="7"/>
        <v>0</v>
      </c>
      <c r="CI94" s="53">
        <f t="shared" si="7"/>
        <v>0</v>
      </c>
      <c r="CJ94" s="53">
        <f t="shared" si="7"/>
        <v>0</v>
      </c>
      <c r="CK94" s="53">
        <f t="shared" si="7"/>
        <v>0</v>
      </c>
      <c r="CL94" s="53">
        <f t="shared" si="7"/>
        <v>0</v>
      </c>
      <c r="CM94" s="53">
        <f t="shared" si="7"/>
        <v>0</v>
      </c>
      <c r="CN94" s="53">
        <f t="shared" si="7"/>
        <v>0</v>
      </c>
      <c r="CO94" s="53">
        <f t="shared" si="7"/>
        <v>0</v>
      </c>
      <c r="CP94" s="53">
        <f t="shared" si="185"/>
        <v>0</v>
      </c>
      <c r="CQ94" s="53">
        <f t="shared" si="185"/>
        <v>0</v>
      </c>
      <c r="CR94" s="53">
        <f t="shared" si="185"/>
        <v>0</v>
      </c>
      <c r="CS94" s="53">
        <f t="shared" si="185"/>
        <v>0</v>
      </c>
      <c r="CT94" s="53">
        <f t="shared" si="185"/>
        <v>0</v>
      </c>
      <c r="CU94" s="53">
        <f t="shared" si="185"/>
        <v>0</v>
      </c>
      <c r="CV94" s="53">
        <f t="shared" si="185"/>
        <v>0</v>
      </c>
      <c r="CW94" s="53">
        <f t="shared" si="185"/>
        <v>0</v>
      </c>
      <c r="CX94" s="53">
        <f t="shared" si="185"/>
        <v>0</v>
      </c>
      <c r="CY94" s="53">
        <f t="shared" si="185"/>
        <v>0</v>
      </c>
      <c r="CZ94" s="53">
        <f t="shared" si="185"/>
        <v>0</v>
      </c>
      <c r="DA94" s="53">
        <f t="shared" si="185"/>
        <v>0</v>
      </c>
      <c r="DB94" s="53">
        <f t="shared" si="185"/>
        <v>0</v>
      </c>
      <c r="DC94" s="53">
        <f t="shared" si="185"/>
        <v>0</v>
      </c>
      <c r="DD94" s="53">
        <f t="shared" si="185"/>
        <v>0</v>
      </c>
      <c r="DE94" s="53">
        <f t="shared" si="185"/>
        <v>0</v>
      </c>
      <c r="DF94" s="53">
        <f t="shared" si="203"/>
        <v>0</v>
      </c>
      <c r="DG94" s="53">
        <f t="shared" si="203"/>
        <v>0</v>
      </c>
      <c r="DH94" s="53">
        <f t="shared" si="203"/>
        <v>0</v>
      </c>
      <c r="DI94" s="53">
        <f t="shared" si="203"/>
        <v>0</v>
      </c>
      <c r="DJ94" s="53">
        <f t="shared" si="203"/>
        <v>0</v>
      </c>
      <c r="DK94" s="53">
        <f t="shared" si="203"/>
        <v>0</v>
      </c>
      <c r="DL94" s="53">
        <f t="shared" si="203"/>
        <v>0</v>
      </c>
      <c r="DM94" s="53">
        <f t="shared" si="203"/>
        <v>0</v>
      </c>
      <c r="DN94" s="53">
        <f t="shared" si="203"/>
        <v>0</v>
      </c>
      <c r="DO94" s="53">
        <f t="shared" si="203"/>
        <v>0</v>
      </c>
      <c r="DP94" s="53">
        <f t="shared" si="203"/>
        <v>0</v>
      </c>
      <c r="DQ94" s="53">
        <f t="shared" si="203"/>
        <v>0</v>
      </c>
      <c r="DR94" s="53">
        <f t="shared" si="203"/>
        <v>0</v>
      </c>
      <c r="DS94" s="53">
        <f t="shared" si="203"/>
        <v>0</v>
      </c>
      <c r="DT94" s="53">
        <f t="shared" si="203"/>
        <v>0</v>
      </c>
      <c r="DU94" s="53">
        <f t="shared" si="203"/>
        <v>0</v>
      </c>
      <c r="DV94" s="53">
        <f t="shared" si="186"/>
        <v>0</v>
      </c>
      <c r="DW94" s="53">
        <f t="shared" si="186"/>
        <v>0</v>
      </c>
      <c r="DX94" s="53">
        <f t="shared" si="186"/>
        <v>0</v>
      </c>
      <c r="DY94" s="53">
        <f t="shared" si="186"/>
        <v>0.25</v>
      </c>
      <c r="DZ94" s="53">
        <f t="shared" si="186"/>
        <v>0</v>
      </c>
      <c r="EA94" s="53">
        <f t="shared" si="186"/>
        <v>0</v>
      </c>
      <c r="EB94" s="53">
        <f t="shared" si="187"/>
        <v>0</v>
      </c>
      <c r="EC94" s="53">
        <f t="shared" si="187"/>
        <v>0</v>
      </c>
      <c r="ED94" s="53">
        <f t="shared" si="187"/>
        <v>0</v>
      </c>
      <c r="EE94" s="53">
        <f t="shared" si="187"/>
        <v>0</v>
      </c>
      <c r="EF94" s="53">
        <f t="shared" si="187"/>
        <v>0</v>
      </c>
      <c r="EG94" s="53">
        <f t="shared" si="187"/>
        <v>0</v>
      </c>
      <c r="EH94" s="53">
        <f t="shared" si="187"/>
        <v>0</v>
      </c>
      <c r="EI94" s="53">
        <f t="shared" si="187"/>
        <v>0</v>
      </c>
      <c r="EJ94" s="53">
        <f t="shared" si="187"/>
        <v>0</v>
      </c>
      <c r="EK94" s="53">
        <f t="shared" si="187"/>
        <v>0</v>
      </c>
      <c r="EL94" s="53">
        <f t="shared" si="187"/>
        <v>0</v>
      </c>
      <c r="EM94" s="53">
        <f t="shared" si="187"/>
        <v>0</v>
      </c>
      <c r="EN94" s="53">
        <f t="shared" si="187"/>
        <v>0</v>
      </c>
      <c r="EO94" s="53">
        <f t="shared" si="187"/>
        <v>0</v>
      </c>
      <c r="EP94" s="53">
        <f t="shared" si="187"/>
        <v>0</v>
      </c>
      <c r="EQ94" s="53">
        <f t="shared" si="187"/>
        <v>0</v>
      </c>
      <c r="ER94" s="53">
        <f t="shared" si="204"/>
        <v>0</v>
      </c>
      <c r="ES94" s="53">
        <f t="shared" si="204"/>
        <v>0</v>
      </c>
      <c r="ET94" s="53">
        <f t="shared" si="204"/>
        <v>0</v>
      </c>
      <c r="EU94" s="53">
        <f t="shared" si="204"/>
        <v>0</v>
      </c>
      <c r="EV94" s="53">
        <f t="shared" si="204"/>
        <v>0</v>
      </c>
      <c r="EW94" s="53">
        <f t="shared" si="204"/>
        <v>0</v>
      </c>
      <c r="EX94" s="53">
        <f t="shared" si="204"/>
        <v>0</v>
      </c>
      <c r="EY94" s="53">
        <f t="shared" si="204"/>
        <v>0</v>
      </c>
      <c r="EZ94" s="53">
        <f t="shared" si="204"/>
        <v>0</v>
      </c>
      <c r="FA94" s="53">
        <f t="shared" si="204"/>
        <v>0</v>
      </c>
      <c r="FB94" s="53">
        <f t="shared" si="204"/>
        <v>0</v>
      </c>
      <c r="FC94" s="53">
        <f t="shared" si="204"/>
        <v>0</v>
      </c>
      <c r="FD94" s="53">
        <f t="shared" si="204"/>
        <v>0</v>
      </c>
      <c r="FE94" s="53">
        <f t="shared" si="204"/>
        <v>0</v>
      </c>
      <c r="FF94" s="53">
        <f t="shared" si="204"/>
        <v>0</v>
      </c>
      <c r="FG94" s="53">
        <f t="shared" si="204"/>
        <v>0</v>
      </c>
      <c r="FH94" s="53">
        <f t="shared" si="205"/>
        <v>0</v>
      </c>
      <c r="FI94" s="53">
        <f t="shared" si="205"/>
        <v>0</v>
      </c>
      <c r="FJ94" s="53">
        <f t="shared" si="205"/>
        <v>0</v>
      </c>
      <c r="FK94" s="53">
        <f t="shared" si="205"/>
        <v>0</v>
      </c>
      <c r="FL94" s="53">
        <f t="shared" si="205"/>
        <v>0</v>
      </c>
      <c r="FM94" s="53">
        <f t="shared" si="205"/>
        <v>0</v>
      </c>
      <c r="FN94" s="53">
        <f t="shared" si="205"/>
        <v>0</v>
      </c>
      <c r="FO94" s="53">
        <f t="shared" si="205"/>
        <v>0</v>
      </c>
      <c r="FP94" s="53">
        <f t="shared" si="205"/>
        <v>0</v>
      </c>
      <c r="FQ94" s="53">
        <f t="shared" si="15"/>
        <v>0</v>
      </c>
      <c r="FR94" s="53">
        <f t="shared" si="205"/>
        <v>0</v>
      </c>
      <c r="FS94" s="53">
        <f t="shared" si="205"/>
        <v>0</v>
      </c>
      <c r="FT94" s="53">
        <f t="shared" si="205"/>
        <v>0</v>
      </c>
      <c r="FU94" s="53">
        <f t="shared" si="205"/>
        <v>0</v>
      </c>
      <c r="FV94" s="53">
        <f t="shared" si="188"/>
        <v>0</v>
      </c>
      <c r="FW94" s="53">
        <f t="shared" si="188"/>
        <v>0</v>
      </c>
      <c r="FX94" s="53">
        <f t="shared" si="188"/>
        <v>0</v>
      </c>
      <c r="FY94" s="53">
        <f t="shared" si="188"/>
        <v>0</v>
      </c>
      <c r="FZ94" s="53">
        <f t="shared" si="188"/>
        <v>0</v>
      </c>
      <c r="GA94" s="53">
        <f t="shared" si="188"/>
        <v>0</v>
      </c>
      <c r="GB94" s="53">
        <f t="shared" si="188"/>
        <v>0</v>
      </c>
      <c r="GC94" s="53">
        <f t="shared" si="188"/>
        <v>0</v>
      </c>
      <c r="GD94" s="53">
        <f t="shared" si="188"/>
        <v>0</v>
      </c>
      <c r="GE94" s="53">
        <f t="shared" si="188"/>
        <v>0</v>
      </c>
      <c r="GF94" s="53">
        <f t="shared" si="188"/>
        <v>0</v>
      </c>
      <c r="GG94" s="53">
        <f t="shared" si="188"/>
        <v>0</v>
      </c>
      <c r="GH94" s="53">
        <f t="shared" si="188"/>
        <v>0</v>
      </c>
      <c r="GI94" s="53">
        <f t="shared" si="188"/>
        <v>0</v>
      </c>
      <c r="GJ94" s="53">
        <f t="shared" si="188"/>
        <v>0</v>
      </c>
      <c r="GK94" s="53">
        <f t="shared" si="188"/>
        <v>0</v>
      </c>
      <c r="GL94" s="53">
        <f t="shared" si="189"/>
        <v>0</v>
      </c>
      <c r="GM94" s="53">
        <f t="shared" si="189"/>
        <v>0</v>
      </c>
      <c r="GN94" s="53">
        <f t="shared" si="189"/>
        <v>0</v>
      </c>
      <c r="GO94" s="53">
        <f t="shared" si="189"/>
        <v>0</v>
      </c>
      <c r="GP94" s="53">
        <f t="shared" si="189"/>
        <v>0</v>
      </c>
      <c r="GQ94" s="53">
        <f t="shared" si="189"/>
        <v>0</v>
      </c>
      <c r="GR94" s="53">
        <f t="shared" si="189"/>
        <v>0</v>
      </c>
      <c r="GS94" s="53">
        <f t="shared" si="189"/>
        <v>0</v>
      </c>
      <c r="GT94" s="53">
        <f t="shared" si="189"/>
        <v>0</v>
      </c>
      <c r="GU94" s="53">
        <f t="shared" si="189"/>
        <v>0</v>
      </c>
      <c r="GV94" s="53">
        <f t="shared" si="189"/>
        <v>0</v>
      </c>
      <c r="GW94" s="53">
        <f t="shared" si="189"/>
        <v>0</v>
      </c>
      <c r="GX94" s="53">
        <f t="shared" si="18"/>
        <v>0</v>
      </c>
    </row>
    <row r="95" spans="1:206" s="95" customFormat="1" ht="25.5" x14ac:dyDescent="0.2">
      <c r="A95" s="22">
        <f>VLOOKUP(B95,'Libro Giornale'!$E$237:$F$436,2,FALSE)</f>
        <v>173</v>
      </c>
      <c r="B95" s="547" t="s">
        <v>559</v>
      </c>
      <c r="C95" s="152">
        <v>84</v>
      </c>
      <c r="D95" s="468">
        <v>44722</v>
      </c>
      <c r="E95" s="540" t="s">
        <v>776</v>
      </c>
      <c r="F95" s="52">
        <v>-122</v>
      </c>
      <c r="G95" s="52"/>
      <c r="H95" s="92"/>
      <c r="I95" s="92"/>
      <c r="J95" s="52">
        <f t="shared" si="225"/>
        <v>122</v>
      </c>
      <c r="K95" s="52"/>
      <c r="L95" s="52"/>
      <c r="M95" s="53">
        <f t="shared" si="182"/>
        <v>0</v>
      </c>
      <c r="N95" s="53">
        <f t="shared" si="182"/>
        <v>0</v>
      </c>
      <c r="O95" s="53">
        <f t="shared" si="182"/>
        <v>0</v>
      </c>
      <c r="P95" s="53">
        <f t="shared" si="182"/>
        <v>0</v>
      </c>
      <c r="Q95" s="53">
        <f t="shared" si="182"/>
        <v>0</v>
      </c>
      <c r="R95" s="53">
        <f t="shared" si="182"/>
        <v>0</v>
      </c>
      <c r="S95" s="53">
        <f t="shared" si="182"/>
        <v>0</v>
      </c>
      <c r="T95" s="53">
        <f t="shared" si="182"/>
        <v>0</v>
      </c>
      <c r="U95" s="53">
        <f t="shared" si="182"/>
        <v>0</v>
      </c>
      <c r="V95" s="53">
        <f t="shared" si="182"/>
        <v>0</v>
      </c>
      <c r="W95" s="53">
        <f t="shared" si="182"/>
        <v>0</v>
      </c>
      <c r="X95" s="53">
        <f t="shared" si="182"/>
        <v>0</v>
      </c>
      <c r="Y95" s="53">
        <f t="shared" si="182"/>
        <v>0</v>
      </c>
      <c r="Z95" s="53">
        <f t="shared" si="182"/>
        <v>0</v>
      </c>
      <c r="AA95" s="53">
        <f t="shared" si="182"/>
        <v>0</v>
      </c>
      <c r="AB95" s="53">
        <f t="shared" si="182"/>
        <v>0</v>
      </c>
      <c r="AC95" s="53">
        <f t="shared" si="183"/>
        <v>0</v>
      </c>
      <c r="AD95" s="53">
        <f t="shared" si="183"/>
        <v>0</v>
      </c>
      <c r="AE95" s="53">
        <f t="shared" si="183"/>
        <v>0</v>
      </c>
      <c r="AF95" s="53">
        <f t="shared" si="183"/>
        <v>0</v>
      </c>
      <c r="AG95" s="53">
        <f t="shared" si="183"/>
        <v>0</v>
      </c>
      <c r="AH95" s="53">
        <f t="shared" si="183"/>
        <v>0</v>
      </c>
      <c r="AI95" s="53">
        <f t="shared" si="183"/>
        <v>0</v>
      </c>
      <c r="AJ95" s="53">
        <f t="shared" si="183"/>
        <v>0</v>
      </c>
      <c r="AK95" s="53">
        <f t="shared" si="183"/>
        <v>0</v>
      </c>
      <c r="AL95" s="53">
        <f t="shared" si="183"/>
        <v>0</v>
      </c>
      <c r="AM95" s="53">
        <f t="shared" si="183"/>
        <v>0</v>
      </c>
      <c r="AN95" s="53">
        <f t="shared" si="183"/>
        <v>0</v>
      </c>
      <c r="AO95" s="53">
        <f t="shared" si="183"/>
        <v>0</v>
      </c>
      <c r="AP95" s="53">
        <f t="shared" si="183"/>
        <v>0</v>
      </c>
      <c r="AQ95" s="53">
        <f t="shared" si="183"/>
        <v>0</v>
      </c>
      <c r="AR95" s="53">
        <f t="shared" si="183"/>
        <v>0</v>
      </c>
      <c r="AS95" s="53">
        <f t="shared" si="184"/>
        <v>0</v>
      </c>
      <c r="AT95" s="53">
        <f t="shared" si="184"/>
        <v>0</v>
      </c>
      <c r="AU95" s="53">
        <f t="shared" si="184"/>
        <v>0</v>
      </c>
      <c r="AV95" s="53">
        <f t="shared" si="184"/>
        <v>0</v>
      </c>
      <c r="AW95" s="53">
        <f t="shared" si="184"/>
        <v>0</v>
      </c>
      <c r="AX95" s="53">
        <f t="shared" si="184"/>
        <v>0</v>
      </c>
      <c r="AY95" s="53">
        <f t="shared" si="184"/>
        <v>0</v>
      </c>
      <c r="AZ95" s="53">
        <f t="shared" si="184"/>
        <v>0</v>
      </c>
      <c r="BA95" s="53">
        <f t="shared" si="184"/>
        <v>0</v>
      </c>
      <c r="BB95" s="53">
        <f t="shared" si="184"/>
        <v>0</v>
      </c>
      <c r="BC95" s="53">
        <f t="shared" si="184"/>
        <v>0</v>
      </c>
      <c r="BD95" s="53">
        <f t="shared" si="184"/>
        <v>0</v>
      </c>
      <c r="BE95" s="53">
        <f t="shared" si="184"/>
        <v>0</v>
      </c>
      <c r="BF95" s="53">
        <f t="shared" si="184"/>
        <v>0</v>
      </c>
      <c r="BG95" s="53">
        <f t="shared" si="184"/>
        <v>0</v>
      </c>
      <c r="BH95" s="53">
        <f t="shared" si="184"/>
        <v>0</v>
      </c>
      <c r="BI95" s="53">
        <f t="shared" si="224"/>
        <v>0</v>
      </c>
      <c r="BJ95" s="53">
        <f t="shared" si="224"/>
        <v>0</v>
      </c>
      <c r="BK95" s="53">
        <f t="shared" si="224"/>
        <v>0</v>
      </c>
      <c r="BL95" s="53">
        <f t="shared" si="224"/>
        <v>0</v>
      </c>
      <c r="BM95" s="53">
        <f t="shared" si="224"/>
        <v>0</v>
      </c>
      <c r="BN95" s="53">
        <f t="shared" si="224"/>
        <v>0</v>
      </c>
      <c r="BO95" s="53">
        <f t="shared" si="224"/>
        <v>0</v>
      </c>
      <c r="BP95" s="53">
        <f t="shared" si="224"/>
        <v>0</v>
      </c>
      <c r="BQ95" s="53">
        <f t="shared" si="224"/>
        <v>0</v>
      </c>
      <c r="BR95" s="53">
        <f t="shared" si="224"/>
        <v>0</v>
      </c>
      <c r="BS95" s="53">
        <f t="shared" si="224"/>
        <v>0</v>
      </c>
      <c r="BT95" s="53">
        <f t="shared" si="224"/>
        <v>0</v>
      </c>
      <c r="BU95" s="53">
        <f t="shared" si="5"/>
        <v>0</v>
      </c>
      <c r="BV95" s="53">
        <f t="shared" si="224"/>
        <v>0</v>
      </c>
      <c r="BW95" s="53">
        <f t="shared" si="224"/>
        <v>0</v>
      </c>
      <c r="BX95" s="53">
        <f t="shared" si="224"/>
        <v>0</v>
      </c>
      <c r="BY95" s="53">
        <f t="shared" si="202"/>
        <v>0</v>
      </c>
      <c r="BZ95" s="53">
        <f t="shared" si="7"/>
        <v>0</v>
      </c>
      <c r="CA95" s="53">
        <f t="shared" si="7"/>
        <v>0</v>
      </c>
      <c r="CB95" s="53">
        <f t="shared" si="7"/>
        <v>0</v>
      </c>
      <c r="CC95" s="53">
        <f t="shared" si="7"/>
        <v>0</v>
      </c>
      <c r="CD95" s="53">
        <f t="shared" si="7"/>
        <v>0</v>
      </c>
      <c r="CE95" s="53">
        <f t="shared" si="7"/>
        <v>0</v>
      </c>
      <c r="CF95" s="53">
        <f t="shared" si="7"/>
        <v>0</v>
      </c>
      <c r="CG95" s="53">
        <f t="shared" si="7"/>
        <v>0</v>
      </c>
      <c r="CH95" s="53">
        <f t="shared" si="7"/>
        <v>0</v>
      </c>
      <c r="CI95" s="53">
        <f t="shared" si="7"/>
        <v>0</v>
      </c>
      <c r="CJ95" s="53">
        <f t="shared" si="7"/>
        <v>0</v>
      </c>
      <c r="CK95" s="53">
        <f t="shared" si="7"/>
        <v>0</v>
      </c>
      <c r="CL95" s="53">
        <f t="shared" si="7"/>
        <v>0</v>
      </c>
      <c r="CM95" s="53">
        <f t="shared" si="7"/>
        <v>0</v>
      </c>
      <c r="CN95" s="53">
        <f t="shared" ref="BZ95:CO104" si="226">IF(CN$4=$A95,-SUM($H95:$K95), 0)</f>
        <v>0</v>
      </c>
      <c r="CO95" s="53">
        <f t="shared" si="226"/>
        <v>0</v>
      </c>
      <c r="CP95" s="53">
        <f t="shared" si="185"/>
        <v>0</v>
      </c>
      <c r="CQ95" s="53">
        <f t="shared" si="185"/>
        <v>0</v>
      </c>
      <c r="CR95" s="53">
        <f t="shared" si="185"/>
        <v>0</v>
      </c>
      <c r="CS95" s="53">
        <f t="shared" si="185"/>
        <v>0</v>
      </c>
      <c r="CT95" s="53">
        <f t="shared" si="185"/>
        <v>0</v>
      </c>
      <c r="CU95" s="53">
        <f t="shared" si="185"/>
        <v>0</v>
      </c>
      <c r="CV95" s="53">
        <f t="shared" si="185"/>
        <v>0</v>
      </c>
      <c r="CW95" s="53">
        <f t="shared" si="185"/>
        <v>0</v>
      </c>
      <c r="CX95" s="53">
        <f t="shared" si="185"/>
        <v>0</v>
      </c>
      <c r="CY95" s="53">
        <f t="shared" si="185"/>
        <v>0</v>
      </c>
      <c r="CZ95" s="53">
        <f t="shared" si="185"/>
        <v>0</v>
      </c>
      <c r="DA95" s="53">
        <f t="shared" si="185"/>
        <v>0</v>
      </c>
      <c r="DB95" s="53">
        <f t="shared" si="185"/>
        <v>0</v>
      </c>
      <c r="DC95" s="53">
        <f t="shared" si="185"/>
        <v>0</v>
      </c>
      <c r="DD95" s="53">
        <f t="shared" si="185"/>
        <v>0</v>
      </c>
      <c r="DE95" s="53">
        <f t="shared" si="185"/>
        <v>0</v>
      </c>
      <c r="DF95" s="53">
        <f t="shared" si="203"/>
        <v>0</v>
      </c>
      <c r="DG95" s="53">
        <f t="shared" si="203"/>
        <v>0</v>
      </c>
      <c r="DH95" s="53">
        <f t="shared" si="203"/>
        <v>0</v>
      </c>
      <c r="DI95" s="53">
        <f t="shared" si="203"/>
        <v>0</v>
      </c>
      <c r="DJ95" s="53">
        <f t="shared" si="203"/>
        <v>0</v>
      </c>
      <c r="DK95" s="53">
        <f t="shared" si="203"/>
        <v>0</v>
      </c>
      <c r="DL95" s="53">
        <f t="shared" si="203"/>
        <v>0</v>
      </c>
      <c r="DM95" s="53">
        <f t="shared" si="203"/>
        <v>0</v>
      </c>
      <c r="DN95" s="53">
        <f t="shared" si="203"/>
        <v>0</v>
      </c>
      <c r="DO95" s="53">
        <f t="shared" si="203"/>
        <v>0</v>
      </c>
      <c r="DP95" s="53">
        <f t="shared" si="203"/>
        <v>0</v>
      </c>
      <c r="DQ95" s="53">
        <f t="shared" si="203"/>
        <v>0</v>
      </c>
      <c r="DR95" s="53">
        <f t="shared" si="203"/>
        <v>0</v>
      </c>
      <c r="DS95" s="53">
        <f t="shared" si="203"/>
        <v>0</v>
      </c>
      <c r="DT95" s="53">
        <f t="shared" si="203"/>
        <v>0</v>
      </c>
      <c r="DU95" s="53">
        <f t="shared" si="203"/>
        <v>0</v>
      </c>
      <c r="DV95" s="53">
        <f t="shared" si="186"/>
        <v>0</v>
      </c>
      <c r="DW95" s="53">
        <f t="shared" si="186"/>
        <v>0</v>
      </c>
      <c r="DX95" s="53">
        <f t="shared" si="186"/>
        <v>0</v>
      </c>
      <c r="DY95" s="53">
        <f t="shared" si="186"/>
        <v>0</v>
      </c>
      <c r="DZ95" s="53">
        <f t="shared" si="186"/>
        <v>0</v>
      </c>
      <c r="EA95" s="53">
        <f t="shared" si="186"/>
        <v>0</v>
      </c>
      <c r="EB95" s="53">
        <f t="shared" si="187"/>
        <v>0</v>
      </c>
      <c r="EC95" s="53">
        <f t="shared" si="187"/>
        <v>0</v>
      </c>
      <c r="ED95" s="53">
        <f t="shared" si="187"/>
        <v>0</v>
      </c>
      <c r="EE95" s="53">
        <f t="shared" si="187"/>
        <v>0</v>
      </c>
      <c r="EF95" s="53">
        <f t="shared" si="187"/>
        <v>0</v>
      </c>
      <c r="EG95" s="53">
        <f t="shared" si="187"/>
        <v>0</v>
      </c>
      <c r="EH95" s="53">
        <f t="shared" si="187"/>
        <v>0</v>
      </c>
      <c r="EI95" s="53">
        <f t="shared" si="187"/>
        <v>0</v>
      </c>
      <c r="EJ95" s="53">
        <f t="shared" si="187"/>
        <v>0</v>
      </c>
      <c r="EK95" s="53">
        <f t="shared" si="187"/>
        <v>0</v>
      </c>
      <c r="EL95" s="53">
        <f t="shared" si="187"/>
        <v>0</v>
      </c>
      <c r="EM95" s="53">
        <f t="shared" si="187"/>
        <v>0</v>
      </c>
      <c r="EN95" s="53">
        <f t="shared" si="187"/>
        <v>0</v>
      </c>
      <c r="EO95" s="53">
        <f t="shared" si="187"/>
        <v>0</v>
      </c>
      <c r="EP95" s="53">
        <f t="shared" si="187"/>
        <v>0</v>
      </c>
      <c r="EQ95" s="53">
        <f t="shared" si="187"/>
        <v>0</v>
      </c>
      <c r="ER95" s="53">
        <f t="shared" si="204"/>
        <v>0</v>
      </c>
      <c r="ES95" s="53">
        <f t="shared" si="204"/>
        <v>0</v>
      </c>
      <c r="ET95" s="53">
        <f t="shared" si="204"/>
        <v>0</v>
      </c>
      <c r="EU95" s="53">
        <f t="shared" si="204"/>
        <v>0</v>
      </c>
      <c r="EV95" s="53">
        <f t="shared" si="204"/>
        <v>0</v>
      </c>
      <c r="EW95" s="53">
        <f t="shared" si="204"/>
        <v>0</v>
      </c>
      <c r="EX95" s="53">
        <f t="shared" si="204"/>
        <v>0</v>
      </c>
      <c r="EY95" s="53">
        <f t="shared" si="204"/>
        <v>0</v>
      </c>
      <c r="EZ95" s="53">
        <f t="shared" si="204"/>
        <v>0</v>
      </c>
      <c r="FA95" s="53">
        <f t="shared" si="204"/>
        <v>0</v>
      </c>
      <c r="FB95" s="53">
        <f t="shared" si="204"/>
        <v>0</v>
      </c>
      <c r="FC95" s="53">
        <f t="shared" si="204"/>
        <v>0</v>
      </c>
      <c r="FD95" s="53">
        <f t="shared" si="204"/>
        <v>0</v>
      </c>
      <c r="FE95" s="53">
        <f t="shared" si="204"/>
        <v>0</v>
      </c>
      <c r="FF95" s="53">
        <f t="shared" si="204"/>
        <v>0</v>
      </c>
      <c r="FG95" s="53">
        <f t="shared" si="204"/>
        <v>0</v>
      </c>
      <c r="FH95" s="53">
        <f t="shared" si="205"/>
        <v>0</v>
      </c>
      <c r="FI95" s="53">
        <f t="shared" si="205"/>
        <v>0</v>
      </c>
      <c r="FJ95" s="53">
        <f t="shared" si="205"/>
        <v>0</v>
      </c>
      <c r="FK95" s="53">
        <f t="shared" si="205"/>
        <v>0</v>
      </c>
      <c r="FL95" s="53">
        <f t="shared" si="205"/>
        <v>0</v>
      </c>
      <c r="FM95" s="53">
        <f t="shared" si="205"/>
        <v>0</v>
      </c>
      <c r="FN95" s="53">
        <f t="shared" si="205"/>
        <v>0</v>
      </c>
      <c r="FO95" s="53">
        <f t="shared" si="205"/>
        <v>0</v>
      </c>
      <c r="FP95" s="53">
        <f t="shared" si="205"/>
        <v>0</v>
      </c>
      <c r="FQ95" s="53">
        <f t="shared" si="15"/>
        <v>0</v>
      </c>
      <c r="FR95" s="53">
        <f t="shared" si="205"/>
        <v>0</v>
      </c>
      <c r="FS95" s="53">
        <f t="shared" si="205"/>
        <v>0</v>
      </c>
      <c r="FT95" s="53">
        <f t="shared" si="205"/>
        <v>0</v>
      </c>
      <c r="FU95" s="53">
        <f t="shared" si="205"/>
        <v>0</v>
      </c>
      <c r="FV95" s="53">
        <f t="shared" si="188"/>
        <v>0</v>
      </c>
      <c r="FW95" s="53">
        <f t="shared" si="188"/>
        <v>0</v>
      </c>
      <c r="FX95" s="53">
        <f t="shared" si="188"/>
        <v>-122</v>
      </c>
      <c r="FY95" s="53">
        <f t="shared" si="188"/>
        <v>0</v>
      </c>
      <c r="FZ95" s="53">
        <f t="shared" si="188"/>
        <v>0</v>
      </c>
      <c r="GA95" s="53">
        <f t="shared" si="188"/>
        <v>0</v>
      </c>
      <c r="GB95" s="53">
        <f t="shared" si="188"/>
        <v>0</v>
      </c>
      <c r="GC95" s="53">
        <f t="shared" si="188"/>
        <v>0</v>
      </c>
      <c r="GD95" s="53">
        <f t="shared" si="188"/>
        <v>0</v>
      </c>
      <c r="GE95" s="53">
        <f t="shared" si="188"/>
        <v>0</v>
      </c>
      <c r="GF95" s="53">
        <f t="shared" si="188"/>
        <v>0</v>
      </c>
      <c r="GG95" s="53">
        <f t="shared" si="188"/>
        <v>0</v>
      </c>
      <c r="GH95" s="53">
        <f t="shared" si="188"/>
        <v>0</v>
      </c>
      <c r="GI95" s="53">
        <f t="shared" si="188"/>
        <v>0</v>
      </c>
      <c r="GJ95" s="53">
        <f t="shared" si="188"/>
        <v>0</v>
      </c>
      <c r="GK95" s="53">
        <f t="shared" si="188"/>
        <v>0</v>
      </c>
      <c r="GL95" s="53">
        <f t="shared" si="189"/>
        <v>0</v>
      </c>
      <c r="GM95" s="53">
        <f t="shared" si="189"/>
        <v>0</v>
      </c>
      <c r="GN95" s="53">
        <f t="shared" si="189"/>
        <v>0</v>
      </c>
      <c r="GO95" s="53">
        <f t="shared" si="189"/>
        <v>0</v>
      </c>
      <c r="GP95" s="53">
        <f t="shared" si="189"/>
        <v>0</v>
      </c>
      <c r="GQ95" s="53">
        <f t="shared" si="189"/>
        <v>0</v>
      </c>
      <c r="GR95" s="53">
        <f t="shared" si="189"/>
        <v>0</v>
      </c>
      <c r="GS95" s="53">
        <f t="shared" si="189"/>
        <v>0</v>
      </c>
      <c r="GT95" s="53">
        <f t="shared" si="189"/>
        <v>0</v>
      </c>
      <c r="GU95" s="53">
        <f t="shared" si="189"/>
        <v>0</v>
      </c>
      <c r="GV95" s="53">
        <f t="shared" si="189"/>
        <v>0</v>
      </c>
      <c r="GW95" s="53">
        <f t="shared" si="189"/>
        <v>0</v>
      </c>
      <c r="GX95" s="53">
        <f t="shared" si="18"/>
        <v>0</v>
      </c>
    </row>
    <row r="96" spans="1:206" s="95" customFormat="1" ht="12.75" x14ac:dyDescent="0.2">
      <c r="A96" s="22">
        <f>VLOOKUP(B96,'Libro Giornale'!$E$237:$F$436,2,FALSE)</f>
        <v>104</v>
      </c>
      <c r="B96" s="547" t="s">
        <v>490</v>
      </c>
      <c r="C96" s="152">
        <v>85</v>
      </c>
      <c r="D96" s="468">
        <v>44725</v>
      </c>
      <c r="E96" s="540" t="s">
        <v>777</v>
      </c>
      <c r="F96" s="52">
        <v>100</v>
      </c>
      <c r="G96" s="52"/>
      <c r="H96" s="92"/>
      <c r="I96" s="92"/>
      <c r="J96" s="52">
        <f t="shared" si="225"/>
        <v>-100</v>
      </c>
      <c r="K96" s="52"/>
      <c r="L96" s="52"/>
      <c r="M96" s="53">
        <f t="shared" si="182"/>
        <v>0</v>
      </c>
      <c r="N96" s="53">
        <f t="shared" si="182"/>
        <v>0</v>
      </c>
      <c r="O96" s="53">
        <f t="shared" si="182"/>
        <v>0</v>
      </c>
      <c r="P96" s="53">
        <f t="shared" si="182"/>
        <v>0</v>
      </c>
      <c r="Q96" s="53">
        <f t="shared" si="182"/>
        <v>0</v>
      </c>
      <c r="R96" s="53">
        <f t="shared" si="182"/>
        <v>0</v>
      </c>
      <c r="S96" s="53">
        <f t="shared" si="182"/>
        <v>0</v>
      </c>
      <c r="T96" s="53">
        <f t="shared" si="182"/>
        <v>0</v>
      </c>
      <c r="U96" s="53">
        <f t="shared" si="182"/>
        <v>0</v>
      </c>
      <c r="V96" s="53">
        <f t="shared" si="182"/>
        <v>0</v>
      </c>
      <c r="W96" s="53">
        <f t="shared" si="182"/>
        <v>0</v>
      </c>
      <c r="X96" s="53">
        <f t="shared" si="182"/>
        <v>0</v>
      </c>
      <c r="Y96" s="53">
        <f t="shared" si="182"/>
        <v>0</v>
      </c>
      <c r="Z96" s="53">
        <f t="shared" si="182"/>
        <v>0</v>
      </c>
      <c r="AA96" s="53">
        <f t="shared" si="182"/>
        <v>0</v>
      </c>
      <c r="AB96" s="53">
        <f t="shared" si="182"/>
        <v>0</v>
      </c>
      <c r="AC96" s="53">
        <f t="shared" si="183"/>
        <v>0</v>
      </c>
      <c r="AD96" s="53">
        <f t="shared" si="183"/>
        <v>0</v>
      </c>
      <c r="AE96" s="53">
        <f t="shared" si="183"/>
        <v>0</v>
      </c>
      <c r="AF96" s="53">
        <f t="shared" si="183"/>
        <v>0</v>
      </c>
      <c r="AG96" s="53">
        <f t="shared" si="183"/>
        <v>0</v>
      </c>
      <c r="AH96" s="53">
        <f t="shared" si="183"/>
        <v>0</v>
      </c>
      <c r="AI96" s="53">
        <f t="shared" si="183"/>
        <v>0</v>
      </c>
      <c r="AJ96" s="53">
        <f t="shared" si="183"/>
        <v>0</v>
      </c>
      <c r="AK96" s="53">
        <f t="shared" si="183"/>
        <v>0</v>
      </c>
      <c r="AL96" s="53">
        <f t="shared" si="183"/>
        <v>0</v>
      </c>
      <c r="AM96" s="53">
        <f t="shared" si="183"/>
        <v>0</v>
      </c>
      <c r="AN96" s="53">
        <f t="shared" si="183"/>
        <v>0</v>
      </c>
      <c r="AO96" s="53">
        <f t="shared" si="183"/>
        <v>0</v>
      </c>
      <c r="AP96" s="53">
        <f t="shared" si="183"/>
        <v>0</v>
      </c>
      <c r="AQ96" s="53">
        <f t="shared" si="183"/>
        <v>0</v>
      </c>
      <c r="AR96" s="53">
        <f t="shared" si="183"/>
        <v>0</v>
      </c>
      <c r="AS96" s="53">
        <f t="shared" si="184"/>
        <v>0</v>
      </c>
      <c r="AT96" s="53">
        <f t="shared" si="184"/>
        <v>0</v>
      </c>
      <c r="AU96" s="53">
        <f t="shared" si="184"/>
        <v>0</v>
      </c>
      <c r="AV96" s="53">
        <f t="shared" si="184"/>
        <v>0</v>
      </c>
      <c r="AW96" s="53">
        <f t="shared" si="184"/>
        <v>0</v>
      </c>
      <c r="AX96" s="53">
        <f t="shared" si="184"/>
        <v>0</v>
      </c>
      <c r="AY96" s="53">
        <f t="shared" si="184"/>
        <v>0</v>
      </c>
      <c r="AZ96" s="53">
        <f t="shared" si="184"/>
        <v>0</v>
      </c>
      <c r="BA96" s="53">
        <f t="shared" si="184"/>
        <v>0</v>
      </c>
      <c r="BB96" s="53">
        <f t="shared" si="184"/>
        <v>0</v>
      </c>
      <c r="BC96" s="53">
        <f t="shared" si="184"/>
        <v>0</v>
      </c>
      <c r="BD96" s="53">
        <f t="shared" si="184"/>
        <v>0</v>
      </c>
      <c r="BE96" s="53">
        <f t="shared" si="184"/>
        <v>0</v>
      </c>
      <c r="BF96" s="53">
        <f t="shared" si="184"/>
        <v>0</v>
      </c>
      <c r="BG96" s="53">
        <f t="shared" si="184"/>
        <v>0</v>
      </c>
      <c r="BH96" s="53">
        <f t="shared" si="184"/>
        <v>0</v>
      </c>
      <c r="BI96" s="53">
        <f t="shared" si="224"/>
        <v>0</v>
      </c>
      <c r="BJ96" s="53">
        <f t="shared" si="224"/>
        <v>0</v>
      </c>
      <c r="BK96" s="53">
        <f t="shared" si="224"/>
        <v>0</v>
      </c>
      <c r="BL96" s="53">
        <f t="shared" si="224"/>
        <v>0</v>
      </c>
      <c r="BM96" s="53">
        <f t="shared" si="224"/>
        <v>0</v>
      </c>
      <c r="BN96" s="53">
        <f t="shared" si="224"/>
        <v>0</v>
      </c>
      <c r="BO96" s="53">
        <f t="shared" si="224"/>
        <v>0</v>
      </c>
      <c r="BP96" s="53">
        <f t="shared" si="224"/>
        <v>0</v>
      </c>
      <c r="BQ96" s="53">
        <f t="shared" si="224"/>
        <v>0</v>
      </c>
      <c r="BR96" s="53">
        <f t="shared" si="224"/>
        <v>0</v>
      </c>
      <c r="BS96" s="53">
        <f t="shared" si="224"/>
        <v>0</v>
      </c>
      <c r="BT96" s="53">
        <f t="shared" si="224"/>
        <v>0</v>
      </c>
      <c r="BU96" s="53">
        <f t="shared" si="5"/>
        <v>0</v>
      </c>
      <c r="BV96" s="53">
        <f t="shared" si="224"/>
        <v>0</v>
      </c>
      <c r="BW96" s="53">
        <f t="shared" si="224"/>
        <v>0</v>
      </c>
      <c r="BX96" s="53">
        <f t="shared" si="224"/>
        <v>0</v>
      </c>
      <c r="BY96" s="53">
        <f t="shared" si="202"/>
        <v>0</v>
      </c>
      <c r="BZ96" s="53">
        <f t="shared" si="226"/>
        <v>0</v>
      </c>
      <c r="CA96" s="53">
        <f t="shared" si="226"/>
        <v>0</v>
      </c>
      <c r="CB96" s="53">
        <f t="shared" si="226"/>
        <v>0</v>
      </c>
      <c r="CC96" s="53">
        <f t="shared" si="226"/>
        <v>0</v>
      </c>
      <c r="CD96" s="53">
        <f t="shared" si="226"/>
        <v>0</v>
      </c>
      <c r="CE96" s="53">
        <f t="shared" si="226"/>
        <v>0</v>
      </c>
      <c r="CF96" s="53">
        <f t="shared" si="226"/>
        <v>0</v>
      </c>
      <c r="CG96" s="53">
        <f t="shared" si="226"/>
        <v>0</v>
      </c>
      <c r="CH96" s="53">
        <f t="shared" si="226"/>
        <v>0</v>
      </c>
      <c r="CI96" s="53">
        <f t="shared" si="226"/>
        <v>0</v>
      </c>
      <c r="CJ96" s="53">
        <f t="shared" si="226"/>
        <v>0</v>
      </c>
      <c r="CK96" s="53">
        <f t="shared" si="226"/>
        <v>0</v>
      </c>
      <c r="CL96" s="53">
        <f t="shared" si="226"/>
        <v>0</v>
      </c>
      <c r="CM96" s="53">
        <f t="shared" si="226"/>
        <v>0</v>
      </c>
      <c r="CN96" s="53">
        <f t="shared" si="226"/>
        <v>0</v>
      </c>
      <c r="CO96" s="53">
        <f t="shared" si="226"/>
        <v>0</v>
      </c>
      <c r="CP96" s="53">
        <f t="shared" si="185"/>
        <v>0</v>
      </c>
      <c r="CQ96" s="53">
        <f t="shared" si="185"/>
        <v>0</v>
      </c>
      <c r="CR96" s="53">
        <f t="shared" si="185"/>
        <v>0</v>
      </c>
      <c r="CS96" s="53">
        <f t="shared" si="185"/>
        <v>0</v>
      </c>
      <c r="CT96" s="53">
        <f t="shared" si="185"/>
        <v>0</v>
      </c>
      <c r="CU96" s="53">
        <f t="shared" si="185"/>
        <v>0</v>
      </c>
      <c r="CV96" s="53">
        <f t="shared" si="185"/>
        <v>0</v>
      </c>
      <c r="CW96" s="53">
        <f t="shared" si="185"/>
        <v>0</v>
      </c>
      <c r="CX96" s="53">
        <f t="shared" si="185"/>
        <v>0</v>
      </c>
      <c r="CY96" s="53">
        <f t="shared" si="185"/>
        <v>0</v>
      </c>
      <c r="CZ96" s="53">
        <f t="shared" si="185"/>
        <v>0</v>
      </c>
      <c r="DA96" s="53">
        <f t="shared" si="185"/>
        <v>0</v>
      </c>
      <c r="DB96" s="53">
        <f t="shared" si="185"/>
        <v>0</v>
      </c>
      <c r="DC96" s="53">
        <f t="shared" si="185"/>
        <v>0</v>
      </c>
      <c r="DD96" s="53">
        <f t="shared" si="185"/>
        <v>0</v>
      </c>
      <c r="DE96" s="53">
        <f t="shared" si="185"/>
        <v>0</v>
      </c>
      <c r="DF96" s="53">
        <f t="shared" si="203"/>
        <v>0</v>
      </c>
      <c r="DG96" s="53">
        <f t="shared" si="203"/>
        <v>100</v>
      </c>
      <c r="DH96" s="53">
        <f t="shared" si="203"/>
        <v>0</v>
      </c>
      <c r="DI96" s="53">
        <f t="shared" si="203"/>
        <v>0</v>
      </c>
      <c r="DJ96" s="53">
        <f t="shared" si="203"/>
        <v>0</v>
      </c>
      <c r="DK96" s="53">
        <f t="shared" si="203"/>
        <v>0</v>
      </c>
      <c r="DL96" s="53">
        <f t="shared" si="203"/>
        <v>0</v>
      </c>
      <c r="DM96" s="53">
        <f t="shared" si="203"/>
        <v>0</v>
      </c>
      <c r="DN96" s="53">
        <f t="shared" si="203"/>
        <v>0</v>
      </c>
      <c r="DO96" s="53">
        <f t="shared" si="203"/>
        <v>0</v>
      </c>
      <c r="DP96" s="53">
        <f t="shared" si="203"/>
        <v>0</v>
      </c>
      <c r="DQ96" s="53">
        <f t="shared" si="203"/>
        <v>0</v>
      </c>
      <c r="DR96" s="53">
        <f t="shared" si="203"/>
        <v>0</v>
      </c>
      <c r="DS96" s="53">
        <f t="shared" si="203"/>
        <v>0</v>
      </c>
      <c r="DT96" s="53">
        <f t="shared" si="203"/>
        <v>0</v>
      </c>
      <c r="DU96" s="53">
        <f t="shared" si="203"/>
        <v>0</v>
      </c>
      <c r="DV96" s="53">
        <f t="shared" si="186"/>
        <v>0</v>
      </c>
      <c r="DW96" s="53">
        <f t="shared" si="186"/>
        <v>0</v>
      </c>
      <c r="DX96" s="53">
        <f t="shared" si="186"/>
        <v>0</v>
      </c>
      <c r="DY96" s="53">
        <f t="shared" si="186"/>
        <v>0</v>
      </c>
      <c r="DZ96" s="53">
        <f t="shared" si="186"/>
        <v>0</v>
      </c>
      <c r="EA96" s="53">
        <f t="shared" si="186"/>
        <v>0</v>
      </c>
      <c r="EB96" s="53">
        <f t="shared" si="187"/>
        <v>0</v>
      </c>
      <c r="EC96" s="53">
        <f t="shared" si="187"/>
        <v>0</v>
      </c>
      <c r="ED96" s="53">
        <f t="shared" si="187"/>
        <v>0</v>
      </c>
      <c r="EE96" s="53">
        <f t="shared" si="187"/>
        <v>0</v>
      </c>
      <c r="EF96" s="53">
        <f t="shared" si="187"/>
        <v>0</v>
      </c>
      <c r="EG96" s="53">
        <f t="shared" si="187"/>
        <v>0</v>
      </c>
      <c r="EH96" s="53">
        <f t="shared" si="187"/>
        <v>0</v>
      </c>
      <c r="EI96" s="53">
        <f t="shared" si="187"/>
        <v>0</v>
      </c>
      <c r="EJ96" s="53">
        <f t="shared" si="187"/>
        <v>0</v>
      </c>
      <c r="EK96" s="53">
        <f t="shared" si="187"/>
        <v>0</v>
      </c>
      <c r="EL96" s="53">
        <f t="shared" si="187"/>
        <v>0</v>
      </c>
      <c r="EM96" s="53">
        <f t="shared" si="187"/>
        <v>0</v>
      </c>
      <c r="EN96" s="53">
        <f t="shared" si="187"/>
        <v>0</v>
      </c>
      <c r="EO96" s="53">
        <f t="shared" si="187"/>
        <v>0</v>
      </c>
      <c r="EP96" s="53">
        <f t="shared" si="187"/>
        <v>0</v>
      </c>
      <c r="EQ96" s="53">
        <f t="shared" si="187"/>
        <v>0</v>
      </c>
      <c r="ER96" s="53">
        <f t="shared" si="204"/>
        <v>0</v>
      </c>
      <c r="ES96" s="53">
        <f t="shared" si="204"/>
        <v>0</v>
      </c>
      <c r="ET96" s="53">
        <f t="shared" si="204"/>
        <v>0</v>
      </c>
      <c r="EU96" s="53">
        <f t="shared" si="204"/>
        <v>0</v>
      </c>
      <c r="EV96" s="53">
        <f t="shared" si="204"/>
        <v>0</v>
      </c>
      <c r="EW96" s="53">
        <f t="shared" si="204"/>
        <v>0</v>
      </c>
      <c r="EX96" s="53">
        <f t="shared" si="204"/>
        <v>0</v>
      </c>
      <c r="EY96" s="53">
        <f t="shared" si="204"/>
        <v>0</v>
      </c>
      <c r="EZ96" s="53">
        <f t="shared" si="204"/>
        <v>0</v>
      </c>
      <c r="FA96" s="53">
        <f t="shared" si="204"/>
        <v>0</v>
      </c>
      <c r="FB96" s="53">
        <f t="shared" si="204"/>
        <v>0</v>
      </c>
      <c r="FC96" s="53">
        <f t="shared" si="204"/>
        <v>0</v>
      </c>
      <c r="FD96" s="53">
        <f t="shared" si="204"/>
        <v>0</v>
      </c>
      <c r="FE96" s="53">
        <f t="shared" si="204"/>
        <v>0</v>
      </c>
      <c r="FF96" s="53">
        <f t="shared" si="204"/>
        <v>0</v>
      </c>
      <c r="FG96" s="53">
        <f t="shared" si="204"/>
        <v>0</v>
      </c>
      <c r="FH96" s="53">
        <f t="shared" si="205"/>
        <v>0</v>
      </c>
      <c r="FI96" s="53">
        <f t="shared" si="205"/>
        <v>0</v>
      </c>
      <c r="FJ96" s="53">
        <f t="shared" si="205"/>
        <v>0</v>
      </c>
      <c r="FK96" s="53">
        <f t="shared" si="205"/>
        <v>0</v>
      </c>
      <c r="FL96" s="53">
        <f t="shared" si="205"/>
        <v>0</v>
      </c>
      <c r="FM96" s="53">
        <f t="shared" si="205"/>
        <v>0</v>
      </c>
      <c r="FN96" s="53">
        <f t="shared" si="205"/>
        <v>0</v>
      </c>
      <c r="FO96" s="53">
        <f t="shared" si="205"/>
        <v>0</v>
      </c>
      <c r="FP96" s="53">
        <f t="shared" si="205"/>
        <v>0</v>
      </c>
      <c r="FQ96" s="53">
        <f t="shared" si="15"/>
        <v>0</v>
      </c>
      <c r="FR96" s="53">
        <f t="shared" si="205"/>
        <v>0</v>
      </c>
      <c r="FS96" s="53">
        <f t="shared" si="205"/>
        <v>0</v>
      </c>
      <c r="FT96" s="53">
        <f t="shared" si="205"/>
        <v>0</v>
      </c>
      <c r="FU96" s="53">
        <f t="shared" si="205"/>
        <v>0</v>
      </c>
      <c r="FV96" s="53">
        <f t="shared" si="188"/>
        <v>0</v>
      </c>
      <c r="FW96" s="53">
        <f t="shared" si="188"/>
        <v>0</v>
      </c>
      <c r="FX96" s="53">
        <f t="shared" si="188"/>
        <v>0</v>
      </c>
      <c r="FY96" s="53">
        <f t="shared" si="188"/>
        <v>0</v>
      </c>
      <c r="FZ96" s="53">
        <f t="shared" si="188"/>
        <v>0</v>
      </c>
      <c r="GA96" s="53">
        <f t="shared" si="188"/>
        <v>0</v>
      </c>
      <c r="GB96" s="53">
        <f t="shared" si="188"/>
        <v>0</v>
      </c>
      <c r="GC96" s="53">
        <f t="shared" si="188"/>
        <v>0</v>
      </c>
      <c r="GD96" s="53">
        <f t="shared" si="188"/>
        <v>0</v>
      </c>
      <c r="GE96" s="53">
        <f t="shared" si="188"/>
        <v>0</v>
      </c>
      <c r="GF96" s="53">
        <f t="shared" si="188"/>
        <v>0</v>
      </c>
      <c r="GG96" s="53">
        <f t="shared" si="188"/>
        <v>0</v>
      </c>
      <c r="GH96" s="53">
        <f t="shared" si="188"/>
        <v>0</v>
      </c>
      <c r="GI96" s="53">
        <f t="shared" si="188"/>
        <v>0</v>
      </c>
      <c r="GJ96" s="53">
        <f t="shared" si="188"/>
        <v>0</v>
      </c>
      <c r="GK96" s="53">
        <f t="shared" si="188"/>
        <v>0</v>
      </c>
      <c r="GL96" s="53">
        <f t="shared" si="189"/>
        <v>0</v>
      </c>
      <c r="GM96" s="53">
        <f t="shared" si="189"/>
        <v>0</v>
      </c>
      <c r="GN96" s="53">
        <f t="shared" si="189"/>
        <v>0</v>
      </c>
      <c r="GO96" s="53">
        <f t="shared" si="189"/>
        <v>0</v>
      </c>
      <c r="GP96" s="53">
        <f t="shared" si="189"/>
        <v>0</v>
      </c>
      <c r="GQ96" s="53">
        <f t="shared" si="189"/>
        <v>0</v>
      </c>
      <c r="GR96" s="53">
        <f t="shared" si="189"/>
        <v>0</v>
      </c>
      <c r="GS96" s="53">
        <f t="shared" si="189"/>
        <v>0</v>
      </c>
      <c r="GT96" s="53">
        <f t="shared" si="189"/>
        <v>0</v>
      </c>
      <c r="GU96" s="53">
        <f t="shared" si="189"/>
        <v>0</v>
      </c>
      <c r="GV96" s="53">
        <f t="shared" si="189"/>
        <v>0</v>
      </c>
      <c r="GW96" s="53">
        <f t="shared" si="189"/>
        <v>0</v>
      </c>
      <c r="GX96" s="53">
        <f t="shared" si="18"/>
        <v>0</v>
      </c>
    </row>
    <row r="97" spans="1:206" s="95" customFormat="1" ht="12.75" x14ac:dyDescent="0.2">
      <c r="A97" s="22">
        <f>VLOOKUP(B97,'Libro Giornale'!$E$237:$F$436,2,FALSE)</f>
        <v>104</v>
      </c>
      <c r="B97" s="547" t="s">
        <v>490</v>
      </c>
      <c r="C97" s="152">
        <v>86</v>
      </c>
      <c r="D97" s="468">
        <v>44725</v>
      </c>
      <c r="E97" s="540" t="s">
        <v>778</v>
      </c>
      <c r="F97" s="52">
        <v>100</v>
      </c>
      <c r="G97" s="52"/>
      <c r="H97" s="92"/>
      <c r="I97" s="92"/>
      <c r="J97" s="52">
        <f t="shared" si="225"/>
        <v>-100</v>
      </c>
      <c r="K97" s="52"/>
      <c r="L97" s="52"/>
      <c r="M97" s="53">
        <f t="shared" si="182"/>
        <v>0</v>
      </c>
      <c r="N97" s="53">
        <f t="shared" si="182"/>
        <v>0</v>
      </c>
      <c r="O97" s="53">
        <f t="shared" si="182"/>
        <v>0</v>
      </c>
      <c r="P97" s="53">
        <f t="shared" si="182"/>
        <v>0</v>
      </c>
      <c r="Q97" s="53">
        <f t="shared" si="182"/>
        <v>0</v>
      </c>
      <c r="R97" s="53">
        <f t="shared" si="182"/>
        <v>0</v>
      </c>
      <c r="S97" s="53">
        <f t="shared" si="182"/>
        <v>0</v>
      </c>
      <c r="T97" s="53">
        <f t="shared" si="182"/>
        <v>0</v>
      </c>
      <c r="U97" s="53">
        <f t="shared" si="182"/>
        <v>0</v>
      </c>
      <c r="V97" s="53">
        <f t="shared" si="182"/>
        <v>0</v>
      </c>
      <c r="W97" s="53">
        <f t="shared" si="182"/>
        <v>0</v>
      </c>
      <c r="X97" s="53">
        <f t="shared" si="182"/>
        <v>0</v>
      </c>
      <c r="Y97" s="53">
        <f t="shared" si="182"/>
        <v>0</v>
      </c>
      <c r="Z97" s="53">
        <f t="shared" si="182"/>
        <v>0</v>
      </c>
      <c r="AA97" s="53">
        <f t="shared" si="182"/>
        <v>0</v>
      </c>
      <c r="AB97" s="53">
        <f t="shared" ref="M97:AB104" si="227">IF(AB$4=$A97,-SUM($H97:$K97), 0)</f>
        <v>0</v>
      </c>
      <c r="AC97" s="53">
        <f t="shared" si="183"/>
        <v>0</v>
      </c>
      <c r="AD97" s="53">
        <f t="shared" si="183"/>
        <v>0</v>
      </c>
      <c r="AE97" s="53">
        <f t="shared" si="183"/>
        <v>0</v>
      </c>
      <c r="AF97" s="53">
        <f t="shared" si="183"/>
        <v>0</v>
      </c>
      <c r="AG97" s="53">
        <f t="shared" si="183"/>
        <v>0</v>
      </c>
      <c r="AH97" s="53">
        <f t="shared" si="183"/>
        <v>0</v>
      </c>
      <c r="AI97" s="53">
        <f t="shared" si="183"/>
        <v>0</v>
      </c>
      <c r="AJ97" s="53">
        <f t="shared" si="183"/>
        <v>0</v>
      </c>
      <c r="AK97" s="53">
        <f t="shared" si="183"/>
        <v>0</v>
      </c>
      <c r="AL97" s="53">
        <f t="shared" si="183"/>
        <v>0</v>
      </c>
      <c r="AM97" s="53">
        <f t="shared" si="183"/>
        <v>0</v>
      </c>
      <c r="AN97" s="53">
        <f t="shared" si="183"/>
        <v>0</v>
      </c>
      <c r="AO97" s="53">
        <f t="shared" si="183"/>
        <v>0</v>
      </c>
      <c r="AP97" s="53">
        <f t="shared" si="183"/>
        <v>0</v>
      </c>
      <c r="AQ97" s="53">
        <f t="shared" si="183"/>
        <v>0</v>
      </c>
      <c r="AR97" s="53">
        <f t="shared" ref="AC97:AR104" si="228">IF(AR$4=$A97,-SUM($H97:$K97), 0)</f>
        <v>0</v>
      </c>
      <c r="AS97" s="53">
        <f t="shared" si="184"/>
        <v>0</v>
      </c>
      <c r="AT97" s="53">
        <f t="shared" si="184"/>
        <v>0</v>
      </c>
      <c r="AU97" s="53">
        <f t="shared" si="184"/>
        <v>0</v>
      </c>
      <c r="AV97" s="53">
        <f t="shared" si="184"/>
        <v>0</v>
      </c>
      <c r="AW97" s="53">
        <f t="shared" si="184"/>
        <v>0</v>
      </c>
      <c r="AX97" s="53">
        <f t="shared" si="184"/>
        <v>0</v>
      </c>
      <c r="AY97" s="53">
        <f t="shared" si="184"/>
        <v>0</v>
      </c>
      <c r="AZ97" s="53">
        <f t="shared" si="184"/>
        <v>0</v>
      </c>
      <c r="BA97" s="53">
        <f t="shared" si="184"/>
        <v>0</v>
      </c>
      <c r="BB97" s="53">
        <f t="shared" si="184"/>
        <v>0</v>
      </c>
      <c r="BC97" s="53">
        <f t="shared" si="184"/>
        <v>0</v>
      </c>
      <c r="BD97" s="53">
        <f t="shared" si="184"/>
        <v>0</v>
      </c>
      <c r="BE97" s="53">
        <f t="shared" si="184"/>
        <v>0</v>
      </c>
      <c r="BF97" s="53">
        <f t="shared" si="184"/>
        <v>0</v>
      </c>
      <c r="BG97" s="53">
        <f t="shared" si="184"/>
        <v>0</v>
      </c>
      <c r="BH97" s="53">
        <f t="shared" ref="AS97:BH104" si="229">IF(BH$4=$A97,-SUM($H97:$K97), 0)</f>
        <v>0</v>
      </c>
      <c r="BI97" s="53">
        <f t="shared" si="224"/>
        <v>0</v>
      </c>
      <c r="BJ97" s="53">
        <f t="shared" si="224"/>
        <v>0</v>
      </c>
      <c r="BK97" s="53">
        <f t="shared" si="224"/>
        <v>0</v>
      </c>
      <c r="BL97" s="53">
        <f t="shared" si="224"/>
        <v>0</v>
      </c>
      <c r="BM97" s="53">
        <f t="shared" si="224"/>
        <v>0</v>
      </c>
      <c r="BN97" s="53">
        <f t="shared" si="224"/>
        <v>0</v>
      </c>
      <c r="BO97" s="53">
        <f t="shared" si="224"/>
        <v>0</v>
      </c>
      <c r="BP97" s="53">
        <f t="shared" si="224"/>
        <v>0</v>
      </c>
      <c r="BQ97" s="53">
        <f t="shared" si="224"/>
        <v>0</v>
      </c>
      <c r="BR97" s="53">
        <f t="shared" si="224"/>
        <v>0</v>
      </c>
      <c r="BS97" s="53">
        <f t="shared" si="224"/>
        <v>0</v>
      </c>
      <c r="BT97" s="53">
        <f t="shared" si="224"/>
        <v>0</v>
      </c>
      <c r="BU97" s="53">
        <f t="shared" si="5"/>
        <v>0</v>
      </c>
      <c r="BV97" s="53">
        <f t="shared" si="224"/>
        <v>0</v>
      </c>
      <c r="BW97" s="53">
        <f t="shared" si="224"/>
        <v>0</v>
      </c>
      <c r="BX97" s="53">
        <f t="shared" si="224"/>
        <v>0</v>
      </c>
      <c r="BY97" s="53">
        <f t="shared" si="202"/>
        <v>0</v>
      </c>
      <c r="BZ97" s="53">
        <f t="shared" si="226"/>
        <v>0</v>
      </c>
      <c r="CA97" s="53">
        <f t="shared" si="226"/>
        <v>0</v>
      </c>
      <c r="CB97" s="53">
        <f t="shared" si="226"/>
        <v>0</v>
      </c>
      <c r="CC97" s="53">
        <f t="shared" si="226"/>
        <v>0</v>
      </c>
      <c r="CD97" s="53">
        <f t="shared" si="226"/>
        <v>0</v>
      </c>
      <c r="CE97" s="53">
        <f t="shared" si="226"/>
        <v>0</v>
      </c>
      <c r="CF97" s="53">
        <f t="shared" si="226"/>
        <v>0</v>
      </c>
      <c r="CG97" s="53">
        <f t="shared" si="226"/>
        <v>0</v>
      </c>
      <c r="CH97" s="53">
        <f t="shared" si="226"/>
        <v>0</v>
      </c>
      <c r="CI97" s="53">
        <f t="shared" si="226"/>
        <v>0</v>
      </c>
      <c r="CJ97" s="53">
        <f t="shared" si="226"/>
        <v>0</v>
      </c>
      <c r="CK97" s="53">
        <f t="shared" si="226"/>
        <v>0</v>
      </c>
      <c r="CL97" s="53">
        <f t="shared" si="226"/>
        <v>0</v>
      </c>
      <c r="CM97" s="53">
        <f t="shared" si="226"/>
        <v>0</v>
      </c>
      <c r="CN97" s="53">
        <f t="shared" si="226"/>
        <v>0</v>
      </c>
      <c r="CO97" s="53">
        <f t="shared" si="226"/>
        <v>0</v>
      </c>
      <c r="CP97" s="53">
        <f t="shared" si="185"/>
        <v>0</v>
      </c>
      <c r="CQ97" s="53">
        <f t="shared" si="185"/>
        <v>0</v>
      </c>
      <c r="CR97" s="53">
        <f t="shared" si="185"/>
        <v>0</v>
      </c>
      <c r="CS97" s="53">
        <f t="shared" si="185"/>
        <v>0</v>
      </c>
      <c r="CT97" s="53">
        <f t="shared" si="185"/>
        <v>0</v>
      </c>
      <c r="CU97" s="53">
        <f t="shared" si="185"/>
        <v>0</v>
      </c>
      <c r="CV97" s="53">
        <f t="shared" si="185"/>
        <v>0</v>
      </c>
      <c r="CW97" s="53">
        <f t="shared" si="185"/>
        <v>0</v>
      </c>
      <c r="CX97" s="53">
        <f t="shared" si="185"/>
        <v>0</v>
      </c>
      <c r="CY97" s="53">
        <f t="shared" si="185"/>
        <v>0</v>
      </c>
      <c r="CZ97" s="53">
        <f t="shared" si="185"/>
        <v>0</v>
      </c>
      <c r="DA97" s="53">
        <f t="shared" si="185"/>
        <v>0</v>
      </c>
      <c r="DB97" s="53">
        <f t="shared" si="185"/>
        <v>0</v>
      </c>
      <c r="DC97" s="53">
        <f t="shared" si="185"/>
        <v>0</v>
      </c>
      <c r="DD97" s="53">
        <f t="shared" si="185"/>
        <v>0</v>
      </c>
      <c r="DE97" s="53">
        <f t="shared" ref="CP97:DE104" si="230">IF(DE$4=$A97,-SUM($H97:$K97), 0)</f>
        <v>0</v>
      </c>
      <c r="DF97" s="53">
        <f t="shared" si="203"/>
        <v>0</v>
      </c>
      <c r="DG97" s="53">
        <f t="shared" si="203"/>
        <v>100</v>
      </c>
      <c r="DH97" s="53">
        <f t="shared" si="203"/>
        <v>0</v>
      </c>
      <c r="DI97" s="53">
        <f t="shared" si="203"/>
        <v>0</v>
      </c>
      <c r="DJ97" s="53">
        <f t="shared" si="203"/>
        <v>0</v>
      </c>
      <c r="DK97" s="53">
        <f t="shared" si="203"/>
        <v>0</v>
      </c>
      <c r="DL97" s="53">
        <f t="shared" si="203"/>
        <v>0</v>
      </c>
      <c r="DM97" s="53">
        <f t="shared" si="203"/>
        <v>0</v>
      </c>
      <c r="DN97" s="53">
        <f t="shared" si="203"/>
        <v>0</v>
      </c>
      <c r="DO97" s="53">
        <f t="shared" si="203"/>
        <v>0</v>
      </c>
      <c r="DP97" s="53">
        <f t="shared" si="203"/>
        <v>0</v>
      </c>
      <c r="DQ97" s="53">
        <f t="shared" si="203"/>
        <v>0</v>
      </c>
      <c r="DR97" s="53">
        <f t="shared" si="203"/>
        <v>0</v>
      </c>
      <c r="DS97" s="53">
        <f t="shared" si="203"/>
        <v>0</v>
      </c>
      <c r="DT97" s="53">
        <f t="shared" si="203"/>
        <v>0</v>
      </c>
      <c r="DU97" s="53">
        <f t="shared" si="203"/>
        <v>0</v>
      </c>
      <c r="DV97" s="53">
        <f t="shared" si="186"/>
        <v>0</v>
      </c>
      <c r="DW97" s="53">
        <f t="shared" si="186"/>
        <v>0</v>
      </c>
      <c r="DX97" s="53">
        <f t="shared" si="186"/>
        <v>0</v>
      </c>
      <c r="DY97" s="53">
        <f t="shared" si="186"/>
        <v>0</v>
      </c>
      <c r="DZ97" s="53">
        <f t="shared" si="186"/>
        <v>0</v>
      </c>
      <c r="EA97" s="53">
        <f t="shared" si="186"/>
        <v>0</v>
      </c>
      <c r="EB97" s="53">
        <f t="shared" si="187"/>
        <v>0</v>
      </c>
      <c r="EC97" s="53">
        <f t="shared" si="187"/>
        <v>0</v>
      </c>
      <c r="ED97" s="53">
        <f t="shared" si="187"/>
        <v>0</v>
      </c>
      <c r="EE97" s="53">
        <f t="shared" si="187"/>
        <v>0</v>
      </c>
      <c r="EF97" s="53">
        <f t="shared" si="187"/>
        <v>0</v>
      </c>
      <c r="EG97" s="53">
        <f t="shared" si="187"/>
        <v>0</v>
      </c>
      <c r="EH97" s="53">
        <f t="shared" si="187"/>
        <v>0</v>
      </c>
      <c r="EI97" s="53">
        <f t="shared" si="187"/>
        <v>0</v>
      </c>
      <c r="EJ97" s="53">
        <f t="shared" si="187"/>
        <v>0</v>
      </c>
      <c r="EK97" s="53">
        <f t="shared" si="187"/>
        <v>0</v>
      </c>
      <c r="EL97" s="53">
        <f t="shared" si="187"/>
        <v>0</v>
      </c>
      <c r="EM97" s="53">
        <f t="shared" si="187"/>
        <v>0</v>
      </c>
      <c r="EN97" s="53">
        <f t="shared" si="187"/>
        <v>0</v>
      </c>
      <c r="EO97" s="53">
        <f t="shared" si="187"/>
        <v>0</v>
      </c>
      <c r="EP97" s="53">
        <f t="shared" si="187"/>
        <v>0</v>
      </c>
      <c r="EQ97" s="53">
        <f t="shared" si="187"/>
        <v>0</v>
      </c>
      <c r="ER97" s="53">
        <f t="shared" si="204"/>
        <v>0</v>
      </c>
      <c r="ES97" s="53">
        <f t="shared" si="204"/>
        <v>0</v>
      </c>
      <c r="ET97" s="53">
        <f t="shared" si="204"/>
        <v>0</v>
      </c>
      <c r="EU97" s="53">
        <f t="shared" si="204"/>
        <v>0</v>
      </c>
      <c r="EV97" s="53">
        <f t="shared" si="204"/>
        <v>0</v>
      </c>
      <c r="EW97" s="53">
        <f t="shared" si="204"/>
        <v>0</v>
      </c>
      <c r="EX97" s="53">
        <f t="shared" si="204"/>
        <v>0</v>
      </c>
      <c r="EY97" s="53">
        <f t="shared" si="204"/>
        <v>0</v>
      </c>
      <c r="EZ97" s="53">
        <f t="shared" si="204"/>
        <v>0</v>
      </c>
      <c r="FA97" s="53">
        <f t="shared" si="204"/>
        <v>0</v>
      </c>
      <c r="FB97" s="53">
        <f t="shared" si="204"/>
        <v>0</v>
      </c>
      <c r="FC97" s="53">
        <f t="shared" si="204"/>
        <v>0</v>
      </c>
      <c r="FD97" s="53">
        <f t="shared" si="204"/>
        <v>0</v>
      </c>
      <c r="FE97" s="53">
        <f t="shared" si="204"/>
        <v>0</v>
      </c>
      <c r="FF97" s="53">
        <f t="shared" si="204"/>
        <v>0</v>
      </c>
      <c r="FG97" s="53">
        <f t="shared" si="204"/>
        <v>0</v>
      </c>
      <c r="FH97" s="53">
        <f t="shared" si="205"/>
        <v>0</v>
      </c>
      <c r="FI97" s="53">
        <f t="shared" si="205"/>
        <v>0</v>
      </c>
      <c r="FJ97" s="53">
        <f t="shared" si="205"/>
        <v>0</v>
      </c>
      <c r="FK97" s="53">
        <f t="shared" si="205"/>
        <v>0</v>
      </c>
      <c r="FL97" s="53">
        <f t="shared" si="205"/>
        <v>0</v>
      </c>
      <c r="FM97" s="53">
        <f t="shared" si="205"/>
        <v>0</v>
      </c>
      <c r="FN97" s="53">
        <f t="shared" si="205"/>
        <v>0</v>
      </c>
      <c r="FO97" s="53">
        <f t="shared" si="205"/>
        <v>0</v>
      </c>
      <c r="FP97" s="53">
        <f t="shared" si="205"/>
        <v>0</v>
      </c>
      <c r="FQ97" s="53">
        <f t="shared" si="15"/>
        <v>0</v>
      </c>
      <c r="FR97" s="53">
        <f t="shared" si="205"/>
        <v>0</v>
      </c>
      <c r="FS97" s="53">
        <f t="shared" si="205"/>
        <v>0</v>
      </c>
      <c r="FT97" s="53">
        <f t="shared" si="205"/>
        <v>0</v>
      </c>
      <c r="FU97" s="53">
        <f t="shared" si="205"/>
        <v>0</v>
      </c>
      <c r="FV97" s="53">
        <f t="shared" si="188"/>
        <v>0</v>
      </c>
      <c r="FW97" s="53">
        <f t="shared" si="188"/>
        <v>0</v>
      </c>
      <c r="FX97" s="53">
        <f t="shared" si="188"/>
        <v>0</v>
      </c>
      <c r="FY97" s="53">
        <f t="shared" si="188"/>
        <v>0</v>
      </c>
      <c r="FZ97" s="53">
        <f t="shared" si="188"/>
        <v>0</v>
      </c>
      <c r="GA97" s="53">
        <f t="shared" si="188"/>
        <v>0</v>
      </c>
      <c r="GB97" s="53">
        <f t="shared" si="188"/>
        <v>0</v>
      </c>
      <c r="GC97" s="53">
        <f t="shared" si="188"/>
        <v>0</v>
      </c>
      <c r="GD97" s="53">
        <f t="shared" si="188"/>
        <v>0</v>
      </c>
      <c r="GE97" s="53">
        <f t="shared" si="188"/>
        <v>0</v>
      </c>
      <c r="GF97" s="53">
        <f t="shared" si="188"/>
        <v>0</v>
      </c>
      <c r="GG97" s="53">
        <f t="shared" si="188"/>
        <v>0</v>
      </c>
      <c r="GH97" s="53">
        <f t="shared" si="188"/>
        <v>0</v>
      </c>
      <c r="GI97" s="53">
        <f t="shared" si="188"/>
        <v>0</v>
      </c>
      <c r="GJ97" s="53">
        <f t="shared" si="188"/>
        <v>0</v>
      </c>
      <c r="GK97" s="53">
        <f t="shared" ref="FV97:GK104" si="231">IF(GK$4=$A97,-SUM($H97:$K97), 0)</f>
        <v>0</v>
      </c>
      <c r="GL97" s="53">
        <f t="shared" si="189"/>
        <v>0</v>
      </c>
      <c r="GM97" s="53">
        <f t="shared" si="189"/>
        <v>0</v>
      </c>
      <c r="GN97" s="53">
        <f t="shared" si="189"/>
        <v>0</v>
      </c>
      <c r="GO97" s="53">
        <f t="shared" si="189"/>
        <v>0</v>
      </c>
      <c r="GP97" s="53">
        <f t="shared" si="189"/>
        <v>0</v>
      </c>
      <c r="GQ97" s="53">
        <f t="shared" si="189"/>
        <v>0</v>
      </c>
      <c r="GR97" s="53">
        <f t="shared" si="189"/>
        <v>0</v>
      </c>
      <c r="GS97" s="53">
        <f t="shared" si="189"/>
        <v>0</v>
      </c>
      <c r="GT97" s="53">
        <f t="shared" si="189"/>
        <v>0</v>
      </c>
      <c r="GU97" s="53">
        <f t="shared" si="189"/>
        <v>0</v>
      </c>
      <c r="GV97" s="53">
        <f t="shared" si="189"/>
        <v>0</v>
      </c>
      <c r="GW97" s="53">
        <f t="shared" si="189"/>
        <v>0</v>
      </c>
      <c r="GX97" s="53">
        <f t="shared" si="18"/>
        <v>0</v>
      </c>
    </row>
    <row r="98" spans="1:206" s="95" customFormat="1" ht="12.75" x14ac:dyDescent="0.2">
      <c r="A98" s="22">
        <f>VLOOKUP(B98,'Libro Giornale'!$E$237:$F$436,2,FALSE)</f>
        <v>104</v>
      </c>
      <c r="B98" s="547" t="s">
        <v>490</v>
      </c>
      <c r="C98" s="152">
        <v>87</v>
      </c>
      <c r="D98" s="468">
        <v>44725</v>
      </c>
      <c r="E98" s="540" t="s">
        <v>779</v>
      </c>
      <c r="F98" s="52">
        <v>100</v>
      </c>
      <c r="G98" s="52"/>
      <c r="H98" s="92"/>
      <c r="I98" s="92"/>
      <c r="J98" s="52">
        <f t="shared" si="225"/>
        <v>-100</v>
      </c>
      <c r="K98" s="52"/>
      <c r="L98" s="52"/>
      <c r="M98" s="53">
        <f t="shared" si="227"/>
        <v>0</v>
      </c>
      <c r="N98" s="53">
        <f t="shared" si="227"/>
        <v>0</v>
      </c>
      <c r="O98" s="53">
        <f t="shared" si="227"/>
        <v>0</v>
      </c>
      <c r="P98" s="53">
        <f t="shared" si="227"/>
        <v>0</v>
      </c>
      <c r="Q98" s="53">
        <f t="shared" si="227"/>
        <v>0</v>
      </c>
      <c r="R98" s="53">
        <f t="shared" si="227"/>
        <v>0</v>
      </c>
      <c r="S98" s="53">
        <f t="shared" si="227"/>
        <v>0</v>
      </c>
      <c r="T98" s="53">
        <f t="shared" si="227"/>
        <v>0</v>
      </c>
      <c r="U98" s="53">
        <f t="shared" si="227"/>
        <v>0</v>
      </c>
      <c r="V98" s="53">
        <f t="shared" si="227"/>
        <v>0</v>
      </c>
      <c r="W98" s="53">
        <f t="shared" si="227"/>
        <v>0</v>
      </c>
      <c r="X98" s="53">
        <f t="shared" si="227"/>
        <v>0</v>
      </c>
      <c r="Y98" s="53">
        <f t="shared" si="227"/>
        <v>0</v>
      </c>
      <c r="Z98" s="53">
        <f t="shared" si="227"/>
        <v>0</v>
      </c>
      <c r="AA98" s="53">
        <f t="shared" si="227"/>
        <v>0</v>
      </c>
      <c r="AB98" s="53">
        <f t="shared" si="227"/>
        <v>0</v>
      </c>
      <c r="AC98" s="53">
        <f t="shared" si="228"/>
        <v>0</v>
      </c>
      <c r="AD98" s="53">
        <f t="shared" si="228"/>
        <v>0</v>
      </c>
      <c r="AE98" s="53">
        <f t="shared" si="228"/>
        <v>0</v>
      </c>
      <c r="AF98" s="53">
        <f t="shared" si="228"/>
        <v>0</v>
      </c>
      <c r="AG98" s="53">
        <f t="shared" si="228"/>
        <v>0</v>
      </c>
      <c r="AH98" s="53">
        <f t="shared" si="228"/>
        <v>0</v>
      </c>
      <c r="AI98" s="53">
        <f t="shared" si="228"/>
        <v>0</v>
      </c>
      <c r="AJ98" s="53">
        <f t="shared" si="228"/>
        <v>0</v>
      </c>
      <c r="AK98" s="53">
        <f t="shared" si="228"/>
        <v>0</v>
      </c>
      <c r="AL98" s="53">
        <f t="shared" si="228"/>
        <v>0</v>
      </c>
      <c r="AM98" s="53">
        <f t="shared" si="228"/>
        <v>0</v>
      </c>
      <c r="AN98" s="53">
        <f t="shared" si="228"/>
        <v>0</v>
      </c>
      <c r="AO98" s="53">
        <f t="shared" si="228"/>
        <v>0</v>
      </c>
      <c r="AP98" s="53">
        <f t="shared" si="228"/>
        <v>0</v>
      </c>
      <c r="AQ98" s="53">
        <f t="shared" si="228"/>
        <v>0</v>
      </c>
      <c r="AR98" s="53">
        <f t="shared" si="228"/>
        <v>0</v>
      </c>
      <c r="AS98" s="53">
        <f t="shared" si="229"/>
        <v>0</v>
      </c>
      <c r="AT98" s="53">
        <f t="shared" si="229"/>
        <v>0</v>
      </c>
      <c r="AU98" s="53">
        <f t="shared" si="229"/>
        <v>0</v>
      </c>
      <c r="AV98" s="53">
        <f t="shared" si="229"/>
        <v>0</v>
      </c>
      <c r="AW98" s="53">
        <f t="shared" si="229"/>
        <v>0</v>
      </c>
      <c r="AX98" s="53">
        <f t="shared" si="229"/>
        <v>0</v>
      </c>
      <c r="AY98" s="53">
        <f t="shared" si="229"/>
        <v>0</v>
      </c>
      <c r="AZ98" s="53">
        <f t="shared" si="229"/>
        <v>0</v>
      </c>
      <c r="BA98" s="53">
        <f t="shared" si="229"/>
        <v>0</v>
      </c>
      <c r="BB98" s="53">
        <f t="shared" si="229"/>
        <v>0</v>
      </c>
      <c r="BC98" s="53">
        <f t="shared" si="229"/>
        <v>0</v>
      </c>
      <c r="BD98" s="53">
        <f t="shared" si="229"/>
        <v>0</v>
      </c>
      <c r="BE98" s="53">
        <f t="shared" si="229"/>
        <v>0</v>
      </c>
      <c r="BF98" s="53">
        <f t="shared" si="229"/>
        <v>0</v>
      </c>
      <c r="BG98" s="53">
        <f t="shared" si="229"/>
        <v>0</v>
      </c>
      <c r="BH98" s="53">
        <f t="shared" si="229"/>
        <v>0</v>
      </c>
      <c r="BI98" s="53">
        <f t="shared" si="224"/>
        <v>0</v>
      </c>
      <c r="BJ98" s="53">
        <f t="shared" si="224"/>
        <v>0</v>
      </c>
      <c r="BK98" s="53">
        <f t="shared" si="224"/>
        <v>0</v>
      </c>
      <c r="BL98" s="53">
        <f t="shared" si="224"/>
        <v>0</v>
      </c>
      <c r="BM98" s="53">
        <f t="shared" si="224"/>
        <v>0</v>
      </c>
      <c r="BN98" s="53">
        <f t="shared" si="224"/>
        <v>0</v>
      </c>
      <c r="BO98" s="53">
        <f t="shared" si="224"/>
        <v>0</v>
      </c>
      <c r="BP98" s="53">
        <f t="shared" si="224"/>
        <v>0</v>
      </c>
      <c r="BQ98" s="53">
        <f t="shared" si="224"/>
        <v>0</v>
      </c>
      <c r="BR98" s="53">
        <f t="shared" si="224"/>
        <v>0</v>
      </c>
      <c r="BS98" s="53">
        <f t="shared" si="224"/>
        <v>0</v>
      </c>
      <c r="BT98" s="53">
        <f t="shared" si="224"/>
        <v>0</v>
      </c>
      <c r="BU98" s="53">
        <f t="shared" si="5"/>
        <v>0</v>
      </c>
      <c r="BV98" s="53">
        <f t="shared" si="224"/>
        <v>0</v>
      </c>
      <c r="BW98" s="53">
        <f t="shared" si="224"/>
        <v>0</v>
      </c>
      <c r="BX98" s="53">
        <f t="shared" si="224"/>
        <v>0</v>
      </c>
      <c r="BY98" s="53">
        <f t="shared" si="202"/>
        <v>0</v>
      </c>
      <c r="BZ98" s="53">
        <f t="shared" si="226"/>
        <v>0</v>
      </c>
      <c r="CA98" s="53">
        <f t="shared" si="226"/>
        <v>0</v>
      </c>
      <c r="CB98" s="53">
        <f t="shared" si="226"/>
        <v>0</v>
      </c>
      <c r="CC98" s="53">
        <f t="shared" si="226"/>
        <v>0</v>
      </c>
      <c r="CD98" s="53">
        <f t="shared" si="226"/>
        <v>0</v>
      </c>
      <c r="CE98" s="53">
        <f t="shared" si="226"/>
        <v>0</v>
      </c>
      <c r="CF98" s="53">
        <f t="shared" si="226"/>
        <v>0</v>
      </c>
      <c r="CG98" s="53">
        <f t="shared" si="226"/>
        <v>0</v>
      </c>
      <c r="CH98" s="53">
        <f t="shared" si="226"/>
        <v>0</v>
      </c>
      <c r="CI98" s="53">
        <f t="shared" si="226"/>
        <v>0</v>
      </c>
      <c r="CJ98" s="53">
        <f t="shared" si="226"/>
        <v>0</v>
      </c>
      <c r="CK98" s="53">
        <f t="shared" si="226"/>
        <v>0</v>
      </c>
      <c r="CL98" s="53">
        <f t="shared" si="226"/>
        <v>0</v>
      </c>
      <c r="CM98" s="53">
        <f t="shared" si="226"/>
        <v>0</v>
      </c>
      <c r="CN98" s="53">
        <f t="shared" si="226"/>
        <v>0</v>
      </c>
      <c r="CO98" s="53">
        <f t="shared" si="226"/>
        <v>0</v>
      </c>
      <c r="CP98" s="53">
        <f t="shared" si="230"/>
        <v>0</v>
      </c>
      <c r="CQ98" s="53">
        <f t="shared" si="230"/>
        <v>0</v>
      </c>
      <c r="CR98" s="53">
        <f t="shared" si="230"/>
        <v>0</v>
      </c>
      <c r="CS98" s="53">
        <f t="shared" si="230"/>
        <v>0</v>
      </c>
      <c r="CT98" s="53">
        <f t="shared" si="230"/>
        <v>0</v>
      </c>
      <c r="CU98" s="53">
        <f t="shared" si="230"/>
        <v>0</v>
      </c>
      <c r="CV98" s="53">
        <f t="shared" si="230"/>
        <v>0</v>
      </c>
      <c r="CW98" s="53">
        <f t="shared" si="230"/>
        <v>0</v>
      </c>
      <c r="CX98" s="53">
        <f t="shared" si="230"/>
        <v>0</v>
      </c>
      <c r="CY98" s="53">
        <f t="shared" si="230"/>
        <v>0</v>
      </c>
      <c r="CZ98" s="53">
        <f t="shared" si="230"/>
        <v>0</v>
      </c>
      <c r="DA98" s="53">
        <f t="shared" si="230"/>
        <v>0</v>
      </c>
      <c r="DB98" s="53">
        <f t="shared" si="230"/>
        <v>0</v>
      </c>
      <c r="DC98" s="53">
        <f t="shared" si="230"/>
        <v>0</v>
      </c>
      <c r="DD98" s="53">
        <f t="shared" si="230"/>
        <v>0</v>
      </c>
      <c r="DE98" s="53">
        <f t="shared" si="230"/>
        <v>0</v>
      </c>
      <c r="DF98" s="53">
        <f t="shared" si="203"/>
        <v>0</v>
      </c>
      <c r="DG98" s="53">
        <f t="shared" si="203"/>
        <v>100</v>
      </c>
      <c r="DH98" s="53">
        <f t="shared" si="203"/>
        <v>0</v>
      </c>
      <c r="DI98" s="53">
        <f t="shared" si="203"/>
        <v>0</v>
      </c>
      <c r="DJ98" s="53">
        <f t="shared" si="203"/>
        <v>0</v>
      </c>
      <c r="DK98" s="53">
        <f t="shared" si="203"/>
        <v>0</v>
      </c>
      <c r="DL98" s="53">
        <f t="shared" si="203"/>
        <v>0</v>
      </c>
      <c r="DM98" s="53">
        <f t="shared" si="203"/>
        <v>0</v>
      </c>
      <c r="DN98" s="53">
        <f t="shared" si="203"/>
        <v>0</v>
      </c>
      <c r="DO98" s="53">
        <f t="shared" si="203"/>
        <v>0</v>
      </c>
      <c r="DP98" s="53">
        <f t="shared" si="203"/>
        <v>0</v>
      </c>
      <c r="DQ98" s="53">
        <f t="shared" si="203"/>
        <v>0</v>
      </c>
      <c r="DR98" s="53">
        <f t="shared" si="203"/>
        <v>0</v>
      </c>
      <c r="DS98" s="53">
        <f t="shared" si="203"/>
        <v>0</v>
      </c>
      <c r="DT98" s="53">
        <f t="shared" si="203"/>
        <v>0</v>
      </c>
      <c r="DU98" s="53">
        <f t="shared" ref="DF98:DU104" si="232">IF(DU$4=$A98,-SUM($H98:$K98), 0)</f>
        <v>0</v>
      </c>
      <c r="DV98" s="53">
        <f t="shared" si="186"/>
        <v>0</v>
      </c>
      <c r="DW98" s="53">
        <f t="shared" si="186"/>
        <v>0</v>
      </c>
      <c r="DX98" s="53">
        <f t="shared" si="186"/>
        <v>0</v>
      </c>
      <c r="DY98" s="53">
        <f t="shared" si="186"/>
        <v>0</v>
      </c>
      <c r="DZ98" s="53">
        <f t="shared" si="186"/>
        <v>0</v>
      </c>
      <c r="EA98" s="53">
        <f t="shared" si="186"/>
        <v>0</v>
      </c>
      <c r="EB98" s="53">
        <f t="shared" si="187"/>
        <v>0</v>
      </c>
      <c r="EC98" s="53">
        <f t="shared" si="187"/>
        <v>0</v>
      </c>
      <c r="ED98" s="53">
        <f t="shared" si="187"/>
        <v>0</v>
      </c>
      <c r="EE98" s="53">
        <f t="shared" si="187"/>
        <v>0</v>
      </c>
      <c r="EF98" s="53">
        <f t="shared" si="187"/>
        <v>0</v>
      </c>
      <c r="EG98" s="53">
        <f t="shared" si="187"/>
        <v>0</v>
      </c>
      <c r="EH98" s="53">
        <f t="shared" si="187"/>
        <v>0</v>
      </c>
      <c r="EI98" s="53">
        <f t="shared" si="187"/>
        <v>0</v>
      </c>
      <c r="EJ98" s="53">
        <f t="shared" si="187"/>
        <v>0</v>
      </c>
      <c r="EK98" s="53">
        <f t="shared" ref="EB98:EQ104" si="233">IF(EK$4=$A98,-SUM($H98:$K98), 0)</f>
        <v>0</v>
      </c>
      <c r="EL98" s="53">
        <f t="shared" si="233"/>
        <v>0</v>
      </c>
      <c r="EM98" s="53">
        <f t="shared" si="233"/>
        <v>0</v>
      </c>
      <c r="EN98" s="53">
        <f t="shared" si="233"/>
        <v>0</v>
      </c>
      <c r="EO98" s="53">
        <f t="shared" si="233"/>
        <v>0</v>
      </c>
      <c r="EP98" s="53">
        <f t="shared" si="233"/>
        <v>0</v>
      </c>
      <c r="EQ98" s="53">
        <f t="shared" si="233"/>
        <v>0</v>
      </c>
      <c r="ER98" s="53">
        <f t="shared" si="204"/>
        <v>0</v>
      </c>
      <c r="ES98" s="53">
        <f t="shared" si="204"/>
        <v>0</v>
      </c>
      <c r="ET98" s="53">
        <f t="shared" si="204"/>
        <v>0</v>
      </c>
      <c r="EU98" s="53">
        <f t="shared" si="204"/>
        <v>0</v>
      </c>
      <c r="EV98" s="53">
        <f t="shared" si="204"/>
        <v>0</v>
      </c>
      <c r="EW98" s="53">
        <f t="shared" si="204"/>
        <v>0</v>
      </c>
      <c r="EX98" s="53">
        <f t="shared" si="204"/>
        <v>0</v>
      </c>
      <c r="EY98" s="53">
        <f t="shared" si="204"/>
        <v>0</v>
      </c>
      <c r="EZ98" s="53">
        <f t="shared" si="204"/>
        <v>0</v>
      </c>
      <c r="FA98" s="53">
        <f t="shared" si="204"/>
        <v>0</v>
      </c>
      <c r="FB98" s="53">
        <f t="shared" si="204"/>
        <v>0</v>
      </c>
      <c r="FC98" s="53">
        <f t="shared" si="204"/>
        <v>0</v>
      </c>
      <c r="FD98" s="53">
        <f t="shared" si="204"/>
        <v>0</v>
      </c>
      <c r="FE98" s="53">
        <f t="shared" si="204"/>
        <v>0</v>
      </c>
      <c r="FF98" s="53">
        <f t="shared" si="204"/>
        <v>0</v>
      </c>
      <c r="FG98" s="53">
        <f t="shared" ref="ER98:FG104" si="234">IF(FG$4=$A98,-SUM($H98:$K98), 0)</f>
        <v>0</v>
      </c>
      <c r="FH98" s="53">
        <f t="shared" si="205"/>
        <v>0</v>
      </c>
      <c r="FI98" s="53">
        <f t="shared" si="205"/>
        <v>0</v>
      </c>
      <c r="FJ98" s="53">
        <f t="shared" si="205"/>
        <v>0</v>
      </c>
      <c r="FK98" s="53">
        <f t="shared" si="205"/>
        <v>0</v>
      </c>
      <c r="FL98" s="53">
        <f t="shared" si="205"/>
        <v>0</v>
      </c>
      <c r="FM98" s="53">
        <f t="shared" si="205"/>
        <v>0</v>
      </c>
      <c r="FN98" s="53">
        <f t="shared" si="205"/>
        <v>0</v>
      </c>
      <c r="FO98" s="53">
        <f t="shared" si="205"/>
        <v>0</v>
      </c>
      <c r="FP98" s="53">
        <f t="shared" si="205"/>
        <v>0</v>
      </c>
      <c r="FQ98" s="53">
        <f t="shared" si="15"/>
        <v>0</v>
      </c>
      <c r="FR98" s="53">
        <f t="shared" si="205"/>
        <v>0</v>
      </c>
      <c r="FS98" s="53">
        <f t="shared" si="205"/>
        <v>0</v>
      </c>
      <c r="FT98" s="53">
        <f t="shared" si="205"/>
        <v>0</v>
      </c>
      <c r="FU98" s="53">
        <f t="shared" si="205"/>
        <v>0</v>
      </c>
      <c r="FV98" s="53">
        <f t="shared" si="231"/>
        <v>0</v>
      </c>
      <c r="FW98" s="53">
        <f t="shared" si="231"/>
        <v>0</v>
      </c>
      <c r="FX98" s="53">
        <f t="shared" si="231"/>
        <v>0</v>
      </c>
      <c r="FY98" s="53">
        <f t="shared" si="231"/>
        <v>0</v>
      </c>
      <c r="FZ98" s="53">
        <f t="shared" si="231"/>
        <v>0</v>
      </c>
      <c r="GA98" s="53">
        <f t="shared" si="231"/>
        <v>0</v>
      </c>
      <c r="GB98" s="53">
        <f t="shared" si="231"/>
        <v>0</v>
      </c>
      <c r="GC98" s="53">
        <f t="shared" si="231"/>
        <v>0</v>
      </c>
      <c r="GD98" s="53">
        <f t="shared" si="231"/>
        <v>0</v>
      </c>
      <c r="GE98" s="53">
        <f t="shared" si="231"/>
        <v>0</v>
      </c>
      <c r="GF98" s="53">
        <f t="shared" si="231"/>
        <v>0</v>
      </c>
      <c r="GG98" s="53">
        <f t="shared" si="231"/>
        <v>0</v>
      </c>
      <c r="GH98" s="53">
        <f t="shared" si="231"/>
        <v>0</v>
      </c>
      <c r="GI98" s="53">
        <f t="shared" si="231"/>
        <v>0</v>
      </c>
      <c r="GJ98" s="53">
        <f t="shared" si="231"/>
        <v>0</v>
      </c>
      <c r="GK98" s="53">
        <f t="shared" si="231"/>
        <v>0</v>
      </c>
      <c r="GL98" s="53">
        <f t="shared" si="189"/>
        <v>0</v>
      </c>
      <c r="GM98" s="53">
        <f t="shared" si="189"/>
        <v>0</v>
      </c>
      <c r="GN98" s="53">
        <f t="shared" si="189"/>
        <v>0</v>
      </c>
      <c r="GO98" s="53">
        <f t="shared" si="189"/>
        <v>0</v>
      </c>
      <c r="GP98" s="53">
        <f t="shared" si="189"/>
        <v>0</v>
      </c>
      <c r="GQ98" s="53">
        <f t="shared" si="189"/>
        <v>0</v>
      </c>
      <c r="GR98" s="53">
        <f t="shared" si="189"/>
        <v>0</v>
      </c>
      <c r="GS98" s="53">
        <f t="shared" si="189"/>
        <v>0</v>
      </c>
      <c r="GT98" s="53">
        <f t="shared" si="189"/>
        <v>0</v>
      </c>
      <c r="GU98" s="53">
        <f t="shared" si="189"/>
        <v>0</v>
      </c>
      <c r="GV98" s="53">
        <f t="shared" si="189"/>
        <v>0</v>
      </c>
      <c r="GW98" s="53">
        <f t="shared" si="189"/>
        <v>0</v>
      </c>
      <c r="GX98" s="53">
        <f t="shared" si="18"/>
        <v>0</v>
      </c>
    </row>
    <row r="99" spans="1:206" s="95" customFormat="1" ht="12.75" x14ac:dyDescent="0.2">
      <c r="A99" s="22">
        <f>VLOOKUP(B99,'Libro Giornale'!$E$237:$F$436,2,FALSE)</f>
        <v>83</v>
      </c>
      <c r="B99" s="547" t="s">
        <v>472</v>
      </c>
      <c r="C99" s="152">
        <v>88</v>
      </c>
      <c r="D99" s="468">
        <v>44727</v>
      </c>
      <c r="E99" s="540" t="s">
        <v>780</v>
      </c>
      <c r="F99" s="538">
        <v>50</v>
      </c>
      <c r="G99" s="52"/>
      <c r="H99" s="92"/>
      <c r="I99" s="92"/>
      <c r="J99" s="52">
        <f t="shared" si="225"/>
        <v>-50</v>
      </c>
      <c r="K99" s="52"/>
      <c r="L99" s="52"/>
      <c r="M99" s="53">
        <f t="shared" si="227"/>
        <v>0</v>
      </c>
      <c r="N99" s="53">
        <f t="shared" si="227"/>
        <v>0</v>
      </c>
      <c r="O99" s="53">
        <f t="shared" si="227"/>
        <v>0</v>
      </c>
      <c r="P99" s="53">
        <f t="shared" si="227"/>
        <v>0</v>
      </c>
      <c r="Q99" s="53">
        <f t="shared" si="227"/>
        <v>0</v>
      </c>
      <c r="R99" s="53">
        <f t="shared" si="227"/>
        <v>0</v>
      </c>
      <c r="S99" s="53">
        <f t="shared" si="227"/>
        <v>0</v>
      </c>
      <c r="T99" s="53">
        <f t="shared" si="227"/>
        <v>0</v>
      </c>
      <c r="U99" s="53">
        <f t="shared" si="227"/>
        <v>0</v>
      </c>
      <c r="V99" s="53">
        <f t="shared" si="227"/>
        <v>0</v>
      </c>
      <c r="W99" s="53">
        <f t="shared" si="227"/>
        <v>0</v>
      </c>
      <c r="X99" s="53">
        <f t="shared" si="227"/>
        <v>0</v>
      </c>
      <c r="Y99" s="53">
        <f t="shared" si="227"/>
        <v>0</v>
      </c>
      <c r="Z99" s="53">
        <f t="shared" si="227"/>
        <v>0</v>
      </c>
      <c r="AA99" s="53">
        <f t="shared" si="227"/>
        <v>0</v>
      </c>
      <c r="AB99" s="53">
        <f t="shared" si="227"/>
        <v>0</v>
      </c>
      <c r="AC99" s="53">
        <f t="shared" si="228"/>
        <v>0</v>
      </c>
      <c r="AD99" s="53">
        <f t="shared" si="228"/>
        <v>0</v>
      </c>
      <c r="AE99" s="53">
        <f t="shared" si="228"/>
        <v>0</v>
      </c>
      <c r="AF99" s="53">
        <f t="shared" si="228"/>
        <v>0</v>
      </c>
      <c r="AG99" s="53">
        <f t="shared" si="228"/>
        <v>0</v>
      </c>
      <c r="AH99" s="53">
        <f t="shared" si="228"/>
        <v>0</v>
      </c>
      <c r="AI99" s="53">
        <f t="shared" si="228"/>
        <v>0</v>
      </c>
      <c r="AJ99" s="53">
        <f t="shared" si="228"/>
        <v>0</v>
      </c>
      <c r="AK99" s="53">
        <f t="shared" si="228"/>
        <v>0</v>
      </c>
      <c r="AL99" s="53">
        <f t="shared" si="228"/>
        <v>0</v>
      </c>
      <c r="AM99" s="53">
        <f t="shared" si="228"/>
        <v>0</v>
      </c>
      <c r="AN99" s="53">
        <f t="shared" si="228"/>
        <v>0</v>
      </c>
      <c r="AO99" s="53">
        <f t="shared" si="228"/>
        <v>0</v>
      </c>
      <c r="AP99" s="53">
        <f t="shared" si="228"/>
        <v>0</v>
      </c>
      <c r="AQ99" s="53">
        <f t="shared" si="228"/>
        <v>0</v>
      </c>
      <c r="AR99" s="53">
        <f t="shared" si="228"/>
        <v>0</v>
      </c>
      <c r="AS99" s="53">
        <f t="shared" si="229"/>
        <v>0</v>
      </c>
      <c r="AT99" s="53">
        <f t="shared" si="229"/>
        <v>0</v>
      </c>
      <c r="AU99" s="53">
        <f t="shared" si="229"/>
        <v>0</v>
      </c>
      <c r="AV99" s="53">
        <f t="shared" si="229"/>
        <v>0</v>
      </c>
      <c r="AW99" s="53">
        <f t="shared" si="229"/>
        <v>0</v>
      </c>
      <c r="AX99" s="53">
        <f t="shared" si="229"/>
        <v>0</v>
      </c>
      <c r="AY99" s="53">
        <f t="shared" si="229"/>
        <v>0</v>
      </c>
      <c r="AZ99" s="53">
        <f t="shared" si="229"/>
        <v>0</v>
      </c>
      <c r="BA99" s="53">
        <f t="shared" si="229"/>
        <v>0</v>
      </c>
      <c r="BB99" s="53">
        <f t="shared" si="229"/>
        <v>0</v>
      </c>
      <c r="BC99" s="53">
        <f t="shared" si="229"/>
        <v>0</v>
      </c>
      <c r="BD99" s="53">
        <f t="shared" si="229"/>
        <v>0</v>
      </c>
      <c r="BE99" s="53">
        <f t="shared" si="229"/>
        <v>0</v>
      </c>
      <c r="BF99" s="53">
        <f t="shared" si="229"/>
        <v>0</v>
      </c>
      <c r="BG99" s="53">
        <f t="shared" si="229"/>
        <v>0</v>
      </c>
      <c r="BH99" s="53">
        <f t="shared" si="229"/>
        <v>0</v>
      </c>
      <c r="BI99" s="53">
        <f t="shared" si="224"/>
        <v>0</v>
      </c>
      <c r="BJ99" s="53">
        <f t="shared" si="224"/>
        <v>0</v>
      </c>
      <c r="BK99" s="53">
        <f t="shared" si="224"/>
        <v>0</v>
      </c>
      <c r="BL99" s="53">
        <f t="shared" si="224"/>
        <v>0</v>
      </c>
      <c r="BM99" s="53">
        <f t="shared" si="224"/>
        <v>0</v>
      </c>
      <c r="BN99" s="53">
        <f t="shared" si="224"/>
        <v>0</v>
      </c>
      <c r="BO99" s="53">
        <f t="shared" si="224"/>
        <v>0</v>
      </c>
      <c r="BP99" s="53">
        <f t="shared" si="224"/>
        <v>0</v>
      </c>
      <c r="BQ99" s="53">
        <f t="shared" si="224"/>
        <v>0</v>
      </c>
      <c r="BR99" s="53">
        <f t="shared" si="224"/>
        <v>0</v>
      </c>
      <c r="BS99" s="53">
        <f t="shared" si="224"/>
        <v>0</v>
      </c>
      <c r="BT99" s="53">
        <f t="shared" si="224"/>
        <v>0</v>
      </c>
      <c r="BU99" s="53">
        <f t="shared" si="5"/>
        <v>0</v>
      </c>
      <c r="BV99" s="53">
        <f t="shared" si="224"/>
        <v>0</v>
      </c>
      <c r="BW99" s="53">
        <f t="shared" si="224"/>
        <v>0</v>
      </c>
      <c r="BX99" s="53">
        <f t="shared" si="224"/>
        <v>0</v>
      </c>
      <c r="BY99" s="53">
        <f t="shared" si="202"/>
        <v>0</v>
      </c>
      <c r="BZ99" s="53">
        <f t="shared" si="226"/>
        <v>0</v>
      </c>
      <c r="CA99" s="53">
        <f t="shared" si="226"/>
        <v>0</v>
      </c>
      <c r="CB99" s="53">
        <f t="shared" si="226"/>
        <v>0</v>
      </c>
      <c r="CC99" s="53">
        <f t="shared" si="226"/>
        <v>0</v>
      </c>
      <c r="CD99" s="53">
        <f t="shared" si="226"/>
        <v>0</v>
      </c>
      <c r="CE99" s="53">
        <f t="shared" si="226"/>
        <v>0</v>
      </c>
      <c r="CF99" s="53">
        <f t="shared" si="226"/>
        <v>0</v>
      </c>
      <c r="CG99" s="53">
        <f t="shared" si="226"/>
        <v>0</v>
      </c>
      <c r="CH99" s="53">
        <f t="shared" si="226"/>
        <v>0</v>
      </c>
      <c r="CI99" s="53">
        <f t="shared" si="226"/>
        <v>0</v>
      </c>
      <c r="CJ99" s="53">
        <f t="shared" si="226"/>
        <v>0</v>
      </c>
      <c r="CK99" s="53">
        <f t="shared" si="226"/>
        <v>0</v>
      </c>
      <c r="CL99" s="53">
        <f t="shared" si="226"/>
        <v>50</v>
      </c>
      <c r="CM99" s="53">
        <f t="shared" si="226"/>
        <v>0</v>
      </c>
      <c r="CN99" s="53">
        <f t="shared" si="226"/>
        <v>0</v>
      </c>
      <c r="CO99" s="53">
        <f t="shared" si="226"/>
        <v>0</v>
      </c>
      <c r="CP99" s="53">
        <f t="shared" si="230"/>
        <v>0</v>
      </c>
      <c r="CQ99" s="53">
        <f t="shared" si="230"/>
        <v>0</v>
      </c>
      <c r="CR99" s="53">
        <f t="shared" si="230"/>
        <v>0</v>
      </c>
      <c r="CS99" s="53">
        <f t="shared" si="230"/>
        <v>0</v>
      </c>
      <c r="CT99" s="53">
        <f t="shared" si="230"/>
        <v>0</v>
      </c>
      <c r="CU99" s="53">
        <f t="shared" si="230"/>
        <v>0</v>
      </c>
      <c r="CV99" s="53">
        <f t="shared" si="230"/>
        <v>0</v>
      </c>
      <c r="CW99" s="53">
        <f t="shared" si="230"/>
        <v>0</v>
      </c>
      <c r="CX99" s="53">
        <f t="shared" si="230"/>
        <v>0</v>
      </c>
      <c r="CY99" s="53">
        <f t="shared" si="230"/>
        <v>0</v>
      </c>
      <c r="CZ99" s="53">
        <f t="shared" si="230"/>
        <v>0</v>
      </c>
      <c r="DA99" s="53">
        <f t="shared" si="230"/>
        <v>0</v>
      </c>
      <c r="DB99" s="53">
        <f t="shared" si="230"/>
        <v>0</v>
      </c>
      <c r="DC99" s="53">
        <f t="shared" si="230"/>
        <v>0</v>
      </c>
      <c r="DD99" s="53">
        <f t="shared" si="230"/>
        <v>0</v>
      </c>
      <c r="DE99" s="53">
        <f t="shared" si="230"/>
        <v>0</v>
      </c>
      <c r="DF99" s="53">
        <f t="shared" si="232"/>
        <v>0</v>
      </c>
      <c r="DG99" s="53">
        <f t="shared" si="232"/>
        <v>0</v>
      </c>
      <c r="DH99" s="53">
        <f t="shared" si="232"/>
        <v>0</v>
      </c>
      <c r="DI99" s="53">
        <f t="shared" si="232"/>
        <v>0</v>
      </c>
      <c r="DJ99" s="53">
        <f t="shared" si="232"/>
        <v>0</v>
      </c>
      <c r="DK99" s="53">
        <f t="shared" si="232"/>
        <v>0</v>
      </c>
      <c r="DL99" s="53">
        <f t="shared" si="232"/>
        <v>0</v>
      </c>
      <c r="DM99" s="53">
        <f t="shared" si="232"/>
        <v>0</v>
      </c>
      <c r="DN99" s="53">
        <f t="shared" si="232"/>
        <v>0</v>
      </c>
      <c r="DO99" s="53">
        <f t="shared" si="232"/>
        <v>0</v>
      </c>
      <c r="DP99" s="53">
        <f t="shared" si="232"/>
        <v>0</v>
      </c>
      <c r="DQ99" s="53">
        <f t="shared" si="232"/>
        <v>0</v>
      </c>
      <c r="DR99" s="53">
        <f t="shared" si="232"/>
        <v>0</v>
      </c>
      <c r="DS99" s="53">
        <f t="shared" si="232"/>
        <v>0</v>
      </c>
      <c r="DT99" s="53">
        <f t="shared" si="232"/>
        <v>0</v>
      </c>
      <c r="DU99" s="53">
        <f t="shared" si="232"/>
        <v>0</v>
      </c>
      <c r="DV99" s="53">
        <f t="shared" si="186"/>
        <v>0</v>
      </c>
      <c r="DW99" s="53">
        <f t="shared" si="186"/>
        <v>0</v>
      </c>
      <c r="DX99" s="53">
        <f t="shared" si="186"/>
        <v>0</v>
      </c>
      <c r="DY99" s="53">
        <f t="shared" si="186"/>
        <v>0</v>
      </c>
      <c r="DZ99" s="53">
        <f t="shared" si="186"/>
        <v>0</v>
      </c>
      <c r="EA99" s="53">
        <f t="shared" si="186"/>
        <v>0</v>
      </c>
      <c r="EB99" s="53">
        <f t="shared" si="233"/>
        <v>0</v>
      </c>
      <c r="EC99" s="53">
        <f t="shared" si="233"/>
        <v>0</v>
      </c>
      <c r="ED99" s="53">
        <f t="shared" si="233"/>
        <v>0</v>
      </c>
      <c r="EE99" s="53">
        <f t="shared" si="233"/>
        <v>0</v>
      </c>
      <c r="EF99" s="53">
        <f t="shared" si="233"/>
        <v>0</v>
      </c>
      <c r="EG99" s="53">
        <f t="shared" si="233"/>
        <v>0</v>
      </c>
      <c r="EH99" s="53">
        <f t="shared" si="233"/>
        <v>0</v>
      </c>
      <c r="EI99" s="53">
        <f t="shared" si="233"/>
        <v>0</v>
      </c>
      <c r="EJ99" s="53">
        <f t="shared" si="233"/>
        <v>0</v>
      </c>
      <c r="EK99" s="53">
        <f t="shared" si="233"/>
        <v>0</v>
      </c>
      <c r="EL99" s="53">
        <f t="shared" si="233"/>
        <v>0</v>
      </c>
      <c r="EM99" s="53">
        <f t="shared" si="233"/>
        <v>0</v>
      </c>
      <c r="EN99" s="53">
        <f t="shared" si="233"/>
        <v>0</v>
      </c>
      <c r="EO99" s="53">
        <f t="shared" si="233"/>
        <v>0</v>
      </c>
      <c r="EP99" s="53">
        <f t="shared" si="233"/>
        <v>0</v>
      </c>
      <c r="EQ99" s="53">
        <f t="shared" si="233"/>
        <v>0</v>
      </c>
      <c r="ER99" s="53">
        <f t="shared" si="234"/>
        <v>0</v>
      </c>
      <c r="ES99" s="53">
        <f t="shared" si="234"/>
        <v>0</v>
      </c>
      <c r="ET99" s="53">
        <f t="shared" si="234"/>
        <v>0</v>
      </c>
      <c r="EU99" s="53">
        <f t="shared" si="234"/>
        <v>0</v>
      </c>
      <c r="EV99" s="53">
        <f t="shared" si="234"/>
        <v>0</v>
      </c>
      <c r="EW99" s="53">
        <f t="shared" si="234"/>
        <v>0</v>
      </c>
      <c r="EX99" s="53">
        <f t="shared" si="234"/>
        <v>0</v>
      </c>
      <c r="EY99" s="53">
        <f t="shared" si="234"/>
        <v>0</v>
      </c>
      <c r="EZ99" s="53">
        <f t="shared" si="234"/>
        <v>0</v>
      </c>
      <c r="FA99" s="53">
        <f t="shared" si="234"/>
        <v>0</v>
      </c>
      <c r="FB99" s="53">
        <f t="shared" si="234"/>
        <v>0</v>
      </c>
      <c r="FC99" s="53">
        <f t="shared" si="234"/>
        <v>0</v>
      </c>
      <c r="FD99" s="53">
        <f t="shared" si="234"/>
        <v>0</v>
      </c>
      <c r="FE99" s="53">
        <f t="shared" si="234"/>
        <v>0</v>
      </c>
      <c r="FF99" s="53">
        <f t="shared" si="234"/>
        <v>0</v>
      </c>
      <c r="FG99" s="53">
        <f t="shared" si="234"/>
        <v>0</v>
      </c>
      <c r="FH99" s="53">
        <f t="shared" si="205"/>
        <v>0</v>
      </c>
      <c r="FI99" s="53">
        <f t="shared" si="205"/>
        <v>0</v>
      </c>
      <c r="FJ99" s="53">
        <f t="shared" si="205"/>
        <v>0</v>
      </c>
      <c r="FK99" s="53">
        <f t="shared" si="205"/>
        <v>0</v>
      </c>
      <c r="FL99" s="53">
        <f t="shared" si="205"/>
        <v>0</v>
      </c>
      <c r="FM99" s="53">
        <f t="shared" si="205"/>
        <v>0</v>
      </c>
      <c r="FN99" s="53">
        <f t="shared" si="205"/>
        <v>0</v>
      </c>
      <c r="FO99" s="53">
        <f t="shared" si="205"/>
        <v>0</v>
      </c>
      <c r="FP99" s="53">
        <f t="shared" si="205"/>
        <v>0</v>
      </c>
      <c r="FQ99" s="53">
        <f t="shared" si="15"/>
        <v>0</v>
      </c>
      <c r="FR99" s="53">
        <f t="shared" si="205"/>
        <v>0</v>
      </c>
      <c r="FS99" s="53">
        <f t="shared" si="205"/>
        <v>0</v>
      </c>
      <c r="FT99" s="53">
        <f t="shared" si="205"/>
        <v>0</v>
      </c>
      <c r="FU99" s="53">
        <f t="shared" si="205"/>
        <v>0</v>
      </c>
      <c r="FV99" s="53">
        <f t="shared" si="231"/>
        <v>0</v>
      </c>
      <c r="FW99" s="53">
        <f t="shared" si="231"/>
        <v>0</v>
      </c>
      <c r="FX99" s="53">
        <f t="shared" si="231"/>
        <v>0</v>
      </c>
      <c r="FY99" s="53">
        <f t="shared" si="231"/>
        <v>0</v>
      </c>
      <c r="FZ99" s="53">
        <f t="shared" si="231"/>
        <v>0</v>
      </c>
      <c r="GA99" s="53">
        <f t="shared" si="231"/>
        <v>0</v>
      </c>
      <c r="GB99" s="53">
        <f t="shared" si="231"/>
        <v>0</v>
      </c>
      <c r="GC99" s="53">
        <f t="shared" si="231"/>
        <v>0</v>
      </c>
      <c r="GD99" s="53">
        <f t="shared" si="231"/>
        <v>0</v>
      </c>
      <c r="GE99" s="53">
        <f t="shared" si="231"/>
        <v>0</v>
      </c>
      <c r="GF99" s="53">
        <f t="shared" si="231"/>
        <v>0</v>
      </c>
      <c r="GG99" s="53">
        <f t="shared" si="231"/>
        <v>0</v>
      </c>
      <c r="GH99" s="53">
        <f t="shared" si="231"/>
        <v>0</v>
      </c>
      <c r="GI99" s="53">
        <f t="shared" si="231"/>
        <v>0</v>
      </c>
      <c r="GJ99" s="53">
        <f t="shared" si="231"/>
        <v>0</v>
      </c>
      <c r="GK99" s="53">
        <f t="shared" si="231"/>
        <v>0</v>
      </c>
      <c r="GL99" s="53">
        <f t="shared" si="189"/>
        <v>0</v>
      </c>
      <c r="GM99" s="53">
        <f t="shared" si="189"/>
        <v>0</v>
      </c>
      <c r="GN99" s="53">
        <f t="shared" si="189"/>
        <v>0</v>
      </c>
      <c r="GO99" s="53">
        <f t="shared" si="189"/>
        <v>0</v>
      </c>
      <c r="GP99" s="53">
        <f t="shared" si="189"/>
        <v>0</v>
      </c>
      <c r="GQ99" s="53">
        <f t="shared" si="189"/>
        <v>0</v>
      </c>
      <c r="GR99" s="53">
        <f t="shared" si="189"/>
        <v>0</v>
      </c>
      <c r="GS99" s="53">
        <f t="shared" si="189"/>
        <v>0</v>
      </c>
      <c r="GT99" s="53">
        <f t="shared" si="189"/>
        <v>0</v>
      </c>
      <c r="GU99" s="53">
        <f t="shared" si="189"/>
        <v>0</v>
      </c>
      <c r="GV99" s="53">
        <f t="shared" si="189"/>
        <v>0</v>
      </c>
      <c r="GW99" s="53">
        <f t="shared" si="189"/>
        <v>0</v>
      </c>
      <c r="GX99" s="53">
        <f t="shared" si="18"/>
        <v>0</v>
      </c>
    </row>
    <row r="100" spans="1:206" s="95" customFormat="1" ht="12.75" x14ac:dyDescent="0.2">
      <c r="A100" s="22">
        <f>VLOOKUP(B100,'Libro Giornale'!$E$237:$F$436,2,FALSE)</f>
        <v>81</v>
      </c>
      <c r="B100" s="547" t="s">
        <v>470</v>
      </c>
      <c r="C100" s="152">
        <v>89</v>
      </c>
      <c r="D100" s="468">
        <v>44727</v>
      </c>
      <c r="E100" s="540" t="s">
        <v>781</v>
      </c>
      <c r="F100" s="546">
        <v>51.5</v>
      </c>
      <c r="G100" s="52"/>
      <c r="H100" s="92"/>
      <c r="I100" s="92"/>
      <c r="J100" s="52">
        <f t="shared" si="225"/>
        <v>-51.5</v>
      </c>
      <c r="K100" s="52"/>
      <c r="L100" s="52"/>
      <c r="M100" s="53">
        <f t="shared" si="227"/>
        <v>0</v>
      </c>
      <c r="N100" s="53">
        <f t="shared" si="227"/>
        <v>0</v>
      </c>
      <c r="O100" s="53">
        <f t="shared" si="227"/>
        <v>0</v>
      </c>
      <c r="P100" s="53">
        <f t="shared" si="227"/>
        <v>0</v>
      </c>
      <c r="Q100" s="53">
        <f t="shared" si="227"/>
        <v>0</v>
      </c>
      <c r="R100" s="53">
        <f t="shared" si="227"/>
        <v>0</v>
      </c>
      <c r="S100" s="53">
        <f t="shared" si="227"/>
        <v>0</v>
      </c>
      <c r="T100" s="53">
        <f t="shared" si="227"/>
        <v>0</v>
      </c>
      <c r="U100" s="53">
        <f t="shared" si="227"/>
        <v>0</v>
      </c>
      <c r="V100" s="53">
        <f t="shared" si="227"/>
        <v>0</v>
      </c>
      <c r="W100" s="53">
        <f t="shared" si="227"/>
        <v>0</v>
      </c>
      <c r="X100" s="53">
        <f t="shared" si="227"/>
        <v>0</v>
      </c>
      <c r="Y100" s="53">
        <f t="shared" si="227"/>
        <v>0</v>
      </c>
      <c r="Z100" s="53">
        <f t="shared" si="227"/>
        <v>0</v>
      </c>
      <c r="AA100" s="53">
        <f t="shared" si="227"/>
        <v>0</v>
      </c>
      <c r="AB100" s="53">
        <f t="shared" si="227"/>
        <v>0</v>
      </c>
      <c r="AC100" s="53">
        <f t="shared" si="228"/>
        <v>0</v>
      </c>
      <c r="AD100" s="53">
        <f t="shared" si="228"/>
        <v>0</v>
      </c>
      <c r="AE100" s="53">
        <f t="shared" si="228"/>
        <v>0</v>
      </c>
      <c r="AF100" s="53">
        <f t="shared" si="228"/>
        <v>0</v>
      </c>
      <c r="AG100" s="53">
        <f t="shared" si="228"/>
        <v>0</v>
      </c>
      <c r="AH100" s="53">
        <f t="shared" si="228"/>
        <v>0</v>
      </c>
      <c r="AI100" s="53">
        <f t="shared" si="228"/>
        <v>0</v>
      </c>
      <c r="AJ100" s="53">
        <f t="shared" si="228"/>
        <v>0</v>
      </c>
      <c r="AK100" s="53">
        <f t="shared" si="228"/>
        <v>0</v>
      </c>
      <c r="AL100" s="53">
        <f t="shared" si="228"/>
        <v>0</v>
      </c>
      <c r="AM100" s="53">
        <f t="shared" si="228"/>
        <v>0</v>
      </c>
      <c r="AN100" s="53">
        <f t="shared" si="228"/>
        <v>0</v>
      </c>
      <c r="AO100" s="53">
        <f t="shared" si="228"/>
        <v>0</v>
      </c>
      <c r="AP100" s="53">
        <f t="shared" si="228"/>
        <v>0</v>
      </c>
      <c r="AQ100" s="53">
        <f t="shared" si="228"/>
        <v>0</v>
      </c>
      <c r="AR100" s="53">
        <f t="shared" si="228"/>
        <v>0</v>
      </c>
      <c r="AS100" s="53">
        <f t="shared" si="229"/>
        <v>0</v>
      </c>
      <c r="AT100" s="53">
        <f t="shared" si="229"/>
        <v>0</v>
      </c>
      <c r="AU100" s="53">
        <f t="shared" si="229"/>
        <v>0</v>
      </c>
      <c r="AV100" s="53">
        <f t="shared" si="229"/>
        <v>0</v>
      </c>
      <c r="AW100" s="53">
        <f t="shared" si="229"/>
        <v>0</v>
      </c>
      <c r="AX100" s="53">
        <f t="shared" si="229"/>
        <v>0</v>
      </c>
      <c r="AY100" s="53">
        <f t="shared" si="229"/>
        <v>0</v>
      </c>
      <c r="AZ100" s="53">
        <f t="shared" si="229"/>
        <v>0</v>
      </c>
      <c r="BA100" s="53">
        <f t="shared" si="229"/>
        <v>0</v>
      </c>
      <c r="BB100" s="53">
        <f t="shared" si="229"/>
        <v>0</v>
      </c>
      <c r="BC100" s="53">
        <f t="shared" si="229"/>
        <v>0</v>
      </c>
      <c r="BD100" s="53">
        <f t="shared" si="229"/>
        <v>0</v>
      </c>
      <c r="BE100" s="53">
        <f t="shared" si="229"/>
        <v>0</v>
      </c>
      <c r="BF100" s="53">
        <f t="shared" si="229"/>
        <v>0</v>
      </c>
      <c r="BG100" s="53">
        <f t="shared" si="229"/>
        <v>0</v>
      </c>
      <c r="BH100" s="53">
        <f t="shared" si="229"/>
        <v>0</v>
      </c>
      <c r="BI100" s="53">
        <f t="shared" si="224"/>
        <v>0</v>
      </c>
      <c r="BJ100" s="53">
        <f t="shared" si="224"/>
        <v>0</v>
      </c>
      <c r="BK100" s="53">
        <f t="shared" si="224"/>
        <v>0</v>
      </c>
      <c r="BL100" s="53">
        <f t="shared" si="224"/>
        <v>0</v>
      </c>
      <c r="BM100" s="53">
        <f t="shared" si="224"/>
        <v>0</v>
      </c>
      <c r="BN100" s="53">
        <f t="shared" si="224"/>
        <v>0</v>
      </c>
      <c r="BO100" s="53">
        <f t="shared" si="224"/>
        <v>0</v>
      </c>
      <c r="BP100" s="53">
        <f t="shared" si="224"/>
        <v>0</v>
      </c>
      <c r="BQ100" s="53">
        <f t="shared" si="224"/>
        <v>0</v>
      </c>
      <c r="BR100" s="53">
        <f t="shared" si="224"/>
        <v>0</v>
      </c>
      <c r="BS100" s="53">
        <f t="shared" si="224"/>
        <v>0</v>
      </c>
      <c r="BT100" s="53">
        <f t="shared" si="224"/>
        <v>0</v>
      </c>
      <c r="BU100" s="53">
        <f t="shared" si="5"/>
        <v>0</v>
      </c>
      <c r="BV100" s="53">
        <f t="shared" si="224"/>
        <v>0</v>
      </c>
      <c r="BW100" s="53">
        <f t="shared" si="224"/>
        <v>0</v>
      </c>
      <c r="BX100" s="53">
        <f t="shared" si="224"/>
        <v>0</v>
      </c>
      <c r="BY100" s="53">
        <f t="shared" si="202"/>
        <v>0</v>
      </c>
      <c r="BZ100" s="53">
        <f t="shared" si="226"/>
        <v>0</v>
      </c>
      <c r="CA100" s="53">
        <f t="shared" si="226"/>
        <v>0</v>
      </c>
      <c r="CB100" s="53">
        <f t="shared" si="226"/>
        <v>0</v>
      </c>
      <c r="CC100" s="53">
        <f t="shared" si="226"/>
        <v>0</v>
      </c>
      <c r="CD100" s="53">
        <f t="shared" si="226"/>
        <v>0</v>
      </c>
      <c r="CE100" s="53">
        <f t="shared" si="226"/>
        <v>0</v>
      </c>
      <c r="CF100" s="53">
        <f t="shared" si="226"/>
        <v>0</v>
      </c>
      <c r="CG100" s="53">
        <f t="shared" si="226"/>
        <v>0</v>
      </c>
      <c r="CH100" s="53">
        <f t="shared" si="226"/>
        <v>0</v>
      </c>
      <c r="CI100" s="53">
        <f t="shared" si="226"/>
        <v>0</v>
      </c>
      <c r="CJ100" s="53">
        <f t="shared" si="226"/>
        <v>51.5</v>
      </c>
      <c r="CK100" s="53">
        <f t="shared" si="226"/>
        <v>0</v>
      </c>
      <c r="CL100" s="53">
        <f t="shared" si="226"/>
        <v>0</v>
      </c>
      <c r="CM100" s="53">
        <f t="shared" si="226"/>
        <v>0</v>
      </c>
      <c r="CN100" s="53">
        <f t="shared" si="226"/>
        <v>0</v>
      </c>
      <c r="CO100" s="53">
        <f t="shared" si="226"/>
        <v>0</v>
      </c>
      <c r="CP100" s="53">
        <f t="shared" si="230"/>
        <v>0</v>
      </c>
      <c r="CQ100" s="53">
        <f t="shared" si="230"/>
        <v>0</v>
      </c>
      <c r="CR100" s="53">
        <f t="shared" si="230"/>
        <v>0</v>
      </c>
      <c r="CS100" s="53">
        <f t="shared" si="230"/>
        <v>0</v>
      </c>
      <c r="CT100" s="53">
        <f t="shared" si="230"/>
        <v>0</v>
      </c>
      <c r="CU100" s="53">
        <f t="shared" si="230"/>
        <v>0</v>
      </c>
      <c r="CV100" s="53">
        <f t="shared" si="230"/>
        <v>0</v>
      </c>
      <c r="CW100" s="53">
        <f t="shared" si="230"/>
        <v>0</v>
      </c>
      <c r="CX100" s="53">
        <f t="shared" si="230"/>
        <v>0</v>
      </c>
      <c r="CY100" s="53">
        <f t="shared" si="230"/>
        <v>0</v>
      </c>
      <c r="CZ100" s="53">
        <f t="shared" si="230"/>
        <v>0</v>
      </c>
      <c r="DA100" s="53">
        <f t="shared" si="230"/>
        <v>0</v>
      </c>
      <c r="DB100" s="53">
        <f t="shared" si="230"/>
        <v>0</v>
      </c>
      <c r="DC100" s="53">
        <f t="shared" si="230"/>
        <v>0</v>
      </c>
      <c r="DD100" s="53">
        <f t="shared" si="230"/>
        <v>0</v>
      </c>
      <c r="DE100" s="53">
        <f t="shared" si="230"/>
        <v>0</v>
      </c>
      <c r="DF100" s="53">
        <f t="shared" si="232"/>
        <v>0</v>
      </c>
      <c r="DG100" s="53">
        <f t="shared" si="232"/>
        <v>0</v>
      </c>
      <c r="DH100" s="53">
        <f t="shared" si="232"/>
        <v>0</v>
      </c>
      <c r="DI100" s="53">
        <f t="shared" si="232"/>
        <v>0</v>
      </c>
      <c r="DJ100" s="53">
        <f t="shared" si="232"/>
        <v>0</v>
      </c>
      <c r="DK100" s="53">
        <f t="shared" si="232"/>
        <v>0</v>
      </c>
      <c r="DL100" s="53">
        <f t="shared" si="232"/>
        <v>0</v>
      </c>
      <c r="DM100" s="53">
        <f t="shared" si="232"/>
        <v>0</v>
      </c>
      <c r="DN100" s="53">
        <f t="shared" si="232"/>
        <v>0</v>
      </c>
      <c r="DO100" s="53">
        <f t="shared" si="232"/>
        <v>0</v>
      </c>
      <c r="DP100" s="53">
        <f t="shared" si="232"/>
        <v>0</v>
      </c>
      <c r="DQ100" s="53">
        <f t="shared" si="232"/>
        <v>0</v>
      </c>
      <c r="DR100" s="53">
        <f t="shared" si="232"/>
        <v>0</v>
      </c>
      <c r="DS100" s="53">
        <f t="shared" si="232"/>
        <v>0</v>
      </c>
      <c r="DT100" s="53">
        <f t="shared" si="232"/>
        <v>0</v>
      </c>
      <c r="DU100" s="53">
        <f t="shared" si="232"/>
        <v>0</v>
      </c>
      <c r="DV100" s="53">
        <f t="shared" si="186"/>
        <v>0</v>
      </c>
      <c r="DW100" s="53">
        <f t="shared" si="186"/>
        <v>0</v>
      </c>
      <c r="DX100" s="53">
        <f t="shared" si="186"/>
        <v>0</v>
      </c>
      <c r="DY100" s="53">
        <f t="shared" si="186"/>
        <v>0</v>
      </c>
      <c r="DZ100" s="53">
        <f t="shared" si="186"/>
        <v>0</v>
      </c>
      <c r="EA100" s="53">
        <f t="shared" si="186"/>
        <v>0</v>
      </c>
      <c r="EB100" s="53">
        <f t="shared" si="233"/>
        <v>0</v>
      </c>
      <c r="EC100" s="53">
        <f t="shared" si="233"/>
        <v>0</v>
      </c>
      <c r="ED100" s="53">
        <f t="shared" si="233"/>
        <v>0</v>
      </c>
      <c r="EE100" s="53">
        <f t="shared" si="233"/>
        <v>0</v>
      </c>
      <c r="EF100" s="53">
        <f t="shared" si="233"/>
        <v>0</v>
      </c>
      <c r="EG100" s="53">
        <f t="shared" si="233"/>
        <v>0</v>
      </c>
      <c r="EH100" s="53">
        <f t="shared" si="233"/>
        <v>0</v>
      </c>
      <c r="EI100" s="53">
        <f t="shared" si="233"/>
        <v>0</v>
      </c>
      <c r="EJ100" s="53">
        <f t="shared" si="233"/>
        <v>0</v>
      </c>
      <c r="EK100" s="53">
        <f t="shared" si="233"/>
        <v>0</v>
      </c>
      <c r="EL100" s="53">
        <f t="shared" si="233"/>
        <v>0</v>
      </c>
      <c r="EM100" s="53">
        <f t="shared" si="233"/>
        <v>0</v>
      </c>
      <c r="EN100" s="53">
        <f t="shared" si="233"/>
        <v>0</v>
      </c>
      <c r="EO100" s="53">
        <f t="shared" si="233"/>
        <v>0</v>
      </c>
      <c r="EP100" s="53">
        <f t="shared" si="233"/>
        <v>0</v>
      </c>
      <c r="EQ100" s="53">
        <f t="shared" si="233"/>
        <v>0</v>
      </c>
      <c r="ER100" s="53">
        <f t="shared" si="234"/>
        <v>0</v>
      </c>
      <c r="ES100" s="53">
        <f t="shared" si="234"/>
        <v>0</v>
      </c>
      <c r="ET100" s="53">
        <f t="shared" si="234"/>
        <v>0</v>
      </c>
      <c r="EU100" s="53">
        <f t="shared" si="234"/>
        <v>0</v>
      </c>
      <c r="EV100" s="53">
        <f t="shared" si="234"/>
        <v>0</v>
      </c>
      <c r="EW100" s="53">
        <f t="shared" si="234"/>
        <v>0</v>
      </c>
      <c r="EX100" s="53">
        <f t="shared" si="234"/>
        <v>0</v>
      </c>
      <c r="EY100" s="53">
        <f t="shared" si="234"/>
        <v>0</v>
      </c>
      <c r="EZ100" s="53">
        <f t="shared" si="234"/>
        <v>0</v>
      </c>
      <c r="FA100" s="53">
        <f t="shared" si="234"/>
        <v>0</v>
      </c>
      <c r="FB100" s="53">
        <f t="shared" si="234"/>
        <v>0</v>
      </c>
      <c r="FC100" s="53">
        <f t="shared" si="234"/>
        <v>0</v>
      </c>
      <c r="FD100" s="53">
        <f t="shared" si="234"/>
        <v>0</v>
      </c>
      <c r="FE100" s="53">
        <f t="shared" si="234"/>
        <v>0</v>
      </c>
      <c r="FF100" s="53">
        <f t="shared" si="234"/>
        <v>0</v>
      </c>
      <c r="FG100" s="53">
        <f t="shared" si="234"/>
        <v>0</v>
      </c>
      <c r="FH100" s="53">
        <f t="shared" si="205"/>
        <v>0</v>
      </c>
      <c r="FI100" s="53">
        <f t="shared" si="205"/>
        <v>0</v>
      </c>
      <c r="FJ100" s="53">
        <f t="shared" si="205"/>
        <v>0</v>
      </c>
      <c r="FK100" s="53">
        <f t="shared" si="205"/>
        <v>0</v>
      </c>
      <c r="FL100" s="53">
        <f t="shared" si="205"/>
        <v>0</v>
      </c>
      <c r="FM100" s="53">
        <f t="shared" si="205"/>
        <v>0</v>
      </c>
      <c r="FN100" s="53">
        <f t="shared" si="205"/>
        <v>0</v>
      </c>
      <c r="FO100" s="53">
        <f t="shared" si="205"/>
        <v>0</v>
      </c>
      <c r="FP100" s="53">
        <f t="shared" si="205"/>
        <v>0</v>
      </c>
      <c r="FQ100" s="53">
        <f t="shared" si="15"/>
        <v>0</v>
      </c>
      <c r="FR100" s="53">
        <f t="shared" si="205"/>
        <v>0</v>
      </c>
      <c r="FS100" s="53">
        <f t="shared" si="205"/>
        <v>0</v>
      </c>
      <c r="FT100" s="53">
        <f t="shared" si="205"/>
        <v>0</v>
      </c>
      <c r="FU100" s="53">
        <f t="shared" si="205"/>
        <v>0</v>
      </c>
      <c r="FV100" s="53">
        <f t="shared" si="231"/>
        <v>0</v>
      </c>
      <c r="FW100" s="53">
        <f t="shared" si="231"/>
        <v>0</v>
      </c>
      <c r="FX100" s="53">
        <f t="shared" si="231"/>
        <v>0</v>
      </c>
      <c r="FY100" s="53">
        <f t="shared" si="231"/>
        <v>0</v>
      </c>
      <c r="FZ100" s="53">
        <f t="shared" si="231"/>
        <v>0</v>
      </c>
      <c r="GA100" s="53">
        <f t="shared" si="231"/>
        <v>0</v>
      </c>
      <c r="GB100" s="53">
        <f t="shared" si="231"/>
        <v>0</v>
      </c>
      <c r="GC100" s="53">
        <f t="shared" si="231"/>
        <v>0</v>
      </c>
      <c r="GD100" s="53">
        <f t="shared" si="231"/>
        <v>0</v>
      </c>
      <c r="GE100" s="53">
        <f t="shared" si="231"/>
        <v>0</v>
      </c>
      <c r="GF100" s="53">
        <f t="shared" si="231"/>
        <v>0</v>
      </c>
      <c r="GG100" s="53">
        <f t="shared" si="231"/>
        <v>0</v>
      </c>
      <c r="GH100" s="53">
        <f t="shared" si="231"/>
        <v>0</v>
      </c>
      <c r="GI100" s="53">
        <f t="shared" si="231"/>
        <v>0</v>
      </c>
      <c r="GJ100" s="53">
        <f t="shared" si="231"/>
        <v>0</v>
      </c>
      <c r="GK100" s="53">
        <f t="shared" si="231"/>
        <v>0</v>
      </c>
      <c r="GL100" s="53">
        <f t="shared" si="189"/>
        <v>0</v>
      </c>
      <c r="GM100" s="53">
        <f t="shared" si="189"/>
        <v>0</v>
      </c>
      <c r="GN100" s="53">
        <f t="shared" si="189"/>
        <v>0</v>
      </c>
      <c r="GO100" s="53">
        <f t="shared" si="189"/>
        <v>0</v>
      </c>
      <c r="GP100" s="53">
        <f t="shared" si="189"/>
        <v>0</v>
      </c>
      <c r="GQ100" s="53">
        <f t="shared" si="189"/>
        <v>0</v>
      </c>
      <c r="GR100" s="53">
        <f t="shared" si="189"/>
        <v>0</v>
      </c>
      <c r="GS100" s="53">
        <f t="shared" si="189"/>
        <v>0</v>
      </c>
      <c r="GT100" s="53">
        <f t="shared" si="189"/>
        <v>0</v>
      </c>
      <c r="GU100" s="53">
        <f t="shared" si="189"/>
        <v>0</v>
      </c>
      <c r="GV100" s="53">
        <f t="shared" si="189"/>
        <v>0</v>
      </c>
      <c r="GW100" s="53">
        <f t="shared" si="189"/>
        <v>0</v>
      </c>
      <c r="GX100" s="53">
        <f t="shared" si="18"/>
        <v>0</v>
      </c>
    </row>
    <row r="101" spans="1:206" s="95" customFormat="1" ht="12.75" x14ac:dyDescent="0.2">
      <c r="A101" s="22">
        <f>VLOOKUP(B101,'Libro Giornale'!$E$237:$F$436,2,FALSE)</f>
        <v>81</v>
      </c>
      <c r="B101" s="547" t="s">
        <v>470</v>
      </c>
      <c r="C101" s="152">
        <v>90</v>
      </c>
      <c r="D101" s="468">
        <v>44727</v>
      </c>
      <c r="E101" s="540" t="s">
        <v>782</v>
      </c>
      <c r="F101" s="546">
        <v>750</v>
      </c>
      <c r="G101" s="52"/>
      <c r="H101" s="92"/>
      <c r="I101" s="92"/>
      <c r="J101" s="52">
        <f t="shared" si="225"/>
        <v>-750</v>
      </c>
      <c r="K101" s="52"/>
      <c r="L101" s="52"/>
      <c r="M101" s="53">
        <f t="shared" si="227"/>
        <v>0</v>
      </c>
      <c r="N101" s="53">
        <f t="shared" si="227"/>
        <v>0</v>
      </c>
      <c r="O101" s="53">
        <f t="shared" si="227"/>
        <v>0</v>
      </c>
      <c r="P101" s="53">
        <f t="shared" si="227"/>
        <v>0</v>
      </c>
      <c r="Q101" s="53">
        <f t="shared" si="227"/>
        <v>0</v>
      </c>
      <c r="R101" s="53">
        <f t="shared" si="227"/>
        <v>0</v>
      </c>
      <c r="S101" s="53">
        <f t="shared" si="227"/>
        <v>0</v>
      </c>
      <c r="T101" s="53">
        <f t="shared" si="227"/>
        <v>0</v>
      </c>
      <c r="U101" s="53">
        <f t="shared" si="227"/>
        <v>0</v>
      </c>
      <c r="V101" s="53">
        <f t="shared" si="227"/>
        <v>0</v>
      </c>
      <c r="W101" s="53">
        <f t="shared" si="227"/>
        <v>0</v>
      </c>
      <c r="X101" s="53">
        <f t="shared" si="227"/>
        <v>0</v>
      </c>
      <c r="Y101" s="53">
        <f t="shared" si="227"/>
        <v>0</v>
      </c>
      <c r="Z101" s="53">
        <f t="shared" si="227"/>
        <v>0</v>
      </c>
      <c r="AA101" s="53">
        <f t="shared" si="227"/>
        <v>0</v>
      </c>
      <c r="AB101" s="53">
        <f t="shared" si="227"/>
        <v>0</v>
      </c>
      <c r="AC101" s="53">
        <f t="shared" si="228"/>
        <v>0</v>
      </c>
      <c r="AD101" s="53">
        <f t="shared" si="228"/>
        <v>0</v>
      </c>
      <c r="AE101" s="53">
        <f t="shared" si="228"/>
        <v>0</v>
      </c>
      <c r="AF101" s="53">
        <f t="shared" si="228"/>
        <v>0</v>
      </c>
      <c r="AG101" s="53">
        <f t="shared" si="228"/>
        <v>0</v>
      </c>
      <c r="AH101" s="53">
        <f t="shared" si="228"/>
        <v>0</v>
      </c>
      <c r="AI101" s="53">
        <f t="shared" si="228"/>
        <v>0</v>
      </c>
      <c r="AJ101" s="53">
        <f t="shared" si="228"/>
        <v>0</v>
      </c>
      <c r="AK101" s="53">
        <f t="shared" si="228"/>
        <v>0</v>
      </c>
      <c r="AL101" s="53">
        <f t="shared" si="228"/>
        <v>0</v>
      </c>
      <c r="AM101" s="53">
        <f t="shared" si="228"/>
        <v>0</v>
      </c>
      <c r="AN101" s="53">
        <f t="shared" si="228"/>
        <v>0</v>
      </c>
      <c r="AO101" s="53">
        <f t="shared" si="228"/>
        <v>0</v>
      </c>
      <c r="AP101" s="53">
        <f t="shared" si="228"/>
        <v>0</v>
      </c>
      <c r="AQ101" s="53">
        <f t="shared" si="228"/>
        <v>0</v>
      </c>
      <c r="AR101" s="53">
        <f t="shared" si="228"/>
        <v>0</v>
      </c>
      <c r="AS101" s="53">
        <f t="shared" si="229"/>
        <v>0</v>
      </c>
      <c r="AT101" s="53">
        <f t="shared" si="229"/>
        <v>0</v>
      </c>
      <c r="AU101" s="53">
        <f t="shared" si="229"/>
        <v>0</v>
      </c>
      <c r="AV101" s="53">
        <f t="shared" si="229"/>
        <v>0</v>
      </c>
      <c r="AW101" s="53">
        <f t="shared" si="229"/>
        <v>0</v>
      </c>
      <c r="AX101" s="53">
        <f t="shared" si="229"/>
        <v>0</v>
      </c>
      <c r="AY101" s="53">
        <f t="shared" si="229"/>
        <v>0</v>
      </c>
      <c r="AZ101" s="53">
        <f t="shared" si="229"/>
        <v>0</v>
      </c>
      <c r="BA101" s="53">
        <f t="shared" si="229"/>
        <v>0</v>
      </c>
      <c r="BB101" s="53">
        <f t="shared" si="229"/>
        <v>0</v>
      </c>
      <c r="BC101" s="53">
        <f t="shared" si="229"/>
        <v>0</v>
      </c>
      <c r="BD101" s="53">
        <f t="shared" si="229"/>
        <v>0</v>
      </c>
      <c r="BE101" s="53">
        <f t="shared" si="229"/>
        <v>0</v>
      </c>
      <c r="BF101" s="53">
        <f t="shared" si="229"/>
        <v>0</v>
      </c>
      <c r="BG101" s="53">
        <f t="shared" si="229"/>
        <v>0</v>
      </c>
      <c r="BH101" s="53">
        <f t="shared" si="229"/>
        <v>0</v>
      </c>
      <c r="BI101" s="53">
        <f t="shared" si="224"/>
        <v>0</v>
      </c>
      <c r="BJ101" s="53">
        <f t="shared" si="224"/>
        <v>0</v>
      </c>
      <c r="BK101" s="53">
        <f t="shared" si="224"/>
        <v>0</v>
      </c>
      <c r="BL101" s="53">
        <f t="shared" si="224"/>
        <v>0</v>
      </c>
      <c r="BM101" s="53">
        <f t="shared" si="224"/>
        <v>0</v>
      </c>
      <c r="BN101" s="53">
        <f t="shared" si="224"/>
        <v>0</v>
      </c>
      <c r="BO101" s="53">
        <f t="shared" si="224"/>
        <v>0</v>
      </c>
      <c r="BP101" s="53">
        <f t="shared" si="224"/>
        <v>0</v>
      </c>
      <c r="BQ101" s="53">
        <f t="shared" si="224"/>
        <v>0</v>
      </c>
      <c r="BR101" s="53">
        <f t="shared" si="224"/>
        <v>0</v>
      </c>
      <c r="BS101" s="53">
        <f t="shared" si="224"/>
        <v>0</v>
      </c>
      <c r="BT101" s="53">
        <f t="shared" si="224"/>
        <v>0</v>
      </c>
      <c r="BU101" s="53">
        <f t="shared" si="5"/>
        <v>0</v>
      </c>
      <c r="BV101" s="53">
        <f t="shared" si="224"/>
        <v>0</v>
      </c>
      <c r="BW101" s="53">
        <f t="shared" si="224"/>
        <v>0</v>
      </c>
      <c r="BX101" s="53">
        <f t="shared" si="224"/>
        <v>0</v>
      </c>
      <c r="BY101" s="53">
        <f t="shared" si="202"/>
        <v>0</v>
      </c>
      <c r="BZ101" s="53">
        <f t="shared" si="226"/>
        <v>0</v>
      </c>
      <c r="CA101" s="53">
        <f t="shared" si="226"/>
        <v>0</v>
      </c>
      <c r="CB101" s="53">
        <f t="shared" si="226"/>
        <v>0</v>
      </c>
      <c r="CC101" s="53">
        <f t="shared" si="226"/>
        <v>0</v>
      </c>
      <c r="CD101" s="53">
        <f t="shared" si="226"/>
        <v>0</v>
      </c>
      <c r="CE101" s="53">
        <f t="shared" si="226"/>
        <v>0</v>
      </c>
      <c r="CF101" s="53">
        <f t="shared" si="226"/>
        <v>0</v>
      </c>
      <c r="CG101" s="53">
        <f t="shared" si="226"/>
        <v>0</v>
      </c>
      <c r="CH101" s="53">
        <f t="shared" si="226"/>
        <v>0</v>
      </c>
      <c r="CI101" s="53">
        <f t="shared" si="226"/>
        <v>0</v>
      </c>
      <c r="CJ101" s="53">
        <f t="shared" si="226"/>
        <v>750</v>
      </c>
      <c r="CK101" s="53">
        <f t="shared" si="226"/>
        <v>0</v>
      </c>
      <c r="CL101" s="53">
        <f t="shared" si="226"/>
        <v>0</v>
      </c>
      <c r="CM101" s="53">
        <f t="shared" si="226"/>
        <v>0</v>
      </c>
      <c r="CN101" s="53">
        <f t="shared" si="226"/>
        <v>0</v>
      </c>
      <c r="CO101" s="53">
        <f t="shared" si="226"/>
        <v>0</v>
      </c>
      <c r="CP101" s="53">
        <f t="shared" si="230"/>
        <v>0</v>
      </c>
      <c r="CQ101" s="53">
        <f t="shared" si="230"/>
        <v>0</v>
      </c>
      <c r="CR101" s="53">
        <f t="shared" si="230"/>
        <v>0</v>
      </c>
      <c r="CS101" s="53">
        <f t="shared" si="230"/>
        <v>0</v>
      </c>
      <c r="CT101" s="53">
        <f t="shared" si="230"/>
        <v>0</v>
      </c>
      <c r="CU101" s="53">
        <f t="shared" si="230"/>
        <v>0</v>
      </c>
      <c r="CV101" s="53">
        <f t="shared" si="230"/>
        <v>0</v>
      </c>
      <c r="CW101" s="53">
        <f t="shared" si="230"/>
        <v>0</v>
      </c>
      <c r="CX101" s="53">
        <f t="shared" si="230"/>
        <v>0</v>
      </c>
      <c r="CY101" s="53">
        <f t="shared" si="230"/>
        <v>0</v>
      </c>
      <c r="CZ101" s="53">
        <f t="shared" si="230"/>
        <v>0</v>
      </c>
      <c r="DA101" s="53">
        <f t="shared" si="230"/>
        <v>0</v>
      </c>
      <c r="DB101" s="53">
        <f t="shared" si="230"/>
        <v>0</v>
      </c>
      <c r="DC101" s="53">
        <f t="shared" si="230"/>
        <v>0</v>
      </c>
      <c r="DD101" s="53">
        <f t="shared" si="230"/>
        <v>0</v>
      </c>
      <c r="DE101" s="53">
        <f t="shared" si="230"/>
        <v>0</v>
      </c>
      <c r="DF101" s="53">
        <f t="shared" si="232"/>
        <v>0</v>
      </c>
      <c r="DG101" s="53">
        <f t="shared" si="232"/>
        <v>0</v>
      </c>
      <c r="DH101" s="53">
        <f t="shared" si="232"/>
        <v>0</v>
      </c>
      <c r="DI101" s="53">
        <f t="shared" si="232"/>
        <v>0</v>
      </c>
      <c r="DJ101" s="53">
        <f t="shared" si="232"/>
        <v>0</v>
      </c>
      <c r="DK101" s="53">
        <f t="shared" si="232"/>
        <v>0</v>
      </c>
      <c r="DL101" s="53">
        <f t="shared" si="232"/>
        <v>0</v>
      </c>
      <c r="DM101" s="53">
        <f t="shared" si="232"/>
        <v>0</v>
      </c>
      <c r="DN101" s="53">
        <f t="shared" si="232"/>
        <v>0</v>
      </c>
      <c r="DO101" s="53">
        <f t="shared" si="232"/>
        <v>0</v>
      </c>
      <c r="DP101" s="53">
        <f t="shared" si="232"/>
        <v>0</v>
      </c>
      <c r="DQ101" s="53">
        <f t="shared" si="232"/>
        <v>0</v>
      </c>
      <c r="DR101" s="53">
        <f t="shared" si="232"/>
        <v>0</v>
      </c>
      <c r="DS101" s="53">
        <f t="shared" si="232"/>
        <v>0</v>
      </c>
      <c r="DT101" s="53">
        <f t="shared" si="232"/>
        <v>0</v>
      </c>
      <c r="DU101" s="53">
        <f t="shared" si="232"/>
        <v>0</v>
      </c>
      <c r="DV101" s="53">
        <f t="shared" si="186"/>
        <v>0</v>
      </c>
      <c r="DW101" s="53">
        <f t="shared" si="186"/>
        <v>0</v>
      </c>
      <c r="DX101" s="53">
        <f t="shared" si="186"/>
        <v>0</v>
      </c>
      <c r="DY101" s="53">
        <f t="shared" si="186"/>
        <v>0</v>
      </c>
      <c r="DZ101" s="53">
        <f t="shared" si="186"/>
        <v>0</v>
      </c>
      <c r="EA101" s="53">
        <f t="shared" si="186"/>
        <v>0</v>
      </c>
      <c r="EB101" s="53">
        <f t="shared" si="233"/>
        <v>0</v>
      </c>
      <c r="EC101" s="53">
        <f t="shared" si="233"/>
        <v>0</v>
      </c>
      <c r="ED101" s="53">
        <f t="shared" si="233"/>
        <v>0</v>
      </c>
      <c r="EE101" s="53">
        <f t="shared" si="233"/>
        <v>0</v>
      </c>
      <c r="EF101" s="53">
        <f t="shared" si="233"/>
        <v>0</v>
      </c>
      <c r="EG101" s="53">
        <f t="shared" si="233"/>
        <v>0</v>
      </c>
      <c r="EH101" s="53">
        <f t="shared" si="233"/>
        <v>0</v>
      </c>
      <c r="EI101" s="53">
        <f t="shared" si="233"/>
        <v>0</v>
      </c>
      <c r="EJ101" s="53">
        <f t="shared" si="233"/>
        <v>0</v>
      </c>
      <c r="EK101" s="53">
        <f t="shared" si="233"/>
        <v>0</v>
      </c>
      <c r="EL101" s="53">
        <f t="shared" si="233"/>
        <v>0</v>
      </c>
      <c r="EM101" s="53">
        <f t="shared" si="233"/>
        <v>0</v>
      </c>
      <c r="EN101" s="53">
        <f t="shared" si="233"/>
        <v>0</v>
      </c>
      <c r="EO101" s="53">
        <f t="shared" si="233"/>
        <v>0</v>
      </c>
      <c r="EP101" s="53">
        <f t="shared" si="233"/>
        <v>0</v>
      </c>
      <c r="EQ101" s="53">
        <f t="shared" si="233"/>
        <v>0</v>
      </c>
      <c r="ER101" s="53">
        <f t="shared" si="234"/>
        <v>0</v>
      </c>
      <c r="ES101" s="53">
        <f t="shared" si="234"/>
        <v>0</v>
      </c>
      <c r="ET101" s="53">
        <f t="shared" si="234"/>
        <v>0</v>
      </c>
      <c r="EU101" s="53">
        <f t="shared" si="234"/>
        <v>0</v>
      </c>
      <c r="EV101" s="53">
        <f t="shared" si="234"/>
        <v>0</v>
      </c>
      <c r="EW101" s="53">
        <f t="shared" si="234"/>
        <v>0</v>
      </c>
      <c r="EX101" s="53">
        <f t="shared" si="234"/>
        <v>0</v>
      </c>
      <c r="EY101" s="53">
        <f t="shared" si="234"/>
        <v>0</v>
      </c>
      <c r="EZ101" s="53">
        <f t="shared" si="234"/>
        <v>0</v>
      </c>
      <c r="FA101" s="53">
        <f t="shared" si="234"/>
        <v>0</v>
      </c>
      <c r="FB101" s="53">
        <f t="shared" si="234"/>
        <v>0</v>
      </c>
      <c r="FC101" s="53">
        <f t="shared" si="234"/>
        <v>0</v>
      </c>
      <c r="FD101" s="53">
        <f t="shared" si="234"/>
        <v>0</v>
      </c>
      <c r="FE101" s="53">
        <f t="shared" si="234"/>
        <v>0</v>
      </c>
      <c r="FF101" s="53">
        <f t="shared" si="234"/>
        <v>0</v>
      </c>
      <c r="FG101" s="53">
        <f t="shared" si="234"/>
        <v>0</v>
      </c>
      <c r="FH101" s="53">
        <f t="shared" si="205"/>
        <v>0</v>
      </c>
      <c r="FI101" s="53">
        <f t="shared" si="205"/>
        <v>0</v>
      </c>
      <c r="FJ101" s="53">
        <f t="shared" si="205"/>
        <v>0</v>
      </c>
      <c r="FK101" s="53">
        <f t="shared" si="205"/>
        <v>0</v>
      </c>
      <c r="FL101" s="53">
        <f t="shared" si="205"/>
        <v>0</v>
      </c>
      <c r="FM101" s="53">
        <f t="shared" si="205"/>
        <v>0</v>
      </c>
      <c r="FN101" s="53">
        <f t="shared" si="205"/>
        <v>0</v>
      </c>
      <c r="FO101" s="53">
        <f t="shared" si="205"/>
        <v>0</v>
      </c>
      <c r="FP101" s="53">
        <f t="shared" si="205"/>
        <v>0</v>
      </c>
      <c r="FQ101" s="53">
        <f t="shared" si="15"/>
        <v>0</v>
      </c>
      <c r="FR101" s="53">
        <f t="shared" si="205"/>
        <v>0</v>
      </c>
      <c r="FS101" s="53">
        <f t="shared" si="205"/>
        <v>0</v>
      </c>
      <c r="FT101" s="53">
        <f t="shared" si="205"/>
        <v>0</v>
      </c>
      <c r="FU101" s="53">
        <f t="shared" si="205"/>
        <v>0</v>
      </c>
      <c r="FV101" s="53">
        <f t="shared" si="231"/>
        <v>0</v>
      </c>
      <c r="FW101" s="53">
        <f t="shared" si="231"/>
        <v>0</v>
      </c>
      <c r="FX101" s="53">
        <f t="shared" si="231"/>
        <v>0</v>
      </c>
      <c r="FY101" s="53">
        <f t="shared" si="231"/>
        <v>0</v>
      </c>
      <c r="FZ101" s="53">
        <f t="shared" si="231"/>
        <v>0</v>
      </c>
      <c r="GA101" s="53">
        <f t="shared" si="231"/>
        <v>0</v>
      </c>
      <c r="GB101" s="53">
        <f t="shared" si="231"/>
        <v>0</v>
      </c>
      <c r="GC101" s="53">
        <f t="shared" si="231"/>
        <v>0</v>
      </c>
      <c r="GD101" s="53">
        <f t="shared" si="231"/>
        <v>0</v>
      </c>
      <c r="GE101" s="53">
        <f t="shared" si="231"/>
        <v>0</v>
      </c>
      <c r="GF101" s="53">
        <f t="shared" si="231"/>
        <v>0</v>
      </c>
      <c r="GG101" s="53">
        <f t="shared" si="231"/>
        <v>0</v>
      </c>
      <c r="GH101" s="53">
        <f t="shared" si="231"/>
        <v>0</v>
      </c>
      <c r="GI101" s="53">
        <f t="shared" si="231"/>
        <v>0</v>
      </c>
      <c r="GJ101" s="53">
        <f t="shared" si="231"/>
        <v>0</v>
      </c>
      <c r="GK101" s="53">
        <f t="shared" si="231"/>
        <v>0</v>
      </c>
      <c r="GL101" s="53">
        <f t="shared" si="189"/>
        <v>0</v>
      </c>
      <c r="GM101" s="53">
        <f t="shared" si="189"/>
        <v>0</v>
      </c>
      <c r="GN101" s="53">
        <f t="shared" si="189"/>
        <v>0</v>
      </c>
      <c r="GO101" s="53">
        <f t="shared" si="189"/>
        <v>0</v>
      </c>
      <c r="GP101" s="53">
        <f t="shared" si="189"/>
        <v>0</v>
      </c>
      <c r="GQ101" s="53">
        <f t="shared" si="189"/>
        <v>0</v>
      </c>
      <c r="GR101" s="53">
        <f t="shared" si="189"/>
        <v>0</v>
      </c>
      <c r="GS101" s="53">
        <f t="shared" si="189"/>
        <v>0</v>
      </c>
      <c r="GT101" s="53">
        <f t="shared" si="189"/>
        <v>0</v>
      </c>
      <c r="GU101" s="53">
        <f t="shared" si="189"/>
        <v>0</v>
      </c>
      <c r="GV101" s="53">
        <f t="shared" si="189"/>
        <v>0</v>
      </c>
      <c r="GW101" s="53">
        <f t="shared" si="189"/>
        <v>0</v>
      </c>
      <c r="GX101" s="53">
        <f t="shared" si="18"/>
        <v>0</v>
      </c>
    </row>
    <row r="102" spans="1:206" s="95" customFormat="1" ht="12.75" x14ac:dyDescent="0.2">
      <c r="A102" s="22">
        <f>VLOOKUP(B102,'Libro Giornale'!$E$237:$F$436,2,FALSE)</f>
        <v>81</v>
      </c>
      <c r="B102" s="547" t="s">
        <v>470</v>
      </c>
      <c r="C102" s="152">
        <v>91</v>
      </c>
      <c r="D102" s="468">
        <v>44727</v>
      </c>
      <c r="E102" s="540" t="s">
        <v>783</v>
      </c>
      <c r="F102" s="539">
        <v>60</v>
      </c>
      <c r="G102" s="52">
        <f>SUM(F99:F102)</f>
        <v>911.5</v>
      </c>
      <c r="H102" s="92"/>
      <c r="I102" s="92"/>
      <c r="J102" s="52">
        <f t="shared" si="225"/>
        <v>-60</v>
      </c>
      <c r="K102" s="52"/>
      <c r="L102" s="52"/>
      <c r="M102" s="53">
        <f t="shared" si="227"/>
        <v>0</v>
      </c>
      <c r="N102" s="53">
        <f t="shared" si="227"/>
        <v>0</v>
      </c>
      <c r="O102" s="53">
        <f t="shared" si="227"/>
        <v>0</v>
      </c>
      <c r="P102" s="53">
        <f t="shared" si="227"/>
        <v>0</v>
      </c>
      <c r="Q102" s="53">
        <f t="shared" si="227"/>
        <v>0</v>
      </c>
      <c r="R102" s="53">
        <f t="shared" si="227"/>
        <v>0</v>
      </c>
      <c r="S102" s="53">
        <f t="shared" si="227"/>
        <v>0</v>
      </c>
      <c r="T102" s="53">
        <f t="shared" si="227"/>
        <v>0</v>
      </c>
      <c r="U102" s="53">
        <f t="shared" si="227"/>
        <v>0</v>
      </c>
      <c r="V102" s="53">
        <f t="shared" si="227"/>
        <v>0</v>
      </c>
      <c r="W102" s="53">
        <f t="shared" si="227"/>
        <v>0</v>
      </c>
      <c r="X102" s="53">
        <f t="shared" si="227"/>
        <v>0</v>
      </c>
      <c r="Y102" s="53">
        <f t="shared" si="227"/>
        <v>0</v>
      </c>
      <c r="Z102" s="53">
        <f t="shared" si="227"/>
        <v>0</v>
      </c>
      <c r="AA102" s="53">
        <f t="shared" si="227"/>
        <v>0</v>
      </c>
      <c r="AB102" s="53">
        <f t="shared" si="227"/>
        <v>0</v>
      </c>
      <c r="AC102" s="53">
        <f t="shared" si="228"/>
        <v>0</v>
      </c>
      <c r="AD102" s="53">
        <f t="shared" si="228"/>
        <v>0</v>
      </c>
      <c r="AE102" s="53">
        <f t="shared" si="228"/>
        <v>0</v>
      </c>
      <c r="AF102" s="53">
        <f t="shared" si="228"/>
        <v>0</v>
      </c>
      <c r="AG102" s="53">
        <f t="shared" si="228"/>
        <v>0</v>
      </c>
      <c r="AH102" s="53">
        <f t="shared" si="228"/>
        <v>0</v>
      </c>
      <c r="AI102" s="53">
        <f t="shared" si="228"/>
        <v>0</v>
      </c>
      <c r="AJ102" s="53">
        <f t="shared" si="228"/>
        <v>0</v>
      </c>
      <c r="AK102" s="53">
        <f t="shared" si="228"/>
        <v>0</v>
      </c>
      <c r="AL102" s="53">
        <f t="shared" si="228"/>
        <v>0</v>
      </c>
      <c r="AM102" s="53">
        <f t="shared" si="228"/>
        <v>0</v>
      </c>
      <c r="AN102" s="53">
        <f t="shared" si="228"/>
        <v>0</v>
      </c>
      <c r="AO102" s="53">
        <f t="shared" si="228"/>
        <v>0</v>
      </c>
      <c r="AP102" s="53">
        <f t="shared" si="228"/>
        <v>0</v>
      </c>
      <c r="AQ102" s="53">
        <f t="shared" si="228"/>
        <v>0</v>
      </c>
      <c r="AR102" s="53">
        <f t="shared" si="228"/>
        <v>0</v>
      </c>
      <c r="AS102" s="53">
        <f t="shared" si="229"/>
        <v>0</v>
      </c>
      <c r="AT102" s="53">
        <f t="shared" si="229"/>
        <v>0</v>
      </c>
      <c r="AU102" s="53">
        <f t="shared" si="229"/>
        <v>0</v>
      </c>
      <c r="AV102" s="53">
        <f t="shared" si="229"/>
        <v>0</v>
      </c>
      <c r="AW102" s="53">
        <f t="shared" si="229"/>
        <v>0</v>
      </c>
      <c r="AX102" s="53">
        <f t="shared" si="229"/>
        <v>0</v>
      </c>
      <c r="AY102" s="53">
        <f t="shared" si="229"/>
        <v>0</v>
      </c>
      <c r="AZ102" s="53">
        <f t="shared" si="229"/>
        <v>0</v>
      </c>
      <c r="BA102" s="53">
        <f t="shared" si="229"/>
        <v>0</v>
      </c>
      <c r="BB102" s="53">
        <f t="shared" si="229"/>
        <v>0</v>
      </c>
      <c r="BC102" s="53">
        <f t="shared" si="229"/>
        <v>0</v>
      </c>
      <c r="BD102" s="53">
        <f t="shared" si="229"/>
        <v>0</v>
      </c>
      <c r="BE102" s="53">
        <f t="shared" si="229"/>
        <v>0</v>
      </c>
      <c r="BF102" s="53">
        <f t="shared" si="229"/>
        <v>0</v>
      </c>
      <c r="BG102" s="53">
        <f t="shared" si="229"/>
        <v>0</v>
      </c>
      <c r="BH102" s="53">
        <f t="shared" si="229"/>
        <v>0</v>
      </c>
      <c r="BI102" s="53">
        <f t="shared" si="224"/>
        <v>0</v>
      </c>
      <c r="BJ102" s="53">
        <f t="shared" si="224"/>
        <v>0</v>
      </c>
      <c r="BK102" s="53">
        <f t="shared" si="224"/>
        <v>0</v>
      </c>
      <c r="BL102" s="53">
        <f t="shared" si="224"/>
        <v>0</v>
      </c>
      <c r="BM102" s="53">
        <f t="shared" si="224"/>
        <v>0</v>
      </c>
      <c r="BN102" s="53">
        <f t="shared" si="224"/>
        <v>0</v>
      </c>
      <c r="BO102" s="53">
        <f t="shared" si="224"/>
        <v>0</v>
      </c>
      <c r="BP102" s="53">
        <f t="shared" si="224"/>
        <v>0</v>
      </c>
      <c r="BQ102" s="53">
        <f t="shared" si="224"/>
        <v>0</v>
      </c>
      <c r="BR102" s="53">
        <f t="shared" si="224"/>
        <v>0</v>
      </c>
      <c r="BS102" s="53">
        <f t="shared" si="224"/>
        <v>0</v>
      </c>
      <c r="BT102" s="53">
        <f t="shared" si="224"/>
        <v>0</v>
      </c>
      <c r="BU102" s="53">
        <f t="shared" si="5"/>
        <v>0</v>
      </c>
      <c r="BV102" s="53">
        <f t="shared" si="224"/>
        <v>0</v>
      </c>
      <c r="BW102" s="53">
        <f t="shared" si="224"/>
        <v>0</v>
      </c>
      <c r="BX102" s="53">
        <f t="shared" si="224"/>
        <v>0</v>
      </c>
      <c r="BY102" s="53">
        <f t="shared" si="202"/>
        <v>0</v>
      </c>
      <c r="BZ102" s="53">
        <f t="shared" si="226"/>
        <v>0</v>
      </c>
      <c r="CA102" s="53">
        <f t="shared" si="226"/>
        <v>0</v>
      </c>
      <c r="CB102" s="53">
        <f t="shared" si="226"/>
        <v>0</v>
      </c>
      <c r="CC102" s="53">
        <f t="shared" si="226"/>
        <v>0</v>
      </c>
      <c r="CD102" s="53">
        <f t="shared" si="226"/>
        <v>0</v>
      </c>
      <c r="CE102" s="53">
        <f t="shared" si="226"/>
        <v>0</v>
      </c>
      <c r="CF102" s="53">
        <f t="shared" si="226"/>
        <v>0</v>
      </c>
      <c r="CG102" s="53">
        <f t="shared" si="226"/>
        <v>0</v>
      </c>
      <c r="CH102" s="53">
        <f t="shared" si="226"/>
        <v>0</v>
      </c>
      <c r="CI102" s="53">
        <f t="shared" si="226"/>
        <v>0</v>
      </c>
      <c r="CJ102" s="53">
        <f t="shared" si="226"/>
        <v>60</v>
      </c>
      <c r="CK102" s="53">
        <f t="shared" si="226"/>
        <v>0</v>
      </c>
      <c r="CL102" s="53">
        <f t="shared" si="226"/>
        <v>0</v>
      </c>
      <c r="CM102" s="53">
        <f t="shared" si="226"/>
        <v>0</v>
      </c>
      <c r="CN102" s="53">
        <f t="shared" si="226"/>
        <v>0</v>
      </c>
      <c r="CO102" s="53">
        <f t="shared" si="226"/>
        <v>0</v>
      </c>
      <c r="CP102" s="53">
        <f t="shared" si="230"/>
        <v>0</v>
      </c>
      <c r="CQ102" s="53">
        <f t="shared" si="230"/>
        <v>0</v>
      </c>
      <c r="CR102" s="53">
        <f t="shared" si="230"/>
        <v>0</v>
      </c>
      <c r="CS102" s="53">
        <f t="shared" si="230"/>
        <v>0</v>
      </c>
      <c r="CT102" s="53">
        <f t="shared" si="230"/>
        <v>0</v>
      </c>
      <c r="CU102" s="53">
        <f t="shared" si="230"/>
        <v>0</v>
      </c>
      <c r="CV102" s="53">
        <f t="shared" si="230"/>
        <v>0</v>
      </c>
      <c r="CW102" s="53">
        <f t="shared" si="230"/>
        <v>0</v>
      </c>
      <c r="CX102" s="53">
        <f t="shared" si="230"/>
        <v>0</v>
      </c>
      <c r="CY102" s="53">
        <f t="shared" si="230"/>
        <v>0</v>
      </c>
      <c r="CZ102" s="53">
        <f t="shared" si="230"/>
        <v>0</v>
      </c>
      <c r="DA102" s="53">
        <f t="shared" si="230"/>
        <v>0</v>
      </c>
      <c r="DB102" s="53">
        <f t="shared" si="230"/>
        <v>0</v>
      </c>
      <c r="DC102" s="53">
        <f t="shared" si="230"/>
        <v>0</v>
      </c>
      <c r="DD102" s="53">
        <f t="shared" si="230"/>
        <v>0</v>
      </c>
      <c r="DE102" s="53">
        <f t="shared" si="230"/>
        <v>0</v>
      </c>
      <c r="DF102" s="53">
        <f t="shared" si="232"/>
        <v>0</v>
      </c>
      <c r="DG102" s="53">
        <f t="shared" si="232"/>
        <v>0</v>
      </c>
      <c r="DH102" s="53">
        <f t="shared" si="232"/>
        <v>0</v>
      </c>
      <c r="DI102" s="53">
        <f t="shared" si="232"/>
        <v>0</v>
      </c>
      <c r="DJ102" s="53">
        <f t="shared" si="232"/>
        <v>0</v>
      </c>
      <c r="DK102" s="53">
        <f t="shared" si="232"/>
        <v>0</v>
      </c>
      <c r="DL102" s="53">
        <f t="shared" si="232"/>
        <v>0</v>
      </c>
      <c r="DM102" s="53">
        <f t="shared" si="232"/>
        <v>0</v>
      </c>
      <c r="DN102" s="53">
        <f t="shared" si="232"/>
        <v>0</v>
      </c>
      <c r="DO102" s="53">
        <f t="shared" si="232"/>
        <v>0</v>
      </c>
      <c r="DP102" s="53">
        <f t="shared" si="232"/>
        <v>0</v>
      </c>
      <c r="DQ102" s="53">
        <f t="shared" si="232"/>
        <v>0</v>
      </c>
      <c r="DR102" s="53">
        <f t="shared" si="232"/>
        <v>0</v>
      </c>
      <c r="DS102" s="53">
        <f t="shared" si="232"/>
        <v>0</v>
      </c>
      <c r="DT102" s="53">
        <f t="shared" si="232"/>
        <v>0</v>
      </c>
      <c r="DU102" s="53">
        <f t="shared" si="232"/>
        <v>0</v>
      </c>
      <c r="DV102" s="53">
        <f t="shared" si="186"/>
        <v>0</v>
      </c>
      <c r="DW102" s="53">
        <f t="shared" si="186"/>
        <v>0</v>
      </c>
      <c r="DX102" s="53">
        <f t="shared" si="186"/>
        <v>0</v>
      </c>
      <c r="DY102" s="53">
        <f t="shared" si="186"/>
        <v>0</v>
      </c>
      <c r="DZ102" s="53">
        <f t="shared" si="186"/>
        <v>0</v>
      </c>
      <c r="EA102" s="53">
        <f t="shared" si="186"/>
        <v>0</v>
      </c>
      <c r="EB102" s="53">
        <f t="shared" si="233"/>
        <v>0</v>
      </c>
      <c r="EC102" s="53">
        <f t="shared" si="233"/>
        <v>0</v>
      </c>
      <c r="ED102" s="53">
        <f t="shared" si="233"/>
        <v>0</v>
      </c>
      <c r="EE102" s="53">
        <f t="shared" si="233"/>
        <v>0</v>
      </c>
      <c r="EF102" s="53">
        <f t="shared" si="233"/>
        <v>0</v>
      </c>
      <c r="EG102" s="53">
        <f t="shared" si="233"/>
        <v>0</v>
      </c>
      <c r="EH102" s="53">
        <f t="shared" si="233"/>
        <v>0</v>
      </c>
      <c r="EI102" s="53">
        <f t="shared" si="233"/>
        <v>0</v>
      </c>
      <c r="EJ102" s="53">
        <f t="shared" si="233"/>
        <v>0</v>
      </c>
      <c r="EK102" s="53">
        <f t="shared" si="233"/>
        <v>0</v>
      </c>
      <c r="EL102" s="53">
        <f t="shared" si="233"/>
        <v>0</v>
      </c>
      <c r="EM102" s="53">
        <f t="shared" si="233"/>
        <v>0</v>
      </c>
      <c r="EN102" s="53">
        <f t="shared" si="233"/>
        <v>0</v>
      </c>
      <c r="EO102" s="53">
        <f t="shared" si="233"/>
        <v>0</v>
      </c>
      <c r="EP102" s="53">
        <f t="shared" si="233"/>
        <v>0</v>
      </c>
      <c r="EQ102" s="53">
        <f t="shared" si="233"/>
        <v>0</v>
      </c>
      <c r="ER102" s="53">
        <f t="shared" si="234"/>
        <v>0</v>
      </c>
      <c r="ES102" s="53">
        <f t="shared" si="234"/>
        <v>0</v>
      </c>
      <c r="ET102" s="53">
        <f t="shared" si="234"/>
        <v>0</v>
      </c>
      <c r="EU102" s="53">
        <f t="shared" si="234"/>
        <v>0</v>
      </c>
      <c r="EV102" s="53">
        <f t="shared" si="234"/>
        <v>0</v>
      </c>
      <c r="EW102" s="53">
        <f t="shared" si="234"/>
        <v>0</v>
      </c>
      <c r="EX102" s="53">
        <f t="shared" si="234"/>
        <v>0</v>
      </c>
      <c r="EY102" s="53">
        <f t="shared" si="234"/>
        <v>0</v>
      </c>
      <c r="EZ102" s="53">
        <f t="shared" si="234"/>
        <v>0</v>
      </c>
      <c r="FA102" s="53">
        <f t="shared" si="234"/>
        <v>0</v>
      </c>
      <c r="FB102" s="53">
        <f t="shared" si="234"/>
        <v>0</v>
      </c>
      <c r="FC102" s="53">
        <f t="shared" si="234"/>
        <v>0</v>
      </c>
      <c r="FD102" s="53">
        <f t="shared" si="234"/>
        <v>0</v>
      </c>
      <c r="FE102" s="53">
        <f t="shared" si="234"/>
        <v>0</v>
      </c>
      <c r="FF102" s="53">
        <f t="shared" si="234"/>
        <v>0</v>
      </c>
      <c r="FG102" s="53">
        <f t="shared" si="234"/>
        <v>0</v>
      </c>
      <c r="FH102" s="53">
        <f t="shared" si="205"/>
        <v>0</v>
      </c>
      <c r="FI102" s="53">
        <f t="shared" si="205"/>
        <v>0</v>
      </c>
      <c r="FJ102" s="53">
        <f t="shared" si="205"/>
        <v>0</v>
      </c>
      <c r="FK102" s="53">
        <f t="shared" si="205"/>
        <v>0</v>
      </c>
      <c r="FL102" s="53">
        <f t="shared" si="205"/>
        <v>0</v>
      </c>
      <c r="FM102" s="53">
        <f t="shared" si="205"/>
        <v>0</v>
      </c>
      <c r="FN102" s="53">
        <f t="shared" si="205"/>
        <v>0</v>
      </c>
      <c r="FO102" s="53">
        <f t="shared" si="205"/>
        <v>0</v>
      </c>
      <c r="FP102" s="53">
        <f t="shared" ref="FH102:FU104" si="235">IF(FP$4=$A102,-SUM($H102:$K102), 0)</f>
        <v>0</v>
      </c>
      <c r="FQ102" s="53">
        <f t="shared" si="15"/>
        <v>0</v>
      </c>
      <c r="FR102" s="53">
        <f t="shared" si="235"/>
        <v>0</v>
      </c>
      <c r="FS102" s="53">
        <f t="shared" si="235"/>
        <v>0</v>
      </c>
      <c r="FT102" s="53">
        <f t="shared" si="235"/>
        <v>0</v>
      </c>
      <c r="FU102" s="53">
        <f t="shared" si="235"/>
        <v>0</v>
      </c>
      <c r="FV102" s="53">
        <f t="shared" si="231"/>
        <v>0</v>
      </c>
      <c r="FW102" s="53">
        <f t="shared" si="231"/>
        <v>0</v>
      </c>
      <c r="FX102" s="53">
        <f t="shared" si="231"/>
        <v>0</v>
      </c>
      <c r="FY102" s="53">
        <f t="shared" si="231"/>
        <v>0</v>
      </c>
      <c r="FZ102" s="53">
        <f t="shared" si="231"/>
        <v>0</v>
      </c>
      <c r="GA102" s="53">
        <f t="shared" si="231"/>
        <v>0</v>
      </c>
      <c r="GB102" s="53">
        <f t="shared" si="231"/>
        <v>0</v>
      </c>
      <c r="GC102" s="53">
        <f t="shared" si="231"/>
        <v>0</v>
      </c>
      <c r="GD102" s="53">
        <f t="shared" si="231"/>
        <v>0</v>
      </c>
      <c r="GE102" s="53">
        <f t="shared" si="231"/>
        <v>0</v>
      </c>
      <c r="GF102" s="53">
        <f t="shared" si="231"/>
        <v>0</v>
      </c>
      <c r="GG102" s="53">
        <f t="shared" si="231"/>
        <v>0</v>
      </c>
      <c r="GH102" s="53">
        <f t="shared" si="231"/>
        <v>0</v>
      </c>
      <c r="GI102" s="53">
        <f t="shared" si="231"/>
        <v>0</v>
      </c>
      <c r="GJ102" s="53">
        <f t="shared" si="231"/>
        <v>0</v>
      </c>
      <c r="GK102" s="53">
        <f t="shared" si="231"/>
        <v>0</v>
      </c>
      <c r="GL102" s="53">
        <f t="shared" si="189"/>
        <v>0</v>
      </c>
      <c r="GM102" s="53">
        <f t="shared" si="189"/>
        <v>0</v>
      </c>
      <c r="GN102" s="53">
        <f t="shared" si="189"/>
        <v>0</v>
      </c>
      <c r="GO102" s="53">
        <f t="shared" si="189"/>
        <v>0</v>
      </c>
      <c r="GP102" s="53">
        <f t="shared" si="189"/>
        <v>0</v>
      </c>
      <c r="GQ102" s="53">
        <f t="shared" si="189"/>
        <v>0</v>
      </c>
      <c r="GR102" s="53">
        <f t="shared" si="189"/>
        <v>0</v>
      </c>
      <c r="GS102" s="53">
        <f t="shared" si="189"/>
        <v>0</v>
      </c>
      <c r="GT102" s="53">
        <f t="shared" si="189"/>
        <v>0</v>
      </c>
      <c r="GU102" s="53">
        <f t="shared" si="189"/>
        <v>0</v>
      </c>
      <c r="GV102" s="53">
        <f t="shared" si="189"/>
        <v>0</v>
      </c>
      <c r="GW102" s="53">
        <f t="shared" si="189"/>
        <v>0</v>
      </c>
      <c r="GX102" s="53">
        <f t="shared" si="18"/>
        <v>0</v>
      </c>
    </row>
    <row r="103" spans="1:206" s="95" customFormat="1" ht="12.75" x14ac:dyDescent="0.2">
      <c r="A103" s="22">
        <f>VLOOKUP(B103,'Libro Giornale'!$E$237:$F$436,2,FALSE)</f>
        <v>122</v>
      </c>
      <c r="B103" s="547" t="s">
        <v>508</v>
      </c>
      <c r="C103" s="152" t="s">
        <v>807</v>
      </c>
      <c r="D103" s="468">
        <v>44727</v>
      </c>
      <c r="E103" s="540" t="s">
        <v>808</v>
      </c>
      <c r="F103" s="52">
        <v>50</v>
      </c>
      <c r="G103" s="52"/>
      <c r="H103" s="92"/>
      <c r="I103" s="92">
        <f>-F103</f>
        <v>-50</v>
      </c>
      <c r="J103" s="52"/>
      <c r="K103" s="52"/>
      <c r="L103" s="52"/>
      <c r="M103" s="53">
        <f t="shared" si="227"/>
        <v>0</v>
      </c>
      <c r="N103" s="53">
        <f t="shared" si="227"/>
        <v>0</v>
      </c>
      <c r="O103" s="53">
        <f t="shared" si="227"/>
        <v>0</v>
      </c>
      <c r="P103" s="53">
        <f t="shared" si="227"/>
        <v>0</v>
      </c>
      <c r="Q103" s="53">
        <f t="shared" si="227"/>
        <v>0</v>
      </c>
      <c r="R103" s="53">
        <f t="shared" si="227"/>
        <v>0</v>
      </c>
      <c r="S103" s="53">
        <f t="shared" si="227"/>
        <v>0</v>
      </c>
      <c r="T103" s="53">
        <f t="shared" si="227"/>
        <v>0</v>
      </c>
      <c r="U103" s="53">
        <f t="shared" si="227"/>
        <v>0</v>
      </c>
      <c r="V103" s="53">
        <f t="shared" si="227"/>
        <v>0</v>
      </c>
      <c r="W103" s="53">
        <f t="shared" si="227"/>
        <v>0</v>
      </c>
      <c r="X103" s="53">
        <f t="shared" si="227"/>
        <v>0</v>
      </c>
      <c r="Y103" s="53">
        <f t="shared" si="227"/>
        <v>0</v>
      </c>
      <c r="Z103" s="53">
        <f t="shared" si="227"/>
        <v>0</v>
      </c>
      <c r="AA103" s="53">
        <f t="shared" si="227"/>
        <v>0</v>
      </c>
      <c r="AB103" s="53">
        <f t="shared" si="227"/>
        <v>0</v>
      </c>
      <c r="AC103" s="53">
        <f t="shared" si="228"/>
        <v>0</v>
      </c>
      <c r="AD103" s="53">
        <f t="shared" si="228"/>
        <v>0</v>
      </c>
      <c r="AE103" s="53">
        <f t="shared" si="228"/>
        <v>0</v>
      </c>
      <c r="AF103" s="53">
        <f t="shared" si="228"/>
        <v>0</v>
      </c>
      <c r="AG103" s="53">
        <f t="shared" si="228"/>
        <v>0</v>
      </c>
      <c r="AH103" s="53">
        <f t="shared" si="228"/>
        <v>0</v>
      </c>
      <c r="AI103" s="53">
        <f t="shared" si="228"/>
        <v>0</v>
      </c>
      <c r="AJ103" s="53">
        <f t="shared" si="228"/>
        <v>0</v>
      </c>
      <c r="AK103" s="53">
        <f t="shared" si="228"/>
        <v>0</v>
      </c>
      <c r="AL103" s="53">
        <f t="shared" si="228"/>
        <v>0</v>
      </c>
      <c r="AM103" s="53">
        <f t="shared" si="228"/>
        <v>0</v>
      </c>
      <c r="AN103" s="53">
        <f t="shared" si="228"/>
        <v>0</v>
      </c>
      <c r="AO103" s="53">
        <f t="shared" si="228"/>
        <v>0</v>
      </c>
      <c r="AP103" s="53">
        <f t="shared" si="228"/>
        <v>0</v>
      </c>
      <c r="AQ103" s="53">
        <f t="shared" si="228"/>
        <v>0</v>
      </c>
      <c r="AR103" s="53">
        <f t="shared" si="228"/>
        <v>0</v>
      </c>
      <c r="AS103" s="53">
        <f t="shared" si="229"/>
        <v>0</v>
      </c>
      <c r="AT103" s="53">
        <f t="shared" si="229"/>
        <v>0</v>
      </c>
      <c r="AU103" s="53">
        <f t="shared" si="229"/>
        <v>0</v>
      </c>
      <c r="AV103" s="53">
        <f t="shared" si="229"/>
        <v>0</v>
      </c>
      <c r="AW103" s="53">
        <f t="shared" si="229"/>
        <v>0</v>
      </c>
      <c r="AX103" s="53">
        <f t="shared" si="229"/>
        <v>0</v>
      </c>
      <c r="AY103" s="53">
        <f t="shared" si="229"/>
        <v>0</v>
      </c>
      <c r="AZ103" s="53">
        <f t="shared" si="229"/>
        <v>0</v>
      </c>
      <c r="BA103" s="53">
        <f t="shared" si="229"/>
        <v>0</v>
      </c>
      <c r="BB103" s="53">
        <f t="shared" si="229"/>
        <v>0</v>
      </c>
      <c r="BC103" s="53">
        <f t="shared" si="229"/>
        <v>0</v>
      </c>
      <c r="BD103" s="53">
        <f t="shared" si="229"/>
        <v>0</v>
      </c>
      <c r="BE103" s="53">
        <f t="shared" si="229"/>
        <v>0</v>
      </c>
      <c r="BF103" s="53">
        <f t="shared" si="229"/>
        <v>0</v>
      </c>
      <c r="BG103" s="53">
        <f t="shared" si="229"/>
        <v>0</v>
      </c>
      <c r="BH103" s="53">
        <f t="shared" si="229"/>
        <v>0</v>
      </c>
      <c r="BI103" s="53">
        <f t="shared" si="224"/>
        <v>0</v>
      </c>
      <c r="BJ103" s="53">
        <f t="shared" si="224"/>
        <v>0</v>
      </c>
      <c r="BK103" s="53">
        <f t="shared" si="224"/>
        <v>0</v>
      </c>
      <c r="BL103" s="53">
        <f t="shared" si="224"/>
        <v>0</v>
      </c>
      <c r="BM103" s="53">
        <f t="shared" si="224"/>
        <v>0</v>
      </c>
      <c r="BN103" s="53">
        <f t="shared" si="224"/>
        <v>0</v>
      </c>
      <c r="BO103" s="53">
        <f t="shared" si="224"/>
        <v>0</v>
      </c>
      <c r="BP103" s="53">
        <f t="shared" si="224"/>
        <v>0</v>
      </c>
      <c r="BQ103" s="53">
        <f t="shared" si="224"/>
        <v>0</v>
      </c>
      <c r="BR103" s="53">
        <f t="shared" si="224"/>
        <v>0</v>
      </c>
      <c r="BS103" s="53">
        <f t="shared" si="224"/>
        <v>0</v>
      </c>
      <c r="BT103" s="53">
        <f t="shared" si="224"/>
        <v>0</v>
      </c>
      <c r="BU103" s="53">
        <f t="shared" si="5"/>
        <v>0</v>
      </c>
      <c r="BV103" s="53">
        <f t="shared" si="224"/>
        <v>0</v>
      </c>
      <c r="BW103" s="53">
        <f t="shared" si="224"/>
        <v>0</v>
      </c>
      <c r="BX103" s="53">
        <f t="shared" si="224"/>
        <v>0</v>
      </c>
      <c r="BY103" s="53">
        <f t="shared" si="202"/>
        <v>0</v>
      </c>
      <c r="BZ103" s="53">
        <f t="shared" si="202"/>
        <v>0</v>
      </c>
      <c r="CA103" s="53">
        <f t="shared" si="202"/>
        <v>0</v>
      </c>
      <c r="CB103" s="53">
        <f t="shared" si="202"/>
        <v>0</v>
      </c>
      <c r="CC103" s="53">
        <f t="shared" si="202"/>
        <v>0</v>
      </c>
      <c r="CD103" s="53">
        <f t="shared" si="202"/>
        <v>0</v>
      </c>
      <c r="CE103" s="53">
        <f t="shared" si="202"/>
        <v>0</v>
      </c>
      <c r="CF103" s="53">
        <f t="shared" si="202"/>
        <v>0</v>
      </c>
      <c r="CG103" s="53">
        <f t="shared" si="202"/>
        <v>0</v>
      </c>
      <c r="CH103" s="53">
        <f t="shared" si="202"/>
        <v>0</v>
      </c>
      <c r="CI103" s="53">
        <f t="shared" si="202"/>
        <v>0</v>
      </c>
      <c r="CJ103" s="53">
        <f t="shared" si="202"/>
        <v>0</v>
      </c>
      <c r="CK103" s="53">
        <f t="shared" si="202"/>
        <v>0</v>
      </c>
      <c r="CL103" s="53">
        <f t="shared" si="202"/>
        <v>0</v>
      </c>
      <c r="CM103" s="53">
        <f t="shared" si="202"/>
        <v>0</v>
      </c>
      <c r="CN103" s="53">
        <f t="shared" si="202"/>
        <v>0</v>
      </c>
      <c r="CO103" s="53">
        <f t="shared" si="226"/>
        <v>0</v>
      </c>
      <c r="CP103" s="53">
        <f t="shared" si="230"/>
        <v>0</v>
      </c>
      <c r="CQ103" s="53">
        <f t="shared" si="230"/>
        <v>0</v>
      </c>
      <c r="CR103" s="53">
        <f t="shared" si="230"/>
        <v>0</v>
      </c>
      <c r="CS103" s="53">
        <f t="shared" si="230"/>
        <v>0</v>
      </c>
      <c r="CT103" s="53">
        <f t="shared" si="230"/>
        <v>0</v>
      </c>
      <c r="CU103" s="53">
        <f t="shared" si="230"/>
        <v>0</v>
      </c>
      <c r="CV103" s="53">
        <f t="shared" si="230"/>
        <v>0</v>
      </c>
      <c r="CW103" s="53">
        <f t="shared" si="230"/>
        <v>0</v>
      </c>
      <c r="CX103" s="53">
        <f t="shared" si="230"/>
        <v>0</v>
      </c>
      <c r="CY103" s="53">
        <f t="shared" si="230"/>
        <v>0</v>
      </c>
      <c r="CZ103" s="53">
        <f t="shared" si="230"/>
        <v>0</v>
      </c>
      <c r="DA103" s="53">
        <f t="shared" si="230"/>
        <v>0</v>
      </c>
      <c r="DB103" s="53">
        <f t="shared" si="230"/>
        <v>0</v>
      </c>
      <c r="DC103" s="53">
        <f t="shared" si="230"/>
        <v>0</v>
      </c>
      <c r="DD103" s="53">
        <f t="shared" si="230"/>
        <v>0</v>
      </c>
      <c r="DE103" s="53">
        <f t="shared" si="230"/>
        <v>0</v>
      </c>
      <c r="DF103" s="53">
        <f t="shared" si="232"/>
        <v>0</v>
      </c>
      <c r="DG103" s="53">
        <f t="shared" si="232"/>
        <v>0</v>
      </c>
      <c r="DH103" s="53">
        <f t="shared" si="232"/>
        <v>0</v>
      </c>
      <c r="DI103" s="53">
        <f t="shared" si="232"/>
        <v>0</v>
      </c>
      <c r="DJ103" s="53">
        <f t="shared" si="232"/>
        <v>0</v>
      </c>
      <c r="DK103" s="53">
        <f t="shared" si="232"/>
        <v>0</v>
      </c>
      <c r="DL103" s="53">
        <f t="shared" si="232"/>
        <v>0</v>
      </c>
      <c r="DM103" s="53">
        <f t="shared" si="232"/>
        <v>0</v>
      </c>
      <c r="DN103" s="53">
        <f t="shared" si="232"/>
        <v>0</v>
      </c>
      <c r="DO103" s="53">
        <f t="shared" si="232"/>
        <v>0</v>
      </c>
      <c r="DP103" s="53">
        <f t="shared" si="232"/>
        <v>0</v>
      </c>
      <c r="DQ103" s="53">
        <f t="shared" si="232"/>
        <v>0</v>
      </c>
      <c r="DR103" s="53">
        <f t="shared" si="232"/>
        <v>0</v>
      </c>
      <c r="DS103" s="53">
        <f t="shared" si="232"/>
        <v>0</v>
      </c>
      <c r="DT103" s="53">
        <f t="shared" si="232"/>
        <v>0</v>
      </c>
      <c r="DU103" s="53">
        <f t="shared" si="232"/>
        <v>0</v>
      </c>
      <c r="DV103" s="53">
        <f t="shared" si="186"/>
        <v>0</v>
      </c>
      <c r="DW103" s="53">
        <f t="shared" si="186"/>
        <v>0</v>
      </c>
      <c r="DX103" s="53">
        <f t="shared" si="186"/>
        <v>0</v>
      </c>
      <c r="DY103" s="53">
        <f t="shared" si="186"/>
        <v>50</v>
      </c>
      <c r="DZ103" s="53">
        <f t="shared" si="186"/>
        <v>0</v>
      </c>
      <c r="EA103" s="53">
        <f t="shared" si="186"/>
        <v>0</v>
      </c>
      <c r="EB103" s="53">
        <f t="shared" si="186"/>
        <v>0</v>
      </c>
      <c r="EC103" s="53">
        <f t="shared" si="186"/>
        <v>0</v>
      </c>
      <c r="ED103" s="53">
        <f t="shared" si="186"/>
        <v>0</v>
      </c>
      <c r="EE103" s="53">
        <f t="shared" si="186"/>
        <v>0</v>
      </c>
      <c r="EF103" s="53">
        <f t="shared" si="186"/>
        <v>0</v>
      </c>
      <c r="EG103" s="53">
        <f t="shared" si="186"/>
        <v>0</v>
      </c>
      <c r="EH103" s="53">
        <f t="shared" si="186"/>
        <v>0</v>
      </c>
      <c r="EI103" s="53">
        <f t="shared" si="186"/>
        <v>0</v>
      </c>
      <c r="EJ103" s="53">
        <f t="shared" si="186"/>
        <v>0</v>
      </c>
      <c r="EK103" s="53">
        <f t="shared" si="233"/>
        <v>0</v>
      </c>
      <c r="EL103" s="53">
        <f t="shared" si="233"/>
        <v>0</v>
      </c>
      <c r="EM103" s="53">
        <f t="shared" si="233"/>
        <v>0</v>
      </c>
      <c r="EN103" s="53">
        <f t="shared" si="233"/>
        <v>0</v>
      </c>
      <c r="EO103" s="53">
        <f t="shared" si="233"/>
        <v>0</v>
      </c>
      <c r="EP103" s="53">
        <f t="shared" si="233"/>
        <v>0</v>
      </c>
      <c r="EQ103" s="53">
        <f t="shared" si="233"/>
        <v>0</v>
      </c>
      <c r="ER103" s="53">
        <f t="shared" si="234"/>
        <v>0</v>
      </c>
      <c r="ES103" s="53">
        <f t="shared" si="234"/>
        <v>0</v>
      </c>
      <c r="ET103" s="53">
        <f t="shared" si="234"/>
        <v>0</v>
      </c>
      <c r="EU103" s="53">
        <f t="shared" si="234"/>
        <v>0</v>
      </c>
      <c r="EV103" s="53">
        <f t="shared" si="234"/>
        <v>0</v>
      </c>
      <c r="EW103" s="53">
        <f t="shared" si="234"/>
        <v>0</v>
      </c>
      <c r="EX103" s="53">
        <f t="shared" si="234"/>
        <v>0</v>
      </c>
      <c r="EY103" s="53">
        <f t="shared" si="234"/>
        <v>0</v>
      </c>
      <c r="EZ103" s="53">
        <f t="shared" si="234"/>
        <v>0</v>
      </c>
      <c r="FA103" s="53">
        <f t="shared" si="234"/>
        <v>0</v>
      </c>
      <c r="FB103" s="53">
        <f t="shared" si="234"/>
        <v>0</v>
      </c>
      <c r="FC103" s="53">
        <f t="shared" si="234"/>
        <v>0</v>
      </c>
      <c r="FD103" s="53">
        <f t="shared" si="234"/>
        <v>0</v>
      </c>
      <c r="FE103" s="53">
        <f t="shared" si="234"/>
        <v>0</v>
      </c>
      <c r="FF103" s="53">
        <f t="shared" si="234"/>
        <v>0</v>
      </c>
      <c r="FG103" s="53">
        <f t="shared" si="234"/>
        <v>0</v>
      </c>
      <c r="FH103" s="53">
        <f t="shared" ref="FH103:GF103" si="236">IF(FH$4=$A103,-SUM($H103:$K103), 0)</f>
        <v>0</v>
      </c>
      <c r="FI103" s="53">
        <f t="shared" si="236"/>
        <v>0</v>
      </c>
      <c r="FJ103" s="53">
        <f t="shared" si="236"/>
        <v>0</v>
      </c>
      <c r="FK103" s="53">
        <f t="shared" si="236"/>
        <v>0</v>
      </c>
      <c r="FL103" s="53">
        <f t="shared" si="236"/>
        <v>0</v>
      </c>
      <c r="FM103" s="53">
        <f t="shared" si="236"/>
        <v>0</v>
      </c>
      <c r="FN103" s="53">
        <f t="shared" si="236"/>
        <v>0</v>
      </c>
      <c r="FO103" s="53">
        <f t="shared" si="236"/>
        <v>0</v>
      </c>
      <c r="FP103" s="53">
        <f t="shared" si="236"/>
        <v>0</v>
      </c>
      <c r="FQ103" s="53">
        <f t="shared" si="236"/>
        <v>0</v>
      </c>
      <c r="FR103" s="53">
        <f t="shared" si="236"/>
        <v>0</v>
      </c>
      <c r="FS103" s="53">
        <f t="shared" si="236"/>
        <v>0</v>
      </c>
      <c r="FT103" s="53">
        <f t="shared" si="236"/>
        <v>0</v>
      </c>
      <c r="FU103" s="53">
        <f t="shared" si="236"/>
        <v>0</v>
      </c>
      <c r="FV103" s="53">
        <f t="shared" si="236"/>
        <v>0</v>
      </c>
      <c r="FW103" s="53">
        <f t="shared" si="236"/>
        <v>0</v>
      </c>
      <c r="FX103" s="53">
        <f t="shared" si="236"/>
        <v>0</v>
      </c>
      <c r="FY103" s="53">
        <f t="shared" si="236"/>
        <v>0</v>
      </c>
      <c r="FZ103" s="53">
        <f t="shared" si="236"/>
        <v>0</v>
      </c>
      <c r="GA103" s="53">
        <f t="shared" si="236"/>
        <v>0</v>
      </c>
      <c r="GB103" s="53">
        <f t="shared" si="236"/>
        <v>0</v>
      </c>
      <c r="GC103" s="53">
        <f t="shared" si="236"/>
        <v>0</v>
      </c>
      <c r="GD103" s="53">
        <f t="shared" si="236"/>
        <v>0</v>
      </c>
      <c r="GE103" s="53">
        <f t="shared" si="236"/>
        <v>0</v>
      </c>
      <c r="GF103" s="53">
        <f t="shared" si="236"/>
        <v>0</v>
      </c>
      <c r="GG103" s="53">
        <f t="shared" si="231"/>
        <v>0</v>
      </c>
      <c r="GH103" s="53">
        <f t="shared" si="231"/>
        <v>0</v>
      </c>
      <c r="GI103" s="53">
        <f t="shared" si="231"/>
        <v>0</v>
      </c>
      <c r="GJ103" s="53">
        <f t="shared" si="231"/>
        <v>0</v>
      </c>
      <c r="GK103" s="53">
        <f t="shared" si="231"/>
        <v>0</v>
      </c>
      <c r="GL103" s="53">
        <f t="shared" ref="GL103:GW103" si="237">IF(GL$4=$A103,-SUM($H103:$K103), 0)</f>
        <v>0</v>
      </c>
      <c r="GM103" s="53">
        <f t="shared" si="237"/>
        <v>0</v>
      </c>
      <c r="GN103" s="53">
        <f t="shared" si="237"/>
        <v>0</v>
      </c>
      <c r="GO103" s="53">
        <f t="shared" si="237"/>
        <v>0</v>
      </c>
      <c r="GP103" s="53">
        <f t="shared" si="237"/>
        <v>0</v>
      </c>
      <c r="GQ103" s="53">
        <f t="shared" si="237"/>
        <v>0</v>
      </c>
      <c r="GR103" s="53">
        <f t="shared" si="237"/>
        <v>0</v>
      </c>
      <c r="GS103" s="53">
        <f t="shared" si="237"/>
        <v>0</v>
      </c>
      <c r="GT103" s="53">
        <f t="shared" si="237"/>
        <v>0</v>
      </c>
      <c r="GU103" s="53">
        <f t="shared" si="237"/>
        <v>0</v>
      </c>
      <c r="GV103" s="53">
        <f t="shared" si="237"/>
        <v>0</v>
      </c>
      <c r="GW103" s="53">
        <f t="shared" si="237"/>
        <v>0</v>
      </c>
      <c r="GX103" s="53">
        <f t="shared" si="18"/>
        <v>0</v>
      </c>
    </row>
    <row r="104" spans="1:206" s="95" customFormat="1" ht="25.5" x14ac:dyDescent="0.2">
      <c r="A104" s="22">
        <f>VLOOKUP(B104,'Libro Giornale'!$E$237:$F$436,2,FALSE)</f>
        <v>173</v>
      </c>
      <c r="B104" s="547" t="s">
        <v>559</v>
      </c>
      <c r="C104" s="152">
        <v>92</v>
      </c>
      <c r="D104" s="468">
        <v>44729</v>
      </c>
      <c r="E104" s="540" t="s">
        <v>784</v>
      </c>
      <c r="F104" s="52">
        <v>122</v>
      </c>
      <c r="G104" s="52"/>
      <c r="H104" s="92"/>
      <c r="I104" s="92"/>
      <c r="J104" s="52">
        <f t="shared" si="225"/>
        <v>-122</v>
      </c>
      <c r="K104" s="52"/>
      <c r="L104" s="52"/>
      <c r="M104" s="53">
        <f t="shared" si="227"/>
        <v>0</v>
      </c>
      <c r="N104" s="53">
        <f t="shared" si="227"/>
        <v>0</v>
      </c>
      <c r="O104" s="53">
        <f t="shared" si="227"/>
        <v>0</v>
      </c>
      <c r="P104" s="53">
        <f t="shared" si="227"/>
        <v>0</v>
      </c>
      <c r="Q104" s="53">
        <f t="shared" si="227"/>
        <v>0</v>
      </c>
      <c r="R104" s="53">
        <f t="shared" si="227"/>
        <v>0</v>
      </c>
      <c r="S104" s="53">
        <f t="shared" si="227"/>
        <v>0</v>
      </c>
      <c r="T104" s="53">
        <f t="shared" si="227"/>
        <v>0</v>
      </c>
      <c r="U104" s="53">
        <f t="shared" si="227"/>
        <v>0</v>
      </c>
      <c r="V104" s="53">
        <f t="shared" si="227"/>
        <v>0</v>
      </c>
      <c r="W104" s="53">
        <f t="shared" si="227"/>
        <v>0</v>
      </c>
      <c r="X104" s="53">
        <f t="shared" si="227"/>
        <v>0</v>
      </c>
      <c r="Y104" s="53">
        <f t="shared" si="227"/>
        <v>0</v>
      </c>
      <c r="Z104" s="53">
        <f t="shared" si="227"/>
        <v>0</v>
      </c>
      <c r="AA104" s="53">
        <f t="shared" si="227"/>
        <v>0</v>
      </c>
      <c r="AB104" s="53">
        <f t="shared" si="227"/>
        <v>0</v>
      </c>
      <c r="AC104" s="53">
        <f t="shared" si="228"/>
        <v>0</v>
      </c>
      <c r="AD104" s="53">
        <f t="shared" si="228"/>
        <v>0</v>
      </c>
      <c r="AE104" s="53">
        <f t="shared" si="228"/>
        <v>0</v>
      </c>
      <c r="AF104" s="53">
        <f t="shared" si="228"/>
        <v>0</v>
      </c>
      <c r="AG104" s="53">
        <f t="shared" si="228"/>
        <v>0</v>
      </c>
      <c r="AH104" s="53">
        <f t="shared" si="228"/>
        <v>0</v>
      </c>
      <c r="AI104" s="53">
        <f t="shared" si="228"/>
        <v>0</v>
      </c>
      <c r="AJ104" s="53">
        <f t="shared" si="228"/>
        <v>0</v>
      </c>
      <c r="AK104" s="53">
        <f t="shared" si="228"/>
        <v>0</v>
      </c>
      <c r="AL104" s="53">
        <f t="shared" si="228"/>
        <v>0</v>
      </c>
      <c r="AM104" s="53">
        <f t="shared" si="228"/>
        <v>0</v>
      </c>
      <c r="AN104" s="53">
        <f t="shared" si="228"/>
        <v>0</v>
      </c>
      <c r="AO104" s="53">
        <f t="shared" si="228"/>
        <v>0</v>
      </c>
      <c r="AP104" s="53">
        <f t="shared" si="228"/>
        <v>0</v>
      </c>
      <c r="AQ104" s="53">
        <f t="shared" si="228"/>
        <v>0</v>
      </c>
      <c r="AR104" s="53">
        <f t="shared" si="228"/>
        <v>0</v>
      </c>
      <c r="AS104" s="53">
        <f t="shared" si="229"/>
        <v>0</v>
      </c>
      <c r="AT104" s="53">
        <f t="shared" si="229"/>
        <v>0</v>
      </c>
      <c r="AU104" s="53">
        <f t="shared" si="229"/>
        <v>0</v>
      </c>
      <c r="AV104" s="53">
        <f t="shared" si="229"/>
        <v>0</v>
      </c>
      <c r="AW104" s="53">
        <f t="shared" si="229"/>
        <v>0</v>
      </c>
      <c r="AX104" s="53">
        <f t="shared" si="229"/>
        <v>0</v>
      </c>
      <c r="AY104" s="53">
        <f t="shared" si="229"/>
        <v>0</v>
      </c>
      <c r="AZ104" s="53">
        <f t="shared" si="229"/>
        <v>0</v>
      </c>
      <c r="BA104" s="53">
        <f t="shared" si="229"/>
        <v>0</v>
      </c>
      <c r="BB104" s="53">
        <f t="shared" si="229"/>
        <v>0</v>
      </c>
      <c r="BC104" s="53">
        <f t="shared" si="229"/>
        <v>0</v>
      </c>
      <c r="BD104" s="53">
        <f t="shared" si="229"/>
        <v>0</v>
      </c>
      <c r="BE104" s="53">
        <f t="shared" si="229"/>
        <v>0</v>
      </c>
      <c r="BF104" s="53">
        <f t="shared" si="229"/>
        <v>0</v>
      </c>
      <c r="BG104" s="53">
        <f t="shared" si="229"/>
        <v>0</v>
      </c>
      <c r="BH104" s="53">
        <f t="shared" si="229"/>
        <v>0</v>
      </c>
      <c r="BI104" s="53">
        <f t="shared" si="224"/>
        <v>0</v>
      </c>
      <c r="BJ104" s="53">
        <f t="shared" si="224"/>
        <v>0</v>
      </c>
      <c r="BK104" s="53">
        <f t="shared" si="224"/>
        <v>0</v>
      </c>
      <c r="BL104" s="53">
        <f t="shared" si="224"/>
        <v>0</v>
      </c>
      <c r="BM104" s="53">
        <f t="shared" si="224"/>
        <v>0</v>
      </c>
      <c r="BN104" s="53">
        <f t="shared" si="224"/>
        <v>0</v>
      </c>
      <c r="BO104" s="53">
        <f t="shared" si="224"/>
        <v>0</v>
      </c>
      <c r="BP104" s="53">
        <f t="shared" si="224"/>
        <v>0</v>
      </c>
      <c r="BQ104" s="53">
        <f t="shared" si="224"/>
        <v>0</v>
      </c>
      <c r="BR104" s="53">
        <f t="shared" si="224"/>
        <v>0</v>
      </c>
      <c r="BS104" s="53">
        <f t="shared" si="224"/>
        <v>0</v>
      </c>
      <c r="BT104" s="53">
        <f t="shared" si="224"/>
        <v>0</v>
      </c>
      <c r="BU104" s="53">
        <f t="shared" si="5"/>
        <v>0</v>
      </c>
      <c r="BV104" s="53">
        <f t="shared" si="224"/>
        <v>0</v>
      </c>
      <c r="BW104" s="53">
        <f t="shared" si="224"/>
        <v>0</v>
      </c>
      <c r="BX104" s="53">
        <f t="shared" si="224"/>
        <v>0</v>
      </c>
      <c r="BY104" s="53">
        <f t="shared" si="202"/>
        <v>0</v>
      </c>
      <c r="BZ104" s="53">
        <f t="shared" si="226"/>
        <v>0</v>
      </c>
      <c r="CA104" s="53">
        <f t="shared" si="226"/>
        <v>0</v>
      </c>
      <c r="CB104" s="53">
        <f t="shared" si="226"/>
        <v>0</v>
      </c>
      <c r="CC104" s="53">
        <f t="shared" si="226"/>
        <v>0</v>
      </c>
      <c r="CD104" s="53">
        <f t="shared" si="226"/>
        <v>0</v>
      </c>
      <c r="CE104" s="53">
        <f t="shared" si="226"/>
        <v>0</v>
      </c>
      <c r="CF104" s="53">
        <f t="shared" si="226"/>
        <v>0</v>
      </c>
      <c r="CG104" s="53">
        <f t="shared" si="226"/>
        <v>0</v>
      </c>
      <c r="CH104" s="53">
        <f t="shared" si="226"/>
        <v>0</v>
      </c>
      <c r="CI104" s="53">
        <f t="shared" si="226"/>
        <v>0</v>
      </c>
      <c r="CJ104" s="53">
        <f t="shared" si="226"/>
        <v>0</v>
      </c>
      <c r="CK104" s="53">
        <f t="shared" si="226"/>
        <v>0</v>
      </c>
      <c r="CL104" s="53">
        <f t="shared" si="226"/>
        <v>0</v>
      </c>
      <c r="CM104" s="53">
        <f t="shared" si="226"/>
        <v>0</v>
      </c>
      <c r="CN104" s="53">
        <f t="shared" si="226"/>
        <v>0</v>
      </c>
      <c r="CO104" s="53">
        <f t="shared" si="226"/>
        <v>0</v>
      </c>
      <c r="CP104" s="53">
        <f t="shared" si="230"/>
        <v>0</v>
      </c>
      <c r="CQ104" s="53">
        <f t="shared" si="230"/>
        <v>0</v>
      </c>
      <c r="CR104" s="53">
        <f t="shared" si="230"/>
        <v>0</v>
      </c>
      <c r="CS104" s="53">
        <f t="shared" si="230"/>
        <v>0</v>
      </c>
      <c r="CT104" s="53">
        <f t="shared" si="230"/>
        <v>0</v>
      </c>
      <c r="CU104" s="53">
        <f t="shared" si="230"/>
        <v>0</v>
      </c>
      <c r="CV104" s="53">
        <f t="shared" si="230"/>
        <v>0</v>
      </c>
      <c r="CW104" s="53">
        <f t="shared" si="230"/>
        <v>0</v>
      </c>
      <c r="CX104" s="53">
        <f t="shared" si="230"/>
        <v>0</v>
      </c>
      <c r="CY104" s="53">
        <f t="shared" si="230"/>
        <v>0</v>
      </c>
      <c r="CZ104" s="53">
        <f t="shared" si="230"/>
        <v>0</v>
      </c>
      <c r="DA104" s="53">
        <f t="shared" si="230"/>
        <v>0</v>
      </c>
      <c r="DB104" s="53">
        <f t="shared" si="230"/>
        <v>0</v>
      </c>
      <c r="DC104" s="53">
        <f t="shared" si="230"/>
        <v>0</v>
      </c>
      <c r="DD104" s="53">
        <f t="shared" si="230"/>
        <v>0</v>
      </c>
      <c r="DE104" s="53">
        <f t="shared" si="230"/>
        <v>0</v>
      </c>
      <c r="DF104" s="53">
        <f t="shared" si="232"/>
        <v>0</v>
      </c>
      <c r="DG104" s="53">
        <f t="shared" si="232"/>
        <v>0</v>
      </c>
      <c r="DH104" s="53">
        <f t="shared" si="232"/>
        <v>0</v>
      </c>
      <c r="DI104" s="53">
        <f t="shared" si="232"/>
        <v>0</v>
      </c>
      <c r="DJ104" s="53">
        <f t="shared" si="232"/>
        <v>0</v>
      </c>
      <c r="DK104" s="53">
        <f t="shared" si="232"/>
        <v>0</v>
      </c>
      <c r="DL104" s="53">
        <f t="shared" si="232"/>
        <v>0</v>
      </c>
      <c r="DM104" s="53">
        <f t="shared" si="232"/>
        <v>0</v>
      </c>
      <c r="DN104" s="53">
        <f t="shared" si="232"/>
        <v>0</v>
      </c>
      <c r="DO104" s="53">
        <f t="shared" si="232"/>
        <v>0</v>
      </c>
      <c r="DP104" s="53">
        <f t="shared" si="232"/>
        <v>0</v>
      </c>
      <c r="DQ104" s="53">
        <f t="shared" si="232"/>
        <v>0</v>
      </c>
      <c r="DR104" s="53">
        <f t="shared" si="232"/>
        <v>0</v>
      </c>
      <c r="DS104" s="53">
        <f t="shared" si="232"/>
        <v>0</v>
      </c>
      <c r="DT104" s="53">
        <f t="shared" si="232"/>
        <v>0</v>
      </c>
      <c r="DU104" s="53">
        <f t="shared" si="232"/>
        <v>0</v>
      </c>
      <c r="DV104" s="53">
        <f t="shared" si="186"/>
        <v>0</v>
      </c>
      <c r="DW104" s="53">
        <f t="shared" si="186"/>
        <v>0</v>
      </c>
      <c r="DX104" s="53">
        <f t="shared" si="186"/>
        <v>0</v>
      </c>
      <c r="DY104" s="53">
        <f t="shared" si="186"/>
        <v>0</v>
      </c>
      <c r="DZ104" s="53">
        <f t="shared" si="186"/>
        <v>0</v>
      </c>
      <c r="EA104" s="53">
        <f t="shared" si="186"/>
        <v>0</v>
      </c>
      <c r="EB104" s="53">
        <f t="shared" si="233"/>
        <v>0</v>
      </c>
      <c r="EC104" s="53">
        <f t="shared" si="233"/>
        <v>0</v>
      </c>
      <c r="ED104" s="53">
        <f t="shared" si="233"/>
        <v>0</v>
      </c>
      <c r="EE104" s="53">
        <f t="shared" si="233"/>
        <v>0</v>
      </c>
      <c r="EF104" s="53">
        <f t="shared" si="233"/>
        <v>0</v>
      </c>
      <c r="EG104" s="53">
        <f t="shared" si="233"/>
        <v>0</v>
      </c>
      <c r="EH104" s="53">
        <f t="shared" si="233"/>
        <v>0</v>
      </c>
      <c r="EI104" s="53">
        <f t="shared" si="233"/>
        <v>0</v>
      </c>
      <c r="EJ104" s="53">
        <f t="shared" si="233"/>
        <v>0</v>
      </c>
      <c r="EK104" s="53">
        <f t="shared" si="233"/>
        <v>0</v>
      </c>
      <c r="EL104" s="53">
        <f t="shared" si="233"/>
        <v>0</v>
      </c>
      <c r="EM104" s="53">
        <f t="shared" si="233"/>
        <v>0</v>
      </c>
      <c r="EN104" s="53">
        <f t="shared" si="233"/>
        <v>0</v>
      </c>
      <c r="EO104" s="53">
        <f t="shared" si="233"/>
        <v>0</v>
      </c>
      <c r="EP104" s="53">
        <f t="shared" si="233"/>
        <v>0</v>
      </c>
      <c r="EQ104" s="53">
        <f t="shared" si="233"/>
        <v>0</v>
      </c>
      <c r="ER104" s="53">
        <f t="shared" si="234"/>
        <v>0</v>
      </c>
      <c r="ES104" s="53">
        <f t="shared" si="234"/>
        <v>0</v>
      </c>
      <c r="ET104" s="53">
        <f t="shared" si="234"/>
        <v>0</v>
      </c>
      <c r="EU104" s="53">
        <f t="shared" si="234"/>
        <v>0</v>
      </c>
      <c r="EV104" s="53">
        <f t="shared" si="234"/>
        <v>0</v>
      </c>
      <c r="EW104" s="53">
        <f t="shared" si="234"/>
        <v>0</v>
      </c>
      <c r="EX104" s="53">
        <f t="shared" si="234"/>
        <v>0</v>
      </c>
      <c r="EY104" s="53">
        <f t="shared" si="234"/>
        <v>0</v>
      </c>
      <c r="EZ104" s="53">
        <f t="shared" si="234"/>
        <v>0</v>
      </c>
      <c r="FA104" s="53">
        <f t="shared" si="234"/>
        <v>0</v>
      </c>
      <c r="FB104" s="53">
        <f t="shared" si="234"/>
        <v>0</v>
      </c>
      <c r="FC104" s="53">
        <f t="shared" si="234"/>
        <v>0</v>
      </c>
      <c r="FD104" s="53">
        <f t="shared" si="234"/>
        <v>0</v>
      </c>
      <c r="FE104" s="53">
        <f t="shared" si="234"/>
        <v>0</v>
      </c>
      <c r="FF104" s="53">
        <f t="shared" si="234"/>
        <v>0</v>
      </c>
      <c r="FG104" s="53">
        <f t="shared" si="234"/>
        <v>0</v>
      </c>
      <c r="FH104" s="53">
        <f t="shared" si="235"/>
        <v>0</v>
      </c>
      <c r="FI104" s="53">
        <f t="shared" si="235"/>
        <v>0</v>
      </c>
      <c r="FJ104" s="53">
        <f t="shared" si="235"/>
        <v>0</v>
      </c>
      <c r="FK104" s="53">
        <f t="shared" si="235"/>
        <v>0</v>
      </c>
      <c r="FL104" s="53">
        <f t="shared" si="235"/>
        <v>0</v>
      </c>
      <c r="FM104" s="53">
        <f t="shared" si="235"/>
        <v>0</v>
      </c>
      <c r="FN104" s="53">
        <f t="shared" si="235"/>
        <v>0</v>
      </c>
      <c r="FO104" s="53">
        <f t="shared" si="235"/>
        <v>0</v>
      </c>
      <c r="FP104" s="53">
        <f t="shared" si="235"/>
        <v>0</v>
      </c>
      <c r="FQ104" s="53">
        <f t="shared" si="15"/>
        <v>0</v>
      </c>
      <c r="FR104" s="53">
        <f t="shared" si="235"/>
        <v>0</v>
      </c>
      <c r="FS104" s="53">
        <f t="shared" si="235"/>
        <v>0</v>
      </c>
      <c r="FT104" s="53">
        <f t="shared" si="235"/>
        <v>0</v>
      </c>
      <c r="FU104" s="53">
        <f t="shared" si="235"/>
        <v>0</v>
      </c>
      <c r="FV104" s="53">
        <f t="shared" si="231"/>
        <v>0</v>
      </c>
      <c r="FW104" s="53">
        <f t="shared" si="231"/>
        <v>0</v>
      </c>
      <c r="FX104" s="53">
        <f t="shared" si="231"/>
        <v>122</v>
      </c>
      <c r="FY104" s="53">
        <f t="shared" si="231"/>
        <v>0</v>
      </c>
      <c r="FZ104" s="53">
        <f t="shared" si="231"/>
        <v>0</v>
      </c>
      <c r="GA104" s="53">
        <f t="shared" si="231"/>
        <v>0</v>
      </c>
      <c r="GB104" s="53">
        <f t="shared" si="231"/>
        <v>0</v>
      </c>
      <c r="GC104" s="53">
        <f t="shared" si="231"/>
        <v>0</v>
      </c>
      <c r="GD104" s="53">
        <f t="shared" si="231"/>
        <v>0</v>
      </c>
      <c r="GE104" s="53">
        <f t="shared" si="231"/>
        <v>0</v>
      </c>
      <c r="GF104" s="53">
        <f t="shared" si="231"/>
        <v>0</v>
      </c>
      <c r="GG104" s="53">
        <f t="shared" si="231"/>
        <v>0</v>
      </c>
      <c r="GH104" s="53">
        <f t="shared" si="231"/>
        <v>0</v>
      </c>
      <c r="GI104" s="53">
        <f t="shared" si="231"/>
        <v>0</v>
      </c>
      <c r="GJ104" s="53">
        <f t="shared" si="231"/>
        <v>0</v>
      </c>
      <c r="GK104" s="53">
        <f t="shared" si="231"/>
        <v>0</v>
      </c>
      <c r="GL104" s="53">
        <f t="shared" si="189"/>
        <v>0</v>
      </c>
      <c r="GM104" s="53">
        <f t="shared" si="189"/>
        <v>0</v>
      </c>
      <c r="GN104" s="53">
        <f t="shared" si="189"/>
        <v>0</v>
      </c>
      <c r="GO104" s="53">
        <f t="shared" ref="GO104:GW104" si="238">IF(GO$4=$A104,-SUM($H104:$K104), 0)</f>
        <v>0</v>
      </c>
      <c r="GP104" s="53">
        <f t="shared" si="238"/>
        <v>0</v>
      </c>
      <c r="GQ104" s="53">
        <f t="shared" si="238"/>
        <v>0</v>
      </c>
      <c r="GR104" s="53">
        <f t="shared" si="238"/>
        <v>0</v>
      </c>
      <c r="GS104" s="53">
        <f t="shared" si="238"/>
        <v>0</v>
      </c>
      <c r="GT104" s="53">
        <f t="shared" si="238"/>
        <v>0</v>
      </c>
      <c r="GU104" s="53">
        <f t="shared" si="238"/>
        <v>0</v>
      </c>
      <c r="GV104" s="53">
        <f t="shared" si="238"/>
        <v>0</v>
      </c>
      <c r="GW104" s="53">
        <f t="shared" si="238"/>
        <v>0</v>
      </c>
      <c r="GX104" s="53">
        <f t="shared" si="18"/>
        <v>0</v>
      </c>
    </row>
    <row r="105" spans="1:206" s="95" customFormat="1" ht="25.5" x14ac:dyDescent="0.2">
      <c r="A105" s="22">
        <f>VLOOKUP(B105,'Libro Giornale'!$E$237:$F$436,2,FALSE)</f>
        <v>173</v>
      </c>
      <c r="B105" s="547" t="s">
        <v>559</v>
      </c>
      <c r="C105" s="152">
        <v>93</v>
      </c>
      <c r="D105" s="468">
        <v>44729</v>
      </c>
      <c r="E105" s="540" t="s">
        <v>785</v>
      </c>
      <c r="F105" s="52">
        <v>-382</v>
      </c>
      <c r="G105" s="52"/>
      <c r="H105" s="92"/>
      <c r="I105" s="92"/>
      <c r="J105" s="52">
        <f t="shared" si="225"/>
        <v>382</v>
      </c>
      <c r="K105" s="52"/>
      <c r="L105" s="52"/>
      <c r="M105" s="53">
        <f t="shared" si="182"/>
        <v>0</v>
      </c>
      <c r="N105" s="53">
        <f t="shared" si="182"/>
        <v>0</v>
      </c>
      <c r="O105" s="53">
        <f t="shared" si="182"/>
        <v>0</v>
      </c>
      <c r="P105" s="53">
        <f t="shared" si="182"/>
        <v>0</v>
      </c>
      <c r="Q105" s="53">
        <f t="shared" si="182"/>
        <v>0</v>
      </c>
      <c r="R105" s="53">
        <f t="shared" si="182"/>
        <v>0</v>
      </c>
      <c r="S105" s="53">
        <f t="shared" si="182"/>
        <v>0</v>
      </c>
      <c r="T105" s="53">
        <f t="shared" si="182"/>
        <v>0</v>
      </c>
      <c r="U105" s="53">
        <f t="shared" si="182"/>
        <v>0</v>
      </c>
      <c r="V105" s="53">
        <f t="shared" si="182"/>
        <v>0</v>
      </c>
      <c r="W105" s="53">
        <f t="shared" si="182"/>
        <v>0</v>
      </c>
      <c r="X105" s="53">
        <f t="shared" si="182"/>
        <v>0</v>
      </c>
      <c r="Y105" s="53">
        <f t="shared" si="182"/>
        <v>0</v>
      </c>
      <c r="Z105" s="53">
        <f t="shared" si="182"/>
        <v>0</v>
      </c>
      <c r="AA105" s="53">
        <f t="shared" si="182"/>
        <v>0</v>
      </c>
      <c r="AB105" s="53">
        <f t="shared" si="182"/>
        <v>0</v>
      </c>
      <c r="AC105" s="53">
        <f t="shared" si="183"/>
        <v>0</v>
      </c>
      <c r="AD105" s="53">
        <f t="shared" si="183"/>
        <v>0</v>
      </c>
      <c r="AE105" s="53">
        <f t="shared" si="183"/>
        <v>0</v>
      </c>
      <c r="AF105" s="53">
        <f t="shared" si="183"/>
        <v>0</v>
      </c>
      <c r="AG105" s="53">
        <f t="shared" si="183"/>
        <v>0</v>
      </c>
      <c r="AH105" s="53">
        <f t="shared" si="183"/>
        <v>0</v>
      </c>
      <c r="AI105" s="53">
        <f t="shared" si="183"/>
        <v>0</v>
      </c>
      <c r="AJ105" s="53">
        <f t="shared" si="183"/>
        <v>0</v>
      </c>
      <c r="AK105" s="53">
        <f t="shared" si="183"/>
        <v>0</v>
      </c>
      <c r="AL105" s="53">
        <f t="shared" si="183"/>
        <v>0</v>
      </c>
      <c r="AM105" s="53">
        <f t="shared" si="183"/>
        <v>0</v>
      </c>
      <c r="AN105" s="53">
        <f t="shared" si="183"/>
        <v>0</v>
      </c>
      <c r="AO105" s="53">
        <f t="shared" si="183"/>
        <v>0</v>
      </c>
      <c r="AP105" s="53">
        <f t="shared" si="183"/>
        <v>0</v>
      </c>
      <c r="AQ105" s="53">
        <f t="shared" si="183"/>
        <v>0</v>
      </c>
      <c r="AR105" s="53">
        <f t="shared" si="183"/>
        <v>0</v>
      </c>
      <c r="AS105" s="53">
        <f t="shared" si="184"/>
        <v>0</v>
      </c>
      <c r="AT105" s="53">
        <f t="shared" si="184"/>
        <v>0</v>
      </c>
      <c r="AU105" s="53">
        <f t="shared" si="184"/>
        <v>0</v>
      </c>
      <c r="AV105" s="53">
        <f t="shared" si="184"/>
        <v>0</v>
      </c>
      <c r="AW105" s="53">
        <f t="shared" si="184"/>
        <v>0</v>
      </c>
      <c r="AX105" s="53">
        <f t="shared" si="184"/>
        <v>0</v>
      </c>
      <c r="AY105" s="53">
        <f t="shared" si="184"/>
        <v>0</v>
      </c>
      <c r="AZ105" s="53">
        <f t="shared" si="184"/>
        <v>0</v>
      </c>
      <c r="BA105" s="53">
        <f t="shared" si="184"/>
        <v>0</v>
      </c>
      <c r="BB105" s="53">
        <f t="shared" si="184"/>
        <v>0</v>
      </c>
      <c r="BC105" s="53">
        <f t="shared" si="184"/>
        <v>0</v>
      </c>
      <c r="BD105" s="53">
        <f t="shared" si="184"/>
        <v>0</v>
      </c>
      <c r="BE105" s="53">
        <f t="shared" si="184"/>
        <v>0</v>
      </c>
      <c r="BF105" s="53">
        <f t="shared" si="184"/>
        <v>0</v>
      </c>
      <c r="BG105" s="53">
        <f t="shared" si="184"/>
        <v>0</v>
      </c>
      <c r="BH105" s="53">
        <f t="shared" si="184"/>
        <v>0</v>
      </c>
      <c r="BI105" s="53">
        <f t="shared" si="3"/>
        <v>0</v>
      </c>
      <c r="BJ105" s="53">
        <f t="shared" si="3"/>
        <v>0</v>
      </c>
      <c r="BK105" s="53">
        <f t="shared" si="3"/>
        <v>0</v>
      </c>
      <c r="BL105" s="53">
        <f t="shared" si="3"/>
        <v>0</v>
      </c>
      <c r="BM105" s="53">
        <f t="shared" si="3"/>
        <v>0</v>
      </c>
      <c r="BN105" s="53">
        <f t="shared" si="3"/>
        <v>0</v>
      </c>
      <c r="BO105" s="53">
        <f t="shared" si="3"/>
        <v>0</v>
      </c>
      <c r="BP105" s="53">
        <f t="shared" si="3"/>
        <v>0</v>
      </c>
      <c r="BQ105" s="53">
        <f t="shared" si="3"/>
        <v>0</v>
      </c>
      <c r="BR105" s="53">
        <f t="shared" si="3"/>
        <v>0</v>
      </c>
      <c r="BS105" s="53">
        <f t="shared" si="3"/>
        <v>0</v>
      </c>
      <c r="BT105" s="53">
        <f t="shared" si="3"/>
        <v>0</v>
      </c>
      <c r="BU105" s="53">
        <f t="shared" si="5"/>
        <v>0</v>
      </c>
      <c r="BV105" s="53">
        <f t="shared" si="3"/>
        <v>0</v>
      </c>
      <c r="BW105" s="53">
        <f t="shared" si="3"/>
        <v>0</v>
      </c>
      <c r="BX105" s="53">
        <f t="shared" si="3"/>
        <v>0</v>
      </c>
      <c r="BY105" s="53">
        <f t="shared" si="202"/>
        <v>0</v>
      </c>
      <c r="BZ105" s="53">
        <f t="shared" si="7"/>
        <v>0</v>
      </c>
      <c r="CA105" s="53">
        <f t="shared" si="7"/>
        <v>0</v>
      </c>
      <c r="CB105" s="53">
        <f t="shared" si="7"/>
        <v>0</v>
      </c>
      <c r="CC105" s="53">
        <f t="shared" si="7"/>
        <v>0</v>
      </c>
      <c r="CD105" s="53">
        <f t="shared" si="7"/>
        <v>0</v>
      </c>
      <c r="CE105" s="53">
        <f t="shared" si="7"/>
        <v>0</v>
      </c>
      <c r="CF105" s="53">
        <f t="shared" si="7"/>
        <v>0</v>
      </c>
      <c r="CG105" s="53">
        <f t="shared" si="7"/>
        <v>0</v>
      </c>
      <c r="CH105" s="53">
        <f t="shared" si="7"/>
        <v>0</v>
      </c>
      <c r="CI105" s="53">
        <f t="shared" si="7"/>
        <v>0</v>
      </c>
      <c r="CJ105" s="53">
        <f t="shared" si="7"/>
        <v>0</v>
      </c>
      <c r="CK105" s="53">
        <f t="shared" si="7"/>
        <v>0</v>
      </c>
      <c r="CL105" s="53">
        <f t="shared" si="7"/>
        <v>0</v>
      </c>
      <c r="CM105" s="53">
        <f t="shared" si="7"/>
        <v>0</v>
      </c>
      <c r="CN105" s="53">
        <f t="shared" si="7"/>
        <v>0</v>
      </c>
      <c r="CO105" s="53">
        <f t="shared" si="7"/>
        <v>0</v>
      </c>
      <c r="CP105" s="53">
        <f t="shared" si="185"/>
        <v>0</v>
      </c>
      <c r="CQ105" s="53">
        <f t="shared" si="185"/>
        <v>0</v>
      </c>
      <c r="CR105" s="53">
        <f t="shared" si="185"/>
        <v>0</v>
      </c>
      <c r="CS105" s="53">
        <f t="shared" si="185"/>
        <v>0</v>
      </c>
      <c r="CT105" s="53">
        <f t="shared" si="185"/>
        <v>0</v>
      </c>
      <c r="CU105" s="53">
        <f t="shared" si="185"/>
        <v>0</v>
      </c>
      <c r="CV105" s="53">
        <f t="shared" si="185"/>
        <v>0</v>
      </c>
      <c r="CW105" s="53">
        <f t="shared" si="185"/>
        <v>0</v>
      </c>
      <c r="CX105" s="53">
        <f t="shared" si="185"/>
        <v>0</v>
      </c>
      <c r="CY105" s="53">
        <f t="shared" si="185"/>
        <v>0</v>
      </c>
      <c r="CZ105" s="53">
        <f t="shared" si="185"/>
        <v>0</v>
      </c>
      <c r="DA105" s="53">
        <f t="shared" si="185"/>
        <v>0</v>
      </c>
      <c r="DB105" s="53">
        <f t="shared" si="185"/>
        <v>0</v>
      </c>
      <c r="DC105" s="53">
        <f t="shared" si="185"/>
        <v>0</v>
      </c>
      <c r="DD105" s="53">
        <f t="shared" si="185"/>
        <v>0</v>
      </c>
      <c r="DE105" s="53">
        <f t="shared" si="185"/>
        <v>0</v>
      </c>
      <c r="DF105" s="53">
        <f t="shared" si="203"/>
        <v>0</v>
      </c>
      <c r="DG105" s="53">
        <f t="shared" si="203"/>
        <v>0</v>
      </c>
      <c r="DH105" s="53">
        <f t="shared" si="203"/>
        <v>0</v>
      </c>
      <c r="DI105" s="53">
        <f t="shared" si="203"/>
        <v>0</v>
      </c>
      <c r="DJ105" s="53">
        <f t="shared" si="203"/>
        <v>0</v>
      </c>
      <c r="DK105" s="53">
        <f t="shared" si="203"/>
        <v>0</v>
      </c>
      <c r="DL105" s="53">
        <f t="shared" si="203"/>
        <v>0</v>
      </c>
      <c r="DM105" s="53">
        <f t="shared" si="203"/>
        <v>0</v>
      </c>
      <c r="DN105" s="53">
        <f t="shared" si="203"/>
        <v>0</v>
      </c>
      <c r="DO105" s="53">
        <f t="shared" si="203"/>
        <v>0</v>
      </c>
      <c r="DP105" s="53">
        <f t="shared" si="203"/>
        <v>0</v>
      </c>
      <c r="DQ105" s="53">
        <f t="shared" si="203"/>
        <v>0</v>
      </c>
      <c r="DR105" s="53">
        <f t="shared" si="203"/>
        <v>0</v>
      </c>
      <c r="DS105" s="53">
        <f t="shared" si="203"/>
        <v>0</v>
      </c>
      <c r="DT105" s="53">
        <f t="shared" si="203"/>
        <v>0</v>
      </c>
      <c r="DU105" s="53">
        <f t="shared" si="203"/>
        <v>0</v>
      </c>
      <c r="DV105" s="53">
        <f t="shared" si="186"/>
        <v>0</v>
      </c>
      <c r="DW105" s="53">
        <f t="shared" si="186"/>
        <v>0</v>
      </c>
      <c r="DX105" s="53">
        <f t="shared" si="186"/>
        <v>0</v>
      </c>
      <c r="DY105" s="53">
        <f t="shared" si="186"/>
        <v>0</v>
      </c>
      <c r="DZ105" s="53">
        <f t="shared" si="186"/>
        <v>0</v>
      </c>
      <c r="EA105" s="53">
        <f t="shared" si="186"/>
        <v>0</v>
      </c>
      <c r="EB105" s="53">
        <f t="shared" si="187"/>
        <v>0</v>
      </c>
      <c r="EC105" s="53">
        <f t="shared" si="187"/>
        <v>0</v>
      </c>
      <c r="ED105" s="53">
        <f t="shared" si="187"/>
        <v>0</v>
      </c>
      <c r="EE105" s="53">
        <f t="shared" si="187"/>
        <v>0</v>
      </c>
      <c r="EF105" s="53">
        <f t="shared" si="187"/>
        <v>0</v>
      </c>
      <c r="EG105" s="53">
        <f t="shared" si="187"/>
        <v>0</v>
      </c>
      <c r="EH105" s="53">
        <f t="shared" si="187"/>
        <v>0</v>
      </c>
      <c r="EI105" s="53">
        <f t="shared" si="187"/>
        <v>0</v>
      </c>
      <c r="EJ105" s="53">
        <f t="shared" si="187"/>
        <v>0</v>
      </c>
      <c r="EK105" s="53">
        <f t="shared" si="187"/>
        <v>0</v>
      </c>
      <c r="EL105" s="53">
        <f t="shared" si="187"/>
        <v>0</v>
      </c>
      <c r="EM105" s="53">
        <f t="shared" si="187"/>
        <v>0</v>
      </c>
      <c r="EN105" s="53">
        <f t="shared" si="187"/>
        <v>0</v>
      </c>
      <c r="EO105" s="53">
        <f t="shared" si="187"/>
        <v>0</v>
      </c>
      <c r="EP105" s="53">
        <f t="shared" si="187"/>
        <v>0</v>
      </c>
      <c r="EQ105" s="53">
        <f t="shared" si="187"/>
        <v>0</v>
      </c>
      <c r="ER105" s="53">
        <f t="shared" si="204"/>
        <v>0</v>
      </c>
      <c r="ES105" s="53">
        <f t="shared" si="204"/>
        <v>0</v>
      </c>
      <c r="ET105" s="53">
        <f t="shared" si="204"/>
        <v>0</v>
      </c>
      <c r="EU105" s="53">
        <f t="shared" si="204"/>
        <v>0</v>
      </c>
      <c r="EV105" s="53">
        <f t="shared" si="204"/>
        <v>0</v>
      </c>
      <c r="EW105" s="53">
        <f t="shared" si="204"/>
        <v>0</v>
      </c>
      <c r="EX105" s="53">
        <f t="shared" si="204"/>
        <v>0</v>
      </c>
      <c r="EY105" s="53">
        <f t="shared" si="204"/>
        <v>0</v>
      </c>
      <c r="EZ105" s="53">
        <f t="shared" si="204"/>
        <v>0</v>
      </c>
      <c r="FA105" s="53">
        <f t="shared" si="204"/>
        <v>0</v>
      </c>
      <c r="FB105" s="53">
        <f t="shared" si="204"/>
        <v>0</v>
      </c>
      <c r="FC105" s="53">
        <f t="shared" si="204"/>
        <v>0</v>
      </c>
      <c r="FD105" s="53">
        <f t="shared" si="204"/>
        <v>0</v>
      </c>
      <c r="FE105" s="53">
        <f t="shared" si="204"/>
        <v>0</v>
      </c>
      <c r="FF105" s="53">
        <f t="shared" si="204"/>
        <v>0</v>
      </c>
      <c r="FG105" s="53">
        <f t="shared" si="204"/>
        <v>0</v>
      </c>
      <c r="FH105" s="53">
        <f t="shared" si="205"/>
        <v>0</v>
      </c>
      <c r="FI105" s="53">
        <f t="shared" si="205"/>
        <v>0</v>
      </c>
      <c r="FJ105" s="53">
        <f t="shared" si="205"/>
        <v>0</v>
      </c>
      <c r="FK105" s="53">
        <f t="shared" si="205"/>
        <v>0</v>
      </c>
      <c r="FL105" s="53">
        <f t="shared" si="205"/>
        <v>0</v>
      </c>
      <c r="FM105" s="53">
        <f t="shared" si="205"/>
        <v>0</v>
      </c>
      <c r="FN105" s="53">
        <f t="shared" si="205"/>
        <v>0</v>
      </c>
      <c r="FO105" s="53">
        <f t="shared" si="205"/>
        <v>0</v>
      </c>
      <c r="FP105" s="53">
        <f t="shared" si="205"/>
        <v>0</v>
      </c>
      <c r="FQ105" s="53">
        <f t="shared" si="15"/>
        <v>0</v>
      </c>
      <c r="FR105" s="53">
        <f t="shared" si="205"/>
        <v>0</v>
      </c>
      <c r="FS105" s="53">
        <f t="shared" si="205"/>
        <v>0</v>
      </c>
      <c r="FT105" s="53">
        <f t="shared" si="205"/>
        <v>0</v>
      </c>
      <c r="FU105" s="53">
        <f t="shared" si="205"/>
        <v>0</v>
      </c>
      <c r="FV105" s="53">
        <f t="shared" si="188"/>
        <v>0</v>
      </c>
      <c r="FW105" s="53">
        <f t="shared" si="188"/>
        <v>0</v>
      </c>
      <c r="FX105" s="53">
        <f t="shared" si="188"/>
        <v>-382</v>
      </c>
      <c r="FY105" s="53">
        <f t="shared" si="188"/>
        <v>0</v>
      </c>
      <c r="FZ105" s="53">
        <f t="shared" si="188"/>
        <v>0</v>
      </c>
      <c r="GA105" s="53">
        <f t="shared" si="188"/>
        <v>0</v>
      </c>
      <c r="GB105" s="53">
        <f t="shared" si="188"/>
        <v>0</v>
      </c>
      <c r="GC105" s="53">
        <f t="shared" si="188"/>
        <v>0</v>
      </c>
      <c r="GD105" s="53">
        <f t="shared" si="188"/>
        <v>0</v>
      </c>
      <c r="GE105" s="53">
        <f t="shared" si="188"/>
        <v>0</v>
      </c>
      <c r="GF105" s="53">
        <f t="shared" si="188"/>
        <v>0</v>
      </c>
      <c r="GG105" s="53">
        <f t="shared" si="188"/>
        <v>0</v>
      </c>
      <c r="GH105" s="53">
        <f t="shared" si="188"/>
        <v>0</v>
      </c>
      <c r="GI105" s="53">
        <f t="shared" si="188"/>
        <v>0</v>
      </c>
      <c r="GJ105" s="53">
        <f t="shared" si="188"/>
        <v>0</v>
      </c>
      <c r="GK105" s="53">
        <f t="shared" si="188"/>
        <v>0</v>
      </c>
      <c r="GL105" s="53">
        <f t="shared" si="189"/>
        <v>0</v>
      </c>
      <c r="GM105" s="53">
        <f t="shared" si="189"/>
        <v>0</v>
      </c>
      <c r="GN105" s="53">
        <f t="shared" si="189"/>
        <v>0</v>
      </c>
      <c r="GO105" s="53">
        <f t="shared" si="189"/>
        <v>0</v>
      </c>
      <c r="GP105" s="53">
        <f t="shared" si="189"/>
        <v>0</v>
      </c>
      <c r="GQ105" s="53">
        <f t="shared" si="189"/>
        <v>0</v>
      </c>
      <c r="GR105" s="53">
        <f t="shared" si="189"/>
        <v>0</v>
      </c>
      <c r="GS105" s="53">
        <f t="shared" si="189"/>
        <v>0</v>
      </c>
      <c r="GT105" s="53">
        <f t="shared" si="189"/>
        <v>0</v>
      </c>
      <c r="GU105" s="53">
        <f t="shared" si="189"/>
        <v>0</v>
      </c>
      <c r="GV105" s="53">
        <f t="shared" si="189"/>
        <v>0</v>
      </c>
      <c r="GW105" s="53">
        <f t="shared" si="189"/>
        <v>0</v>
      </c>
      <c r="GX105" s="53">
        <f t="shared" si="18"/>
        <v>0</v>
      </c>
    </row>
    <row r="106" spans="1:206" s="95" customFormat="1" ht="25.5" x14ac:dyDescent="0.2">
      <c r="A106" s="22">
        <f>VLOOKUP(B106,'Libro Giornale'!$E$237:$F$436,2,FALSE)</f>
        <v>73</v>
      </c>
      <c r="B106" s="547" t="s">
        <v>631</v>
      </c>
      <c r="C106" s="152">
        <v>94</v>
      </c>
      <c r="D106" s="468">
        <v>44732</v>
      </c>
      <c r="E106" s="540" t="s">
        <v>786</v>
      </c>
      <c r="F106" s="538">
        <v>764.32</v>
      </c>
      <c r="G106" s="52"/>
      <c r="H106" s="92"/>
      <c r="I106" s="92"/>
      <c r="J106" s="52">
        <f t="shared" si="225"/>
        <v>-764.32</v>
      </c>
      <c r="K106" s="52"/>
      <c r="L106" s="52"/>
      <c r="M106" s="53">
        <f t="shared" ref="M106:AB132" si="239">IF(M$4=$A106,-SUM($H106:$K106), 0)</f>
        <v>0</v>
      </c>
      <c r="N106" s="53">
        <f t="shared" si="239"/>
        <v>0</v>
      </c>
      <c r="O106" s="53">
        <f t="shared" si="239"/>
        <v>0</v>
      </c>
      <c r="P106" s="53">
        <f t="shared" si="239"/>
        <v>0</v>
      </c>
      <c r="Q106" s="53">
        <f t="shared" si="239"/>
        <v>0</v>
      </c>
      <c r="R106" s="53">
        <f t="shared" si="239"/>
        <v>0</v>
      </c>
      <c r="S106" s="53">
        <f t="shared" si="239"/>
        <v>0</v>
      </c>
      <c r="T106" s="53">
        <f t="shared" si="239"/>
        <v>0</v>
      </c>
      <c r="U106" s="53">
        <f t="shared" si="239"/>
        <v>0</v>
      </c>
      <c r="V106" s="53">
        <f t="shared" si="239"/>
        <v>0</v>
      </c>
      <c r="W106" s="53">
        <f t="shared" si="239"/>
        <v>0</v>
      </c>
      <c r="X106" s="53">
        <f t="shared" si="239"/>
        <v>0</v>
      </c>
      <c r="Y106" s="53">
        <f t="shared" si="239"/>
        <v>0</v>
      </c>
      <c r="Z106" s="53">
        <f t="shared" si="239"/>
        <v>0</v>
      </c>
      <c r="AA106" s="53">
        <f t="shared" si="239"/>
        <v>0</v>
      </c>
      <c r="AB106" s="53">
        <f t="shared" si="239"/>
        <v>0</v>
      </c>
      <c r="AC106" s="53">
        <f t="shared" ref="AC106:AR132" si="240">IF(AC$4=$A106,-SUM($H106:$K106), 0)</f>
        <v>0</v>
      </c>
      <c r="AD106" s="53">
        <f t="shared" si="240"/>
        <v>0</v>
      </c>
      <c r="AE106" s="53">
        <f t="shared" si="240"/>
        <v>0</v>
      </c>
      <c r="AF106" s="53">
        <f t="shared" si="240"/>
        <v>0</v>
      </c>
      <c r="AG106" s="53">
        <f t="shared" si="240"/>
        <v>0</v>
      </c>
      <c r="AH106" s="53">
        <f t="shared" si="240"/>
        <v>0</v>
      </c>
      <c r="AI106" s="53">
        <f t="shared" si="240"/>
        <v>0</v>
      </c>
      <c r="AJ106" s="53">
        <f t="shared" si="240"/>
        <v>0</v>
      </c>
      <c r="AK106" s="53">
        <f t="shared" si="240"/>
        <v>0</v>
      </c>
      <c r="AL106" s="53">
        <f t="shared" si="240"/>
        <v>0</v>
      </c>
      <c r="AM106" s="53">
        <f t="shared" si="240"/>
        <v>0</v>
      </c>
      <c r="AN106" s="53">
        <f t="shared" si="240"/>
        <v>0</v>
      </c>
      <c r="AO106" s="53">
        <f t="shared" si="240"/>
        <v>0</v>
      </c>
      <c r="AP106" s="53">
        <f t="shared" si="240"/>
        <v>0</v>
      </c>
      <c r="AQ106" s="53">
        <f t="shared" si="240"/>
        <v>0</v>
      </c>
      <c r="AR106" s="53">
        <f t="shared" si="240"/>
        <v>0</v>
      </c>
      <c r="AS106" s="53">
        <f t="shared" ref="AS106:BH132" si="241">IF(AS$4=$A106,-SUM($H106:$K106), 0)</f>
        <v>0</v>
      </c>
      <c r="AT106" s="53">
        <f t="shared" si="241"/>
        <v>0</v>
      </c>
      <c r="AU106" s="53">
        <f t="shared" si="241"/>
        <v>0</v>
      </c>
      <c r="AV106" s="53">
        <f t="shared" si="241"/>
        <v>0</v>
      </c>
      <c r="AW106" s="53">
        <f t="shared" si="241"/>
        <v>0</v>
      </c>
      <c r="AX106" s="53">
        <f t="shared" si="241"/>
        <v>0</v>
      </c>
      <c r="AY106" s="53">
        <f t="shared" si="241"/>
        <v>0</v>
      </c>
      <c r="AZ106" s="53">
        <f t="shared" si="241"/>
        <v>0</v>
      </c>
      <c r="BA106" s="53">
        <f t="shared" si="241"/>
        <v>0</v>
      </c>
      <c r="BB106" s="53">
        <f t="shared" si="241"/>
        <v>0</v>
      </c>
      <c r="BC106" s="53">
        <f t="shared" si="241"/>
        <v>0</v>
      </c>
      <c r="BD106" s="53">
        <f t="shared" si="241"/>
        <v>0</v>
      </c>
      <c r="BE106" s="53">
        <f t="shared" si="241"/>
        <v>0</v>
      </c>
      <c r="BF106" s="53">
        <f t="shared" si="241"/>
        <v>0</v>
      </c>
      <c r="BG106" s="53">
        <f t="shared" si="241"/>
        <v>0</v>
      </c>
      <c r="BH106" s="53">
        <f t="shared" si="241"/>
        <v>0</v>
      </c>
      <c r="BI106" s="53">
        <f t="shared" ref="BI106:BX132" si="242">IF(BI$4=$A106,-SUM($H106:$K106), 0)</f>
        <v>0</v>
      </c>
      <c r="BJ106" s="53">
        <f t="shared" si="242"/>
        <v>0</v>
      </c>
      <c r="BK106" s="53">
        <f t="shared" si="242"/>
        <v>0</v>
      </c>
      <c r="BL106" s="53">
        <f t="shared" si="242"/>
        <v>0</v>
      </c>
      <c r="BM106" s="53">
        <f t="shared" si="242"/>
        <v>0</v>
      </c>
      <c r="BN106" s="53">
        <f t="shared" si="242"/>
        <v>0</v>
      </c>
      <c r="BO106" s="53">
        <f t="shared" si="242"/>
        <v>0</v>
      </c>
      <c r="BP106" s="53">
        <f t="shared" si="242"/>
        <v>0</v>
      </c>
      <c r="BQ106" s="53">
        <f t="shared" si="242"/>
        <v>0</v>
      </c>
      <c r="BR106" s="53">
        <f t="shared" si="242"/>
        <v>0</v>
      </c>
      <c r="BS106" s="53">
        <f t="shared" si="242"/>
        <v>0</v>
      </c>
      <c r="BT106" s="53">
        <f t="shared" si="242"/>
        <v>0</v>
      </c>
      <c r="BU106" s="53">
        <f t="shared" si="5"/>
        <v>0</v>
      </c>
      <c r="BV106" s="53">
        <f t="shared" si="242"/>
        <v>0</v>
      </c>
      <c r="BW106" s="53">
        <f t="shared" si="242"/>
        <v>0</v>
      </c>
      <c r="BX106" s="53">
        <f t="shared" si="242"/>
        <v>0</v>
      </c>
      <c r="BY106" s="53">
        <f t="shared" si="202"/>
        <v>0</v>
      </c>
      <c r="BZ106" s="53">
        <f t="shared" si="202"/>
        <v>0</v>
      </c>
      <c r="CA106" s="53">
        <f t="shared" si="202"/>
        <v>0</v>
      </c>
      <c r="CB106" s="53">
        <f t="shared" si="202"/>
        <v>764.32</v>
      </c>
      <c r="CC106" s="53">
        <f t="shared" si="202"/>
        <v>0</v>
      </c>
      <c r="CD106" s="53">
        <f t="shared" si="202"/>
        <v>0</v>
      </c>
      <c r="CE106" s="53">
        <f t="shared" si="202"/>
        <v>0</v>
      </c>
      <c r="CF106" s="53">
        <f t="shared" si="202"/>
        <v>0</v>
      </c>
      <c r="CG106" s="53">
        <f t="shared" si="202"/>
        <v>0</v>
      </c>
      <c r="CH106" s="53">
        <f t="shared" si="202"/>
        <v>0</v>
      </c>
      <c r="CI106" s="53">
        <f t="shared" si="202"/>
        <v>0</v>
      </c>
      <c r="CJ106" s="53">
        <f t="shared" si="202"/>
        <v>0</v>
      </c>
      <c r="CK106" s="53">
        <f t="shared" si="202"/>
        <v>0</v>
      </c>
      <c r="CL106" s="53">
        <f t="shared" si="202"/>
        <v>0</v>
      </c>
      <c r="CM106" s="53">
        <f t="shared" si="202"/>
        <v>0</v>
      </c>
      <c r="CN106" s="53">
        <f t="shared" si="202"/>
        <v>0</v>
      </c>
      <c r="CO106" s="53">
        <f t="shared" ref="CO106:DD132" si="243">IF(CO$4=$A106,-SUM($H106:$K106), 0)</f>
        <v>0</v>
      </c>
      <c r="CP106" s="53">
        <f t="shared" si="243"/>
        <v>0</v>
      </c>
      <c r="CQ106" s="53">
        <f t="shared" si="243"/>
        <v>0</v>
      </c>
      <c r="CR106" s="53">
        <f t="shared" si="243"/>
        <v>0</v>
      </c>
      <c r="CS106" s="53">
        <f t="shared" si="243"/>
        <v>0</v>
      </c>
      <c r="CT106" s="53">
        <f t="shared" si="243"/>
        <v>0</v>
      </c>
      <c r="CU106" s="53">
        <f t="shared" si="243"/>
        <v>0</v>
      </c>
      <c r="CV106" s="53">
        <f t="shared" si="243"/>
        <v>0</v>
      </c>
      <c r="CW106" s="53">
        <f t="shared" si="243"/>
        <v>0</v>
      </c>
      <c r="CX106" s="53">
        <f t="shared" si="243"/>
        <v>0</v>
      </c>
      <c r="CY106" s="53">
        <f t="shared" si="243"/>
        <v>0</v>
      </c>
      <c r="CZ106" s="53">
        <f t="shared" si="243"/>
        <v>0</v>
      </c>
      <c r="DA106" s="53">
        <f t="shared" si="243"/>
        <v>0</v>
      </c>
      <c r="DB106" s="53">
        <f t="shared" si="243"/>
        <v>0</v>
      </c>
      <c r="DC106" s="53">
        <f t="shared" si="243"/>
        <v>0</v>
      </c>
      <c r="DD106" s="53">
        <f t="shared" si="243"/>
        <v>0</v>
      </c>
      <c r="DE106" s="53">
        <f t="shared" ref="DE106:DT133" si="244">IF(DE$4=$A106,-SUM($H106:$K106), 0)</f>
        <v>0</v>
      </c>
      <c r="DF106" s="53">
        <f t="shared" si="244"/>
        <v>0</v>
      </c>
      <c r="DG106" s="53">
        <f t="shared" si="244"/>
        <v>0</v>
      </c>
      <c r="DH106" s="53">
        <f t="shared" si="244"/>
        <v>0</v>
      </c>
      <c r="DI106" s="53">
        <f t="shared" si="244"/>
        <v>0</v>
      </c>
      <c r="DJ106" s="53">
        <f t="shared" si="244"/>
        <v>0</v>
      </c>
      <c r="DK106" s="53">
        <f t="shared" si="244"/>
        <v>0</v>
      </c>
      <c r="DL106" s="53">
        <f t="shared" si="244"/>
        <v>0</v>
      </c>
      <c r="DM106" s="53">
        <f t="shared" si="244"/>
        <v>0</v>
      </c>
      <c r="DN106" s="53">
        <f t="shared" si="244"/>
        <v>0</v>
      </c>
      <c r="DO106" s="53">
        <f t="shared" si="244"/>
        <v>0</v>
      </c>
      <c r="DP106" s="53">
        <f t="shared" si="244"/>
        <v>0</v>
      </c>
      <c r="DQ106" s="53">
        <f t="shared" si="244"/>
        <v>0</v>
      </c>
      <c r="DR106" s="53">
        <f t="shared" si="244"/>
        <v>0</v>
      </c>
      <c r="DS106" s="53">
        <f t="shared" si="244"/>
        <v>0</v>
      </c>
      <c r="DT106" s="53">
        <f t="shared" si="244"/>
        <v>0</v>
      </c>
      <c r="DU106" s="53">
        <f t="shared" ref="DF106:DU132" si="245">IF(DU$4=$A106,-SUM($H106:$K106), 0)</f>
        <v>0</v>
      </c>
      <c r="DV106" s="53">
        <f t="shared" si="186"/>
        <v>0</v>
      </c>
      <c r="DW106" s="53">
        <f t="shared" si="186"/>
        <v>0</v>
      </c>
      <c r="DX106" s="53">
        <f t="shared" si="186"/>
        <v>0</v>
      </c>
      <c r="DY106" s="53">
        <f t="shared" si="186"/>
        <v>0</v>
      </c>
      <c r="DZ106" s="53">
        <f t="shared" si="186"/>
        <v>0</v>
      </c>
      <c r="EA106" s="53">
        <f t="shared" si="186"/>
        <v>0</v>
      </c>
      <c r="EB106" s="53">
        <f t="shared" si="186"/>
        <v>0</v>
      </c>
      <c r="EC106" s="53">
        <f t="shared" si="186"/>
        <v>0</v>
      </c>
      <c r="ED106" s="53">
        <f t="shared" si="186"/>
        <v>0</v>
      </c>
      <c r="EE106" s="53">
        <f t="shared" si="186"/>
        <v>0</v>
      </c>
      <c r="EF106" s="53">
        <f t="shared" si="186"/>
        <v>0</v>
      </c>
      <c r="EG106" s="53">
        <f t="shared" si="186"/>
        <v>0</v>
      </c>
      <c r="EH106" s="53">
        <f t="shared" si="186"/>
        <v>0</v>
      </c>
      <c r="EI106" s="53">
        <f t="shared" si="186"/>
        <v>0</v>
      </c>
      <c r="EJ106" s="53">
        <f t="shared" si="186"/>
        <v>0</v>
      </c>
      <c r="EK106" s="53">
        <f t="shared" si="186"/>
        <v>0</v>
      </c>
      <c r="EL106" s="53">
        <f t="shared" ref="EL106:FA132" si="246">IF(EL$4=$A106,-SUM($H106:$K106), 0)</f>
        <v>0</v>
      </c>
      <c r="EM106" s="53">
        <f t="shared" si="246"/>
        <v>0</v>
      </c>
      <c r="EN106" s="53">
        <f t="shared" si="246"/>
        <v>0</v>
      </c>
      <c r="EO106" s="53">
        <f t="shared" si="246"/>
        <v>0</v>
      </c>
      <c r="EP106" s="53">
        <f t="shared" si="246"/>
        <v>0</v>
      </c>
      <c r="EQ106" s="53">
        <f t="shared" si="246"/>
        <v>0</v>
      </c>
      <c r="ER106" s="53">
        <f t="shared" si="246"/>
        <v>0</v>
      </c>
      <c r="ES106" s="53">
        <f t="shared" si="246"/>
        <v>0</v>
      </c>
      <c r="ET106" s="53">
        <f t="shared" si="246"/>
        <v>0</v>
      </c>
      <c r="EU106" s="53">
        <f t="shared" si="246"/>
        <v>0</v>
      </c>
      <c r="EV106" s="53">
        <f t="shared" si="246"/>
        <v>0</v>
      </c>
      <c r="EW106" s="53">
        <f t="shared" si="246"/>
        <v>0</v>
      </c>
      <c r="EX106" s="53">
        <f t="shared" si="246"/>
        <v>0</v>
      </c>
      <c r="EY106" s="53">
        <f t="shared" si="246"/>
        <v>0</v>
      </c>
      <c r="EZ106" s="53">
        <f t="shared" si="246"/>
        <v>0</v>
      </c>
      <c r="FA106" s="53">
        <f t="shared" si="246"/>
        <v>0</v>
      </c>
      <c r="FB106" s="53">
        <f t="shared" ref="FB106:FP132" si="247">IF(FB$4=$A106,-SUM($H106:$K106), 0)</f>
        <v>0</v>
      </c>
      <c r="FC106" s="53">
        <f t="shared" si="247"/>
        <v>0</v>
      </c>
      <c r="FD106" s="53">
        <f t="shared" si="247"/>
        <v>0</v>
      </c>
      <c r="FE106" s="53">
        <f t="shared" si="247"/>
        <v>0</v>
      </c>
      <c r="FF106" s="53">
        <f t="shared" si="247"/>
        <v>0</v>
      </c>
      <c r="FG106" s="53">
        <f t="shared" si="247"/>
        <v>0</v>
      </c>
      <c r="FH106" s="53">
        <f t="shared" si="247"/>
        <v>0</v>
      </c>
      <c r="FI106" s="53">
        <f t="shared" si="247"/>
        <v>0</v>
      </c>
      <c r="FJ106" s="53">
        <f t="shared" si="247"/>
        <v>0</v>
      </c>
      <c r="FK106" s="53">
        <f t="shared" si="247"/>
        <v>0</v>
      </c>
      <c r="FL106" s="53">
        <f t="shared" si="247"/>
        <v>0</v>
      </c>
      <c r="FM106" s="53">
        <f t="shared" si="247"/>
        <v>0</v>
      </c>
      <c r="FN106" s="53">
        <f t="shared" si="247"/>
        <v>0</v>
      </c>
      <c r="FO106" s="53">
        <f t="shared" si="247"/>
        <v>0</v>
      </c>
      <c r="FP106" s="53">
        <f t="shared" si="247"/>
        <v>0</v>
      </c>
      <c r="FQ106" s="53">
        <f t="shared" si="15"/>
        <v>0</v>
      </c>
      <c r="FR106" s="53">
        <f t="shared" si="15"/>
        <v>0</v>
      </c>
      <c r="FS106" s="53">
        <f t="shared" si="15"/>
        <v>0</v>
      </c>
      <c r="FT106" s="53">
        <f t="shared" si="15"/>
        <v>0</v>
      </c>
      <c r="FU106" s="53">
        <f t="shared" si="15"/>
        <v>0</v>
      </c>
      <c r="FV106" s="53">
        <f t="shared" si="15"/>
        <v>0</v>
      </c>
      <c r="FW106" s="53">
        <f t="shared" si="15"/>
        <v>0</v>
      </c>
      <c r="FX106" s="53">
        <f t="shared" si="15"/>
        <v>0</v>
      </c>
      <c r="FY106" s="53">
        <f t="shared" si="15"/>
        <v>0</v>
      </c>
      <c r="FZ106" s="53">
        <f t="shared" si="15"/>
        <v>0</v>
      </c>
      <c r="GA106" s="53">
        <f t="shared" si="15"/>
        <v>0</v>
      </c>
      <c r="GB106" s="53">
        <f t="shared" si="15"/>
        <v>0</v>
      </c>
      <c r="GC106" s="53">
        <f t="shared" si="15"/>
        <v>0</v>
      </c>
      <c r="GD106" s="53">
        <f t="shared" si="15"/>
        <v>0</v>
      </c>
      <c r="GE106" s="53">
        <f t="shared" si="15"/>
        <v>0</v>
      </c>
      <c r="GF106" s="53">
        <f t="shared" si="15"/>
        <v>0</v>
      </c>
      <c r="GG106" s="53">
        <f t="shared" ref="GG106:GV133" si="248">IF(GG$4=$A106,-SUM($H106:$K106), 0)</f>
        <v>0</v>
      </c>
      <c r="GH106" s="53">
        <f t="shared" si="248"/>
        <v>0</v>
      </c>
      <c r="GI106" s="53">
        <f t="shared" si="248"/>
        <v>0</v>
      </c>
      <c r="GJ106" s="53">
        <f t="shared" si="248"/>
        <v>0</v>
      </c>
      <c r="GK106" s="53">
        <f t="shared" si="248"/>
        <v>0</v>
      </c>
      <c r="GL106" s="53">
        <f t="shared" si="248"/>
        <v>0</v>
      </c>
      <c r="GM106" s="53">
        <f t="shared" si="248"/>
        <v>0</v>
      </c>
      <c r="GN106" s="53">
        <f t="shared" si="248"/>
        <v>0</v>
      </c>
      <c r="GO106" s="53">
        <f t="shared" si="248"/>
        <v>0</v>
      </c>
      <c r="GP106" s="53">
        <f t="shared" si="248"/>
        <v>0</v>
      </c>
      <c r="GQ106" s="53">
        <f t="shared" si="248"/>
        <v>0</v>
      </c>
      <c r="GR106" s="53">
        <f t="shared" si="248"/>
        <v>0</v>
      </c>
      <c r="GS106" s="53">
        <f t="shared" si="248"/>
        <v>0</v>
      </c>
      <c r="GT106" s="53">
        <f t="shared" si="248"/>
        <v>0</v>
      </c>
      <c r="GU106" s="53">
        <f t="shared" si="248"/>
        <v>0</v>
      </c>
      <c r="GV106" s="53">
        <f t="shared" si="248"/>
        <v>0</v>
      </c>
      <c r="GW106" s="53">
        <f t="shared" ref="GL106:GW133" si="249">IF(GW$4=$A106,-SUM($H106:$K106), 0)</f>
        <v>0</v>
      </c>
      <c r="GX106" s="53">
        <f t="shared" si="18"/>
        <v>0</v>
      </c>
    </row>
    <row r="107" spans="1:206" s="95" customFormat="1" ht="12.75" x14ac:dyDescent="0.2">
      <c r="A107" s="22">
        <f>VLOOKUP(B107,'Libro Giornale'!$E$237:$F$436,2,FALSE)</f>
        <v>122</v>
      </c>
      <c r="B107" s="547" t="s">
        <v>508</v>
      </c>
      <c r="C107" s="152">
        <v>95</v>
      </c>
      <c r="D107" s="468">
        <v>44732</v>
      </c>
      <c r="E107" s="540" t="s">
        <v>750</v>
      </c>
      <c r="F107" s="539">
        <v>0.25</v>
      </c>
      <c r="G107" s="52">
        <f>SUM(F106:F107)</f>
        <v>764.57</v>
      </c>
      <c r="H107" s="92"/>
      <c r="I107" s="92"/>
      <c r="J107" s="52">
        <f t="shared" si="225"/>
        <v>-0.25</v>
      </c>
      <c r="K107" s="52"/>
      <c r="L107" s="52"/>
      <c r="M107" s="53">
        <f t="shared" si="239"/>
        <v>0</v>
      </c>
      <c r="N107" s="53">
        <f t="shared" si="239"/>
        <v>0</v>
      </c>
      <c r="O107" s="53">
        <f t="shared" si="239"/>
        <v>0</v>
      </c>
      <c r="P107" s="53">
        <f t="shared" si="239"/>
        <v>0</v>
      </c>
      <c r="Q107" s="53">
        <f t="shared" si="239"/>
        <v>0</v>
      </c>
      <c r="R107" s="53">
        <f t="shared" si="239"/>
        <v>0</v>
      </c>
      <c r="S107" s="53">
        <f t="shared" si="239"/>
        <v>0</v>
      </c>
      <c r="T107" s="53">
        <f t="shared" si="239"/>
        <v>0</v>
      </c>
      <c r="U107" s="53">
        <f t="shared" si="239"/>
        <v>0</v>
      </c>
      <c r="V107" s="53">
        <f t="shared" si="239"/>
        <v>0</v>
      </c>
      <c r="W107" s="53">
        <f t="shared" si="239"/>
        <v>0</v>
      </c>
      <c r="X107" s="53">
        <f t="shared" si="239"/>
        <v>0</v>
      </c>
      <c r="Y107" s="53">
        <f t="shared" si="239"/>
        <v>0</v>
      </c>
      <c r="Z107" s="53">
        <f t="shared" si="239"/>
        <v>0</v>
      </c>
      <c r="AA107" s="53">
        <f t="shared" si="239"/>
        <v>0</v>
      </c>
      <c r="AB107" s="53">
        <f t="shared" si="239"/>
        <v>0</v>
      </c>
      <c r="AC107" s="53">
        <f t="shared" si="240"/>
        <v>0</v>
      </c>
      <c r="AD107" s="53">
        <f t="shared" si="240"/>
        <v>0</v>
      </c>
      <c r="AE107" s="53">
        <f t="shared" si="240"/>
        <v>0</v>
      </c>
      <c r="AF107" s="53">
        <f t="shared" si="240"/>
        <v>0</v>
      </c>
      <c r="AG107" s="53">
        <f t="shared" si="240"/>
        <v>0</v>
      </c>
      <c r="AH107" s="53">
        <f t="shared" si="240"/>
        <v>0</v>
      </c>
      <c r="AI107" s="53">
        <f t="shared" si="240"/>
        <v>0</v>
      </c>
      <c r="AJ107" s="53">
        <f t="shared" si="240"/>
        <v>0</v>
      </c>
      <c r="AK107" s="53">
        <f t="shared" si="240"/>
        <v>0</v>
      </c>
      <c r="AL107" s="53">
        <f t="shared" si="240"/>
        <v>0</v>
      </c>
      <c r="AM107" s="53">
        <f t="shared" si="240"/>
        <v>0</v>
      </c>
      <c r="AN107" s="53">
        <f t="shared" si="240"/>
        <v>0</v>
      </c>
      <c r="AO107" s="53">
        <f t="shared" si="240"/>
        <v>0</v>
      </c>
      <c r="AP107" s="53">
        <f t="shared" si="240"/>
        <v>0</v>
      </c>
      <c r="AQ107" s="53">
        <f t="shared" si="240"/>
        <v>0</v>
      </c>
      <c r="AR107" s="53">
        <f t="shared" si="240"/>
        <v>0</v>
      </c>
      <c r="AS107" s="53">
        <f t="shared" si="241"/>
        <v>0</v>
      </c>
      <c r="AT107" s="53">
        <f t="shared" si="241"/>
        <v>0</v>
      </c>
      <c r="AU107" s="53">
        <f t="shared" si="241"/>
        <v>0</v>
      </c>
      <c r="AV107" s="53">
        <f t="shared" si="241"/>
        <v>0</v>
      </c>
      <c r="AW107" s="53">
        <f t="shared" si="241"/>
        <v>0</v>
      </c>
      <c r="AX107" s="53">
        <f t="shared" si="241"/>
        <v>0</v>
      </c>
      <c r="AY107" s="53">
        <f t="shared" si="241"/>
        <v>0</v>
      </c>
      <c r="AZ107" s="53">
        <f t="shared" si="241"/>
        <v>0</v>
      </c>
      <c r="BA107" s="53">
        <f t="shared" si="241"/>
        <v>0</v>
      </c>
      <c r="BB107" s="53">
        <f t="shared" si="241"/>
        <v>0</v>
      </c>
      <c r="BC107" s="53">
        <f t="shared" si="241"/>
        <v>0</v>
      </c>
      <c r="BD107" s="53">
        <f t="shared" si="241"/>
        <v>0</v>
      </c>
      <c r="BE107" s="53">
        <f t="shared" si="241"/>
        <v>0</v>
      </c>
      <c r="BF107" s="53">
        <f t="shared" si="241"/>
        <v>0</v>
      </c>
      <c r="BG107" s="53">
        <f t="shared" si="241"/>
        <v>0</v>
      </c>
      <c r="BH107" s="53">
        <f t="shared" si="241"/>
        <v>0</v>
      </c>
      <c r="BI107" s="53">
        <f t="shared" si="242"/>
        <v>0</v>
      </c>
      <c r="BJ107" s="53">
        <f t="shared" si="242"/>
        <v>0</v>
      </c>
      <c r="BK107" s="53">
        <f t="shared" si="242"/>
        <v>0</v>
      </c>
      <c r="BL107" s="53">
        <f t="shared" si="242"/>
        <v>0</v>
      </c>
      <c r="BM107" s="53">
        <f t="shared" si="242"/>
        <v>0</v>
      </c>
      <c r="BN107" s="53">
        <f t="shared" si="242"/>
        <v>0</v>
      </c>
      <c r="BO107" s="53">
        <f t="shared" si="242"/>
        <v>0</v>
      </c>
      <c r="BP107" s="53">
        <f t="shared" si="242"/>
        <v>0</v>
      </c>
      <c r="BQ107" s="53">
        <f t="shared" si="242"/>
        <v>0</v>
      </c>
      <c r="BR107" s="53">
        <f t="shared" si="242"/>
        <v>0</v>
      </c>
      <c r="BS107" s="53">
        <f t="shared" si="242"/>
        <v>0</v>
      </c>
      <c r="BT107" s="53">
        <f t="shared" si="242"/>
        <v>0</v>
      </c>
      <c r="BU107" s="53">
        <f t="shared" si="5"/>
        <v>0</v>
      </c>
      <c r="BV107" s="53">
        <f t="shared" si="242"/>
        <v>0</v>
      </c>
      <c r="BW107" s="53">
        <f t="shared" si="242"/>
        <v>0</v>
      </c>
      <c r="BX107" s="53">
        <f t="shared" si="242"/>
        <v>0</v>
      </c>
      <c r="BY107" s="53">
        <f t="shared" ref="BY107:CN132" si="250">IF(BY$4=$A107,-SUM($H107:$K107), 0)</f>
        <v>0</v>
      </c>
      <c r="BZ107" s="53">
        <f t="shared" si="250"/>
        <v>0</v>
      </c>
      <c r="CA107" s="53">
        <f t="shared" si="250"/>
        <v>0</v>
      </c>
      <c r="CB107" s="53">
        <f t="shared" si="250"/>
        <v>0</v>
      </c>
      <c r="CC107" s="53">
        <f t="shared" si="250"/>
        <v>0</v>
      </c>
      <c r="CD107" s="53">
        <f t="shared" si="250"/>
        <v>0</v>
      </c>
      <c r="CE107" s="53">
        <f t="shared" si="250"/>
        <v>0</v>
      </c>
      <c r="CF107" s="53">
        <f t="shared" si="250"/>
        <v>0</v>
      </c>
      <c r="CG107" s="53">
        <f t="shared" si="250"/>
        <v>0</v>
      </c>
      <c r="CH107" s="53">
        <f t="shared" si="250"/>
        <v>0</v>
      </c>
      <c r="CI107" s="53">
        <f t="shared" si="250"/>
        <v>0</v>
      </c>
      <c r="CJ107" s="53">
        <f t="shared" si="250"/>
        <v>0</v>
      </c>
      <c r="CK107" s="53">
        <f t="shared" si="250"/>
        <v>0</v>
      </c>
      <c r="CL107" s="53">
        <f t="shared" si="250"/>
        <v>0</v>
      </c>
      <c r="CM107" s="53">
        <f t="shared" si="250"/>
        <v>0</v>
      </c>
      <c r="CN107" s="53">
        <f t="shared" si="250"/>
        <v>0</v>
      </c>
      <c r="CO107" s="53">
        <f t="shared" si="243"/>
        <v>0</v>
      </c>
      <c r="CP107" s="53">
        <f t="shared" si="243"/>
        <v>0</v>
      </c>
      <c r="CQ107" s="53">
        <f t="shared" si="243"/>
        <v>0</v>
      </c>
      <c r="CR107" s="53">
        <f t="shared" si="243"/>
        <v>0</v>
      </c>
      <c r="CS107" s="53">
        <f t="shared" si="243"/>
        <v>0</v>
      </c>
      <c r="CT107" s="53">
        <f t="shared" si="243"/>
        <v>0</v>
      </c>
      <c r="CU107" s="53">
        <f t="shared" si="243"/>
        <v>0</v>
      </c>
      <c r="CV107" s="53">
        <f t="shared" si="243"/>
        <v>0</v>
      </c>
      <c r="CW107" s="53">
        <f t="shared" si="243"/>
        <v>0</v>
      </c>
      <c r="CX107" s="53">
        <f t="shared" si="243"/>
        <v>0</v>
      </c>
      <c r="CY107" s="53">
        <f t="shared" si="243"/>
        <v>0</v>
      </c>
      <c r="CZ107" s="53">
        <f t="shared" si="243"/>
        <v>0</v>
      </c>
      <c r="DA107" s="53">
        <f t="shared" si="243"/>
        <v>0</v>
      </c>
      <c r="DB107" s="53">
        <f t="shared" si="243"/>
        <v>0</v>
      </c>
      <c r="DC107" s="53">
        <f t="shared" si="243"/>
        <v>0</v>
      </c>
      <c r="DD107" s="53">
        <f t="shared" si="243"/>
        <v>0</v>
      </c>
      <c r="DE107" s="53">
        <f t="shared" si="244"/>
        <v>0</v>
      </c>
      <c r="DF107" s="53">
        <f t="shared" si="245"/>
        <v>0</v>
      </c>
      <c r="DG107" s="53">
        <f t="shared" si="245"/>
        <v>0</v>
      </c>
      <c r="DH107" s="53">
        <f t="shared" si="245"/>
        <v>0</v>
      </c>
      <c r="DI107" s="53">
        <f t="shared" si="245"/>
        <v>0</v>
      </c>
      <c r="DJ107" s="53">
        <f t="shared" si="245"/>
        <v>0</v>
      </c>
      <c r="DK107" s="53">
        <f t="shared" si="245"/>
        <v>0</v>
      </c>
      <c r="DL107" s="53">
        <f t="shared" si="245"/>
        <v>0</v>
      </c>
      <c r="DM107" s="53">
        <f t="shared" si="245"/>
        <v>0</v>
      </c>
      <c r="DN107" s="53">
        <f t="shared" si="245"/>
        <v>0</v>
      </c>
      <c r="DO107" s="53">
        <f t="shared" si="245"/>
        <v>0</v>
      </c>
      <c r="DP107" s="53">
        <f t="shared" si="245"/>
        <v>0</v>
      </c>
      <c r="DQ107" s="53">
        <f t="shared" si="245"/>
        <v>0</v>
      </c>
      <c r="DR107" s="53">
        <f t="shared" si="245"/>
        <v>0</v>
      </c>
      <c r="DS107" s="53">
        <f t="shared" si="245"/>
        <v>0</v>
      </c>
      <c r="DT107" s="53">
        <f t="shared" si="245"/>
        <v>0</v>
      </c>
      <c r="DU107" s="53">
        <f t="shared" si="245"/>
        <v>0</v>
      </c>
      <c r="DV107" s="53">
        <f t="shared" ref="DV107:EK132" si="251">IF(DV$4=$A107,-SUM($H107:$K107), 0)</f>
        <v>0</v>
      </c>
      <c r="DW107" s="53">
        <f t="shared" si="251"/>
        <v>0</v>
      </c>
      <c r="DX107" s="53">
        <f t="shared" si="251"/>
        <v>0</v>
      </c>
      <c r="DY107" s="53">
        <f t="shared" si="251"/>
        <v>0.25</v>
      </c>
      <c r="DZ107" s="53">
        <f t="shared" si="251"/>
        <v>0</v>
      </c>
      <c r="EA107" s="53">
        <f t="shared" si="251"/>
        <v>0</v>
      </c>
      <c r="EB107" s="53">
        <f t="shared" si="251"/>
        <v>0</v>
      </c>
      <c r="EC107" s="53">
        <f t="shared" si="251"/>
        <v>0</v>
      </c>
      <c r="ED107" s="53">
        <f t="shared" si="251"/>
        <v>0</v>
      </c>
      <c r="EE107" s="53">
        <f t="shared" si="251"/>
        <v>0</v>
      </c>
      <c r="EF107" s="53">
        <f t="shared" si="251"/>
        <v>0</v>
      </c>
      <c r="EG107" s="53">
        <f t="shared" si="251"/>
        <v>0</v>
      </c>
      <c r="EH107" s="53">
        <f t="shared" si="251"/>
        <v>0</v>
      </c>
      <c r="EI107" s="53">
        <f t="shared" si="251"/>
        <v>0</v>
      </c>
      <c r="EJ107" s="53">
        <f t="shared" si="251"/>
        <v>0</v>
      </c>
      <c r="EK107" s="53">
        <f t="shared" si="251"/>
        <v>0</v>
      </c>
      <c r="EL107" s="53">
        <f t="shared" si="246"/>
        <v>0</v>
      </c>
      <c r="EM107" s="53">
        <f t="shared" si="246"/>
        <v>0</v>
      </c>
      <c r="EN107" s="53">
        <f t="shared" si="246"/>
        <v>0</v>
      </c>
      <c r="EO107" s="53">
        <f t="shared" si="246"/>
        <v>0</v>
      </c>
      <c r="EP107" s="53">
        <f t="shared" si="246"/>
        <v>0</v>
      </c>
      <c r="EQ107" s="53">
        <f t="shared" si="246"/>
        <v>0</v>
      </c>
      <c r="ER107" s="53">
        <f t="shared" si="246"/>
        <v>0</v>
      </c>
      <c r="ES107" s="53">
        <f t="shared" si="246"/>
        <v>0</v>
      </c>
      <c r="ET107" s="53">
        <f t="shared" si="246"/>
        <v>0</v>
      </c>
      <c r="EU107" s="53">
        <f t="shared" si="246"/>
        <v>0</v>
      </c>
      <c r="EV107" s="53">
        <f t="shared" si="246"/>
        <v>0</v>
      </c>
      <c r="EW107" s="53">
        <f t="shared" si="246"/>
        <v>0</v>
      </c>
      <c r="EX107" s="53">
        <f t="shared" si="246"/>
        <v>0</v>
      </c>
      <c r="EY107" s="53">
        <f t="shared" si="246"/>
        <v>0</v>
      </c>
      <c r="EZ107" s="53">
        <f t="shared" si="246"/>
        <v>0</v>
      </c>
      <c r="FA107" s="53">
        <f t="shared" si="246"/>
        <v>0</v>
      </c>
      <c r="FB107" s="53">
        <f t="shared" si="247"/>
        <v>0</v>
      </c>
      <c r="FC107" s="53">
        <f t="shared" si="247"/>
        <v>0</v>
      </c>
      <c r="FD107" s="53">
        <f t="shared" si="247"/>
        <v>0</v>
      </c>
      <c r="FE107" s="53">
        <f t="shared" si="247"/>
        <v>0</v>
      </c>
      <c r="FF107" s="53">
        <f t="shared" si="247"/>
        <v>0</v>
      </c>
      <c r="FG107" s="53">
        <f t="shared" si="247"/>
        <v>0</v>
      </c>
      <c r="FH107" s="53">
        <f t="shared" si="247"/>
        <v>0</v>
      </c>
      <c r="FI107" s="53">
        <f t="shared" si="247"/>
        <v>0</v>
      </c>
      <c r="FJ107" s="53">
        <f t="shared" si="247"/>
        <v>0</v>
      </c>
      <c r="FK107" s="53">
        <f t="shared" si="247"/>
        <v>0</v>
      </c>
      <c r="FL107" s="53">
        <f t="shared" si="247"/>
        <v>0</v>
      </c>
      <c r="FM107" s="53">
        <f t="shared" si="247"/>
        <v>0</v>
      </c>
      <c r="FN107" s="53">
        <f t="shared" si="247"/>
        <v>0</v>
      </c>
      <c r="FO107" s="53">
        <f t="shared" si="247"/>
        <v>0</v>
      </c>
      <c r="FP107" s="53">
        <f t="shared" si="247"/>
        <v>0</v>
      </c>
      <c r="FQ107" s="53">
        <f t="shared" si="15"/>
        <v>0</v>
      </c>
      <c r="FR107" s="53">
        <f t="shared" si="15"/>
        <v>0</v>
      </c>
      <c r="FS107" s="53">
        <f t="shared" si="15"/>
        <v>0</v>
      </c>
      <c r="FT107" s="53">
        <f t="shared" si="15"/>
        <v>0</v>
      </c>
      <c r="FU107" s="53">
        <f t="shared" si="15"/>
        <v>0</v>
      </c>
      <c r="FV107" s="53">
        <f t="shared" si="15"/>
        <v>0</v>
      </c>
      <c r="FW107" s="53">
        <f t="shared" si="15"/>
        <v>0</v>
      </c>
      <c r="FX107" s="53">
        <f t="shared" si="15"/>
        <v>0</v>
      </c>
      <c r="FY107" s="53">
        <f t="shared" si="15"/>
        <v>0</v>
      </c>
      <c r="FZ107" s="53">
        <f t="shared" si="15"/>
        <v>0</v>
      </c>
      <c r="GA107" s="53">
        <f t="shared" si="15"/>
        <v>0</v>
      </c>
      <c r="GB107" s="53">
        <f t="shared" si="15"/>
        <v>0</v>
      </c>
      <c r="GC107" s="53">
        <f t="shared" si="15"/>
        <v>0</v>
      </c>
      <c r="GD107" s="53">
        <f t="shared" si="15"/>
        <v>0</v>
      </c>
      <c r="GE107" s="53">
        <f t="shared" si="15"/>
        <v>0</v>
      </c>
      <c r="GF107" s="53">
        <f t="shared" si="15"/>
        <v>0</v>
      </c>
      <c r="GG107" s="53">
        <f t="shared" si="248"/>
        <v>0</v>
      </c>
      <c r="GH107" s="53">
        <f t="shared" si="248"/>
        <v>0</v>
      </c>
      <c r="GI107" s="53">
        <f t="shared" si="248"/>
        <v>0</v>
      </c>
      <c r="GJ107" s="53">
        <f t="shared" si="248"/>
        <v>0</v>
      </c>
      <c r="GK107" s="53">
        <f t="shared" si="248"/>
        <v>0</v>
      </c>
      <c r="GL107" s="53">
        <f t="shared" si="249"/>
        <v>0</v>
      </c>
      <c r="GM107" s="53">
        <f t="shared" si="249"/>
        <v>0</v>
      </c>
      <c r="GN107" s="53">
        <f t="shared" si="249"/>
        <v>0</v>
      </c>
      <c r="GO107" s="53">
        <f t="shared" si="249"/>
        <v>0</v>
      </c>
      <c r="GP107" s="53">
        <f t="shared" si="249"/>
        <v>0</v>
      </c>
      <c r="GQ107" s="53">
        <f t="shared" si="249"/>
        <v>0</v>
      </c>
      <c r="GR107" s="53">
        <f t="shared" si="249"/>
        <v>0</v>
      </c>
      <c r="GS107" s="53">
        <f t="shared" si="249"/>
        <v>0</v>
      </c>
      <c r="GT107" s="53">
        <f t="shared" si="249"/>
        <v>0</v>
      </c>
      <c r="GU107" s="53">
        <f t="shared" si="249"/>
        <v>0</v>
      </c>
      <c r="GV107" s="53">
        <f t="shared" si="249"/>
        <v>0</v>
      </c>
      <c r="GW107" s="53">
        <f t="shared" si="249"/>
        <v>0</v>
      </c>
      <c r="GX107" s="53">
        <f t="shared" si="18"/>
        <v>0</v>
      </c>
    </row>
    <row r="108" spans="1:206" s="95" customFormat="1" ht="25.5" x14ac:dyDescent="0.2">
      <c r="A108" s="22">
        <f>VLOOKUP(B108,'Libro Giornale'!$E$237:$F$436,2,FALSE)</f>
        <v>173</v>
      </c>
      <c r="B108" s="547" t="s">
        <v>559</v>
      </c>
      <c r="C108" s="152">
        <v>96</v>
      </c>
      <c r="D108" s="468">
        <v>44736</v>
      </c>
      <c r="E108" s="540" t="s">
        <v>793</v>
      </c>
      <c r="F108" s="52">
        <v>-191</v>
      </c>
      <c r="G108" s="52"/>
      <c r="H108" s="92"/>
      <c r="I108" s="92"/>
      <c r="J108" s="52">
        <f t="shared" si="225"/>
        <v>191</v>
      </c>
      <c r="K108" s="52"/>
      <c r="L108" s="52"/>
      <c r="M108" s="53">
        <f t="shared" si="239"/>
        <v>0</v>
      </c>
      <c r="N108" s="53">
        <f t="shared" si="239"/>
        <v>0</v>
      </c>
      <c r="O108" s="53">
        <f t="shared" si="239"/>
        <v>0</v>
      </c>
      <c r="P108" s="53">
        <f t="shared" si="239"/>
        <v>0</v>
      </c>
      <c r="Q108" s="53">
        <f t="shared" si="239"/>
        <v>0</v>
      </c>
      <c r="R108" s="53">
        <f t="shared" si="239"/>
        <v>0</v>
      </c>
      <c r="S108" s="53">
        <f t="shared" si="239"/>
        <v>0</v>
      </c>
      <c r="T108" s="53">
        <f t="shared" si="239"/>
        <v>0</v>
      </c>
      <c r="U108" s="53">
        <f t="shared" si="239"/>
        <v>0</v>
      </c>
      <c r="V108" s="53">
        <f t="shared" si="239"/>
        <v>0</v>
      </c>
      <c r="W108" s="53">
        <f t="shared" si="239"/>
        <v>0</v>
      </c>
      <c r="X108" s="53">
        <f t="shared" si="239"/>
        <v>0</v>
      </c>
      <c r="Y108" s="53">
        <f t="shared" si="239"/>
        <v>0</v>
      </c>
      <c r="Z108" s="53">
        <f t="shared" si="239"/>
        <v>0</v>
      </c>
      <c r="AA108" s="53">
        <f t="shared" si="239"/>
        <v>0</v>
      </c>
      <c r="AB108" s="53">
        <f t="shared" si="239"/>
        <v>0</v>
      </c>
      <c r="AC108" s="53">
        <f t="shared" si="240"/>
        <v>0</v>
      </c>
      <c r="AD108" s="53">
        <f t="shared" si="240"/>
        <v>0</v>
      </c>
      <c r="AE108" s="53">
        <f t="shared" si="240"/>
        <v>0</v>
      </c>
      <c r="AF108" s="53">
        <f t="shared" si="240"/>
        <v>0</v>
      </c>
      <c r="AG108" s="53">
        <f t="shared" si="240"/>
        <v>0</v>
      </c>
      <c r="AH108" s="53">
        <f t="shared" si="240"/>
        <v>0</v>
      </c>
      <c r="AI108" s="53">
        <f t="shared" si="240"/>
        <v>0</v>
      </c>
      <c r="AJ108" s="53">
        <f t="shared" si="240"/>
        <v>0</v>
      </c>
      <c r="AK108" s="53">
        <f t="shared" si="240"/>
        <v>0</v>
      </c>
      <c r="AL108" s="53">
        <f t="shared" si="240"/>
        <v>0</v>
      </c>
      <c r="AM108" s="53">
        <f t="shared" si="240"/>
        <v>0</v>
      </c>
      <c r="AN108" s="53">
        <f t="shared" si="240"/>
        <v>0</v>
      </c>
      <c r="AO108" s="53">
        <f t="shared" si="240"/>
        <v>0</v>
      </c>
      <c r="AP108" s="53">
        <f t="shared" si="240"/>
        <v>0</v>
      </c>
      <c r="AQ108" s="53">
        <f t="shared" si="240"/>
        <v>0</v>
      </c>
      <c r="AR108" s="53">
        <f t="shared" si="240"/>
        <v>0</v>
      </c>
      <c r="AS108" s="53">
        <f t="shared" si="241"/>
        <v>0</v>
      </c>
      <c r="AT108" s="53">
        <f t="shared" si="241"/>
        <v>0</v>
      </c>
      <c r="AU108" s="53">
        <f t="shared" si="241"/>
        <v>0</v>
      </c>
      <c r="AV108" s="53">
        <f t="shared" si="241"/>
        <v>0</v>
      </c>
      <c r="AW108" s="53">
        <f t="shared" si="241"/>
        <v>0</v>
      </c>
      <c r="AX108" s="53">
        <f t="shared" si="241"/>
        <v>0</v>
      </c>
      <c r="AY108" s="53">
        <f t="shared" si="241"/>
        <v>0</v>
      </c>
      <c r="AZ108" s="53">
        <f t="shared" si="241"/>
        <v>0</v>
      </c>
      <c r="BA108" s="53">
        <f t="shared" si="241"/>
        <v>0</v>
      </c>
      <c r="BB108" s="53">
        <f t="shared" si="241"/>
        <v>0</v>
      </c>
      <c r="BC108" s="53">
        <f t="shared" si="241"/>
        <v>0</v>
      </c>
      <c r="BD108" s="53">
        <f t="shared" si="241"/>
        <v>0</v>
      </c>
      <c r="BE108" s="53">
        <f t="shared" si="241"/>
        <v>0</v>
      </c>
      <c r="BF108" s="53">
        <f t="shared" si="241"/>
        <v>0</v>
      </c>
      <c r="BG108" s="53">
        <f t="shared" si="241"/>
        <v>0</v>
      </c>
      <c r="BH108" s="53">
        <f t="shared" si="241"/>
        <v>0</v>
      </c>
      <c r="BI108" s="53">
        <f t="shared" si="242"/>
        <v>0</v>
      </c>
      <c r="BJ108" s="53">
        <f t="shared" si="242"/>
        <v>0</v>
      </c>
      <c r="BK108" s="53">
        <f t="shared" si="242"/>
        <v>0</v>
      </c>
      <c r="BL108" s="53">
        <f t="shared" si="242"/>
        <v>0</v>
      </c>
      <c r="BM108" s="53">
        <f t="shared" si="242"/>
        <v>0</v>
      </c>
      <c r="BN108" s="53">
        <f t="shared" si="242"/>
        <v>0</v>
      </c>
      <c r="BO108" s="53">
        <f t="shared" si="242"/>
        <v>0</v>
      </c>
      <c r="BP108" s="53">
        <f t="shared" si="242"/>
        <v>0</v>
      </c>
      <c r="BQ108" s="53">
        <f t="shared" si="242"/>
        <v>0</v>
      </c>
      <c r="BR108" s="53">
        <f t="shared" si="242"/>
        <v>0</v>
      </c>
      <c r="BS108" s="53">
        <f t="shared" si="242"/>
        <v>0</v>
      </c>
      <c r="BT108" s="53">
        <f t="shared" si="242"/>
        <v>0</v>
      </c>
      <c r="BU108" s="53">
        <f t="shared" si="5"/>
        <v>0</v>
      </c>
      <c r="BV108" s="53">
        <f t="shared" si="242"/>
        <v>0</v>
      </c>
      <c r="BW108" s="53">
        <f t="shared" si="242"/>
        <v>0</v>
      </c>
      <c r="BX108" s="53">
        <f t="shared" si="242"/>
        <v>0</v>
      </c>
      <c r="BY108" s="53">
        <f t="shared" si="250"/>
        <v>0</v>
      </c>
      <c r="BZ108" s="53">
        <f t="shared" si="250"/>
        <v>0</v>
      </c>
      <c r="CA108" s="53">
        <f t="shared" si="250"/>
        <v>0</v>
      </c>
      <c r="CB108" s="53">
        <f t="shared" si="250"/>
        <v>0</v>
      </c>
      <c r="CC108" s="53">
        <f t="shared" si="250"/>
        <v>0</v>
      </c>
      <c r="CD108" s="53">
        <f t="shared" si="250"/>
        <v>0</v>
      </c>
      <c r="CE108" s="53">
        <f t="shared" si="250"/>
        <v>0</v>
      </c>
      <c r="CF108" s="53">
        <f t="shared" si="250"/>
        <v>0</v>
      </c>
      <c r="CG108" s="53">
        <f t="shared" si="250"/>
        <v>0</v>
      </c>
      <c r="CH108" s="53">
        <f t="shared" si="250"/>
        <v>0</v>
      </c>
      <c r="CI108" s="53">
        <f t="shared" si="250"/>
        <v>0</v>
      </c>
      <c r="CJ108" s="53">
        <f t="shared" si="250"/>
        <v>0</v>
      </c>
      <c r="CK108" s="53">
        <f t="shared" si="250"/>
        <v>0</v>
      </c>
      <c r="CL108" s="53">
        <f t="shared" si="250"/>
        <v>0</v>
      </c>
      <c r="CM108" s="53">
        <f t="shared" si="250"/>
        <v>0</v>
      </c>
      <c r="CN108" s="53">
        <f t="shared" si="250"/>
        <v>0</v>
      </c>
      <c r="CO108" s="53">
        <f t="shared" si="243"/>
        <v>0</v>
      </c>
      <c r="CP108" s="53">
        <f t="shared" si="243"/>
        <v>0</v>
      </c>
      <c r="CQ108" s="53">
        <f t="shared" si="243"/>
        <v>0</v>
      </c>
      <c r="CR108" s="53">
        <f t="shared" si="243"/>
        <v>0</v>
      </c>
      <c r="CS108" s="53">
        <f t="shared" si="243"/>
        <v>0</v>
      </c>
      <c r="CT108" s="53">
        <f t="shared" si="243"/>
        <v>0</v>
      </c>
      <c r="CU108" s="53">
        <f t="shared" si="243"/>
        <v>0</v>
      </c>
      <c r="CV108" s="53">
        <f t="shared" si="243"/>
        <v>0</v>
      </c>
      <c r="CW108" s="53">
        <f t="shared" si="243"/>
        <v>0</v>
      </c>
      <c r="CX108" s="53">
        <f t="shared" si="243"/>
        <v>0</v>
      </c>
      <c r="CY108" s="53">
        <f t="shared" si="243"/>
        <v>0</v>
      </c>
      <c r="CZ108" s="53">
        <f t="shared" si="243"/>
        <v>0</v>
      </c>
      <c r="DA108" s="53">
        <f t="shared" si="243"/>
        <v>0</v>
      </c>
      <c r="DB108" s="53">
        <f t="shared" si="243"/>
        <v>0</v>
      </c>
      <c r="DC108" s="53">
        <f t="shared" si="243"/>
        <v>0</v>
      </c>
      <c r="DD108" s="53">
        <f t="shared" si="243"/>
        <v>0</v>
      </c>
      <c r="DE108" s="53">
        <f t="shared" si="244"/>
        <v>0</v>
      </c>
      <c r="DF108" s="53">
        <f t="shared" si="245"/>
        <v>0</v>
      </c>
      <c r="DG108" s="53">
        <f t="shared" si="245"/>
        <v>0</v>
      </c>
      <c r="DH108" s="53">
        <f t="shared" si="245"/>
        <v>0</v>
      </c>
      <c r="DI108" s="53">
        <f t="shared" si="245"/>
        <v>0</v>
      </c>
      <c r="DJ108" s="53">
        <f t="shared" si="245"/>
        <v>0</v>
      </c>
      <c r="DK108" s="53">
        <f t="shared" si="245"/>
        <v>0</v>
      </c>
      <c r="DL108" s="53">
        <f t="shared" si="245"/>
        <v>0</v>
      </c>
      <c r="DM108" s="53">
        <f t="shared" si="245"/>
        <v>0</v>
      </c>
      <c r="DN108" s="53">
        <f t="shared" si="245"/>
        <v>0</v>
      </c>
      <c r="DO108" s="53">
        <f t="shared" si="245"/>
        <v>0</v>
      </c>
      <c r="DP108" s="53">
        <f t="shared" si="245"/>
        <v>0</v>
      </c>
      <c r="DQ108" s="53">
        <f t="shared" si="245"/>
        <v>0</v>
      </c>
      <c r="DR108" s="53">
        <f t="shared" si="245"/>
        <v>0</v>
      </c>
      <c r="DS108" s="53">
        <f t="shared" si="245"/>
        <v>0</v>
      </c>
      <c r="DT108" s="53">
        <f t="shared" si="245"/>
        <v>0</v>
      </c>
      <c r="DU108" s="53">
        <f t="shared" si="245"/>
        <v>0</v>
      </c>
      <c r="DV108" s="53">
        <f t="shared" si="251"/>
        <v>0</v>
      </c>
      <c r="DW108" s="53">
        <f t="shared" si="251"/>
        <v>0</v>
      </c>
      <c r="DX108" s="53">
        <f t="shared" si="251"/>
        <v>0</v>
      </c>
      <c r="DY108" s="53">
        <f t="shared" si="251"/>
        <v>0</v>
      </c>
      <c r="DZ108" s="53">
        <f t="shared" si="251"/>
        <v>0</v>
      </c>
      <c r="EA108" s="53">
        <f t="shared" si="251"/>
        <v>0</v>
      </c>
      <c r="EB108" s="53">
        <f t="shared" si="251"/>
        <v>0</v>
      </c>
      <c r="EC108" s="53">
        <f t="shared" si="251"/>
        <v>0</v>
      </c>
      <c r="ED108" s="53">
        <f t="shared" si="251"/>
        <v>0</v>
      </c>
      <c r="EE108" s="53">
        <f t="shared" si="251"/>
        <v>0</v>
      </c>
      <c r="EF108" s="53">
        <f t="shared" si="251"/>
        <v>0</v>
      </c>
      <c r="EG108" s="53">
        <f t="shared" si="251"/>
        <v>0</v>
      </c>
      <c r="EH108" s="53">
        <f t="shared" si="251"/>
        <v>0</v>
      </c>
      <c r="EI108" s="53">
        <f t="shared" si="251"/>
        <v>0</v>
      </c>
      <c r="EJ108" s="53">
        <f t="shared" si="251"/>
        <v>0</v>
      </c>
      <c r="EK108" s="53">
        <f t="shared" si="251"/>
        <v>0</v>
      </c>
      <c r="EL108" s="53">
        <f t="shared" si="246"/>
        <v>0</v>
      </c>
      <c r="EM108" s="53">
        <f t="shared" si="246"/>
        <v>0</v>
      </c>
      <c r="EN108" s="53">
        <f t="shared" si="246"/>
        <v>0</v>
      </c>
      <c r="EO108" s="53">
        <f t="shared" si="246"/>
        <v>0</v>
      </c>
      <c r="EP108" s="53">
        <f t="shared" si="246"/>
        <v>0</v>
      </c>
      <c r="EQ108" s="53">
        <f t="shared" si="246"/>
        <v>0</v>
      </c>
      <c r="ER108" s="53">
        <f t="shared" si="246"/>
        <v>0</v>
      </c>
      <c r="ES108" s="53">
        <f t="shared" si="246"/>
        <v>0</v>
      </c>
      <c r="ET108" s="53">
        <f t="shared" si="246"/>
        <v>0</v>
      </c>
      <c r="EU108" s="53">
        <f t="shared" si="246"/>
        <v>0</v>
      </c>
      <c r="EV108" s="53">
        <f t="shared" si="246"/>
        <v>0</v>
      </c>
      <c r="EW108" s="53">
        <f t="shared" si="246"/>
        <v>0</v>
      </c>
      <c r="EX108" s="53">
        <f t="shared" si="246"/>
        <v>0</v>
      </c>
      <c r="EY108" s="53">
        <f t="shared" si="246"/>
        <v>0</v>
      </c>
      <c r="EZ108" s="53">
        <f t="shared" si="246"/>
        <v>0</v>
      </c>
      <c r="FA108" s="53">
        <f t="shared" si="246"/>
        <v>0</v>
      </c>
      <c r="FB108" s="53">
        <f t="shared" si="247"/>
        <v>0</v>
      </c>
      <c r="FC108" s="53">
        <f t="shared" si="247"/>
        <v>0</v>
      </c>
      <c r="FD108" s="53">
        <f t="shared" si="247"/>
        <v>0</v>
      </c>
      <c r="FE108" s="53">
        <f t="shared" si="247"/>
        <v>0</v>
      </c>
      <c r="FF108" s="53">
        <f t="shared" si="247"/>
        <v>0</v>
      </c>
      <c r="FG108" s="53">
        <f t="shared" si="247"/>
        <v>0</v>
      </c>
      <c r="FH108" s="53">
        <f t="shared" si="247"/>
        <v>0</v>
      </c>
      <c r="FI108" s="53">
        <f t="shared" si="247"/>
        <v>0</v>
      </c>
      <c r="FJ108" s="53">
        <f t="shared" si="247"/>
        <v>0</v>
      </c>
      <c r="FK108" s="53">
        <f t="shared" si="247"/>
        <v>0</v>
      </c>
      <c r="FL108" s="53">
        <f t="shared" si="247"/>
        <v>0</v>
      </c>
      <c r="FM108" s="53">
        <f t="shared" si="247"/>
        <v>0</v>
      </c>
      <c r="FN108" s="53">
        <f t="shared" si="247"/>
        <v>0</v>
      </c>
      <c r="FO108" s="53">
        <f t="shared" si="247"/>
        <v>0</v>
      </c>
      <c r="FP108" s="53">
        <f t="shared" si="247"/>
        <v>0</v>
      </c>
      <c r="FQ108" s="53">
        <f t="shared" si="15"/>
        <v>0</v>
      </c>
      <c r="FR108" s="53">
        <f t="shared" si="15"/>
        <v>0</v>
      </c>
      <c r="FS108" s="53">
        <f t="shared" si="15"/>
        <v>0</v>
      </c>
      <c r="FT108" s="53">
        <f t="shared" si="15"/>
        <v>0</v>
      </c>
      <c r="FU108" s="53">
        <f t="shared" si="15"/>
        <v>0</v>
      </c>
      <c r="FV108" s="53">
        <f t="shared" si="15"/>
        <v>0</v>
      </c>
      <c r="FW108" s="53">
        <f t="shared" si="15"/>
        <v>0</v>
      </c>
      <c r="FX108" s="53">
        <f t="shared" si="15"/>
        <v>-191</v>
      </c>
      <c r="FY108" s="53">
        <f t="shared" si="15"/>
        <v>0</v>
      </c>
      <c r="FZ108" s="53">
        <f t="shared" si="15"/>
        <v>0</v>
      </c>
      <c r="GA108" s="53">
        <f t="shared" si="15"/>
        <v>0</v>
      </c>
      <c r="GB108" s="53">
        <f t="shared" si="15"/>
        <v>0</v>
      </c>
      <c r="GC108" s="53">
        <f t="shared" si="15"/>
        <v>0</v>
      </c>
      <c r="GD108" s="53">
        <f t="shared" si="15"/>
        <v>0</v>
      </c>
      <c r="GE108" s="53">
        <f t="shared" si="15"/>
        <v>0</v>
      </c>
      <c r="GF108" s="53">
        <f t="shared" si="15"/>
        <v>0</v>
      </c>
      <c r="GG108" s="53">
        <f t="shared" si="248"/>
        <v>0</v>
      </c>
      <c r="GH108" s="53">
        <f t="shared" si="248"/>
        <v>0</v>
      </c>
      <c r="GI108" s="53">
        <f t="shared" si="248"/>
        <v>0</v>
      </c>
      <c r="GJ108" s="53">
        <f t="shared" si="248"/>
        <v>0</v>
      </c>
      <c r="GK108" s="53">
        <f t="shared" si="248"/>
        <v>0</v>
      </c>
      <c r="GL108" s="53">
        <f t="shared" si="249"/>
        <v>0</v>
      </c>
      <c r="GM108" s="53">
        <f t="shared" si="249"/>
        <v>0</v>
      </c>
      <c r="GN108" s="53">
        <f t="shared" si="249"/>
        <v>0</v>
      </c>
      <c r="GO108" s="53">
        <f t="shared" si="249"/>
        <v>0</v>
      </c>
      <c r="GP108" s="53">
        <f t="shared" si="249"/>
        <v>0</v>
      </c>
      <c r="GQ108" s="53">
        <f t="shared" si="249"/>
        <v>0</v>
      </c>
      <c r="GR108" s="53">
        <f t="shared" si="249"/>
        <v>0</v>
      </c>
      <c r="GS108" s="53">
        <f t="shared" si="249"/>
        <v>0</v>
      </c>
      <c r="GT108" s="53">
        <f t="shared" si="249"/>
        <v>0</v>
      </c>
      <c r="GU108" s="53">
        <f t="shared" si="249"/>
        <v>0</v>
      </c>
      <c r="GV108" s="53">
        <f t="shared" si="249"/>
        <v>0</v>
      </c>
      <c r="GW108" s="53">
        <f t="shared" si="249"/>
        <v>0</v>
      </c>
      <c r="GX108" s="53">
        <f t="shared" si="18"/>
        <v>0</v>
      </c>
    </row>
    <row r="109" spans="1:206" s="95" customFormat="1" ht="12.75" x14ac:dyDescent="0.2">
      <c r="A109" s="22">
        <f>VLOOKUP(B109,'Libro Giornale'!$E$237:$F$436,2,FALSE)</f>
        <v>39</v>
      </c>
      <c r="B109" s="547" t="s">
        <v>435</v>
      </c>
      <c r="C109" s="152">
        <v>97</v>
      </c>
      <c r="D109" s="468">
        <v>44739</v>
      </c>
      <c r="E109" s="540" t="s">
        <v>787</v>
      </c>
      <c r="F109" s="538">
        <v>10455.280000000001</v>
      </c>
      <c r="G109" s="52"/>
      <c r="H109" s="92"/>
      <c r="I109" s="92"/>
      <c r="J109" s="52">
        <f t="shared" si="225"/>
        <v>-10455.280000000001</v>
      </c>
      <c r="K109" s="52"/>
      <c r="L109" s="52"/>
      <c r="M109" s="53">
        <f t="shared" si="239"/>
        <v>0</v>
      </c>
      <c r="N109" s="53">
        <f t="shared" si="239"/>
        <v>0</v>
      </c>
      <c r="O109" s="53">
        <f t="shared" si="239"/>
        <v>0</v>
      </c>
      <c r="P109" s="53">
        <f t="shared" si="239"/>
        <v>0</v>
      </c>
      <c r="Q109" s="53">
        <f t="shared" si="239"/>
        <v>0</v>
      </c>
      <c r="R109" s="53">
        <f t="shared" si="239"/>
        <v>0</v>
      </c>
      <c r="S109" s="53">
        <f t="shared" si="239"/>
        <v>0</v>
      </c>
      <c r="T109" s="53">
        <f t="shared" si="239"/>
        <v>0</v>
      </c>
      <c r="U109" s="53">
        <f t="shared" si="239"/>
        <v>0</v>
      </c>
      <c r="V109" s="53">
        <f t="shared" si="239"/>
        <v>0</v>
      </c>
      <c r="W109" s="53">
        <f t="shared" si="239"/>
        <v>0</v>
      </c>
      <c r="X109" s="53">
        <f t="shared" si="239"/>
        <v>0</v>
      </c>
      <c r="Y109" s="53">
        <f t="shared" si="239"/>
        <v>0</v>
      </c>
      <c r="Z109" s="53">
        <f t="shared" si="239"/>
        <v>0</v>
      </c>
      <c r="AA109" s="53">
        <f t="shared" si="239"/>
        <v>0</v>
      </c>
      <c r="AB109" s="53">
        <f t="shared" si="239"/>
        <v>0</v>
      </c>
      <c r="AC109" s="53">
        <f t="shared" si="240"/>
        <v>0</v>
      </c>
      <c r="AD109" s="53">
        <f t="shared" si="240"/>
        <v>0</v>
      </c>
      <c r="AE109" s="53">
        <f t="shared" si="240"/>
        <v>0</v>
      </c>
      <c r="AF109" s="53">
        <f t="shared" si="240"/>
        <v>0</v>
      </c>
      <c r="AG109" s="53">
        <f t="shared" si="240"/>
        <v>0</v>
      </c>
      <c r="AH109" s="53">
        <f t="shared" si="240"/>
        <v>0</v>
      </c>
      <c r="AI109" s="53">
        <f t="shared" si="240"/>
        <v>0</v>
      </c>
      <c r="AJ109" s="53">
        <f t="shared" si="240"/>
        <v>0</v>
      </c>
      <c r="AK109" s="53">
        <f t="shared" si="240"/>
        <v>0</v>
      </c>
      <c r="AL109" s="53">
        <f t="shared" si="240"/>
        <v>0</v>
      </c>
      <c r="AM109" s="53">
        <f t="shared" si="240"/>
        <v>0</v>
      </c>
      <c r="AN109" s="53">
        <f t="shared" si="240"/>
        <v>0</v>
      </c>
      <c r="AO109" s="53">
        <f t="shared" si="240"/>
        <v>0</v>
      </c>
      <c r="AP109" s="53">
        <f t="shared" si="240"/>
        <v>0</v>
      </c>
      <c r="AQ109" s="53">
        <f t="shared" si="240"/>
        <v>0</v>
      </c>
      <c r="AR109" s="53">
        <f t="shared" si="240"/>
        <v>0</v>
      </c>
      <c r="AS109" s="53">
        <f t="shared" si="241"/>
        <v>0</v>
      </c>
      <c r="AT109" s="53">
        <f t="shared" si="241"/>
        <v>10455.280000000001</v>
      </c>
      <c r="AU109" s="53">
        <f t="shared" si="241"/>
        <v>0</v>
      </c>
      <c r="AV109" s="53">
        <f t="shared" si="241"/>
        <v>0</v>
      </c>
      <c r="AW109" s="53">
        <f t="shared" si="241"/>
        <v>0</v>
      </c>
      <c r="AX109" s="53">
        <f t="shared" si="241"/>
        <v>0</v>
      </c>
      <c r="AY109" s="53">
        <f t="shared" si="241"/>
        <v>0</v>
      </c>
      <c r="AZ109" s="53">
        <f t="shared" si="241"/>
        <v>0</v>
      </c>
      <c r="BA109" s="53">
        <f t="shared" si="241"/>
        <v>0</v>
      </c>
      <c r="BB109" s="53">
        <f t="shared" si="241"/>
        <v>0</v>
      </c>
      <c r="BC109" s="53">
        <f t="shared" si="241"/>
        <v>0</v>
      </c>
      <c r="BD109" s="53">
        <f t="shared" si="241"/>
        <v>0</v>
      </c>
      <c r="BE109" s="53">
        <f t="shared" si="241"/>
        <v>0</v>
      </c>
      <c r="BF109" s="53">
        <f t="shared" si="241"/>
        <v>0</v>
      </c>
      <c r="BG109" s="53">
        <f t="shared" si="241"/>
        <v>0</v>
      </c>
      <c r="BH109" s="53">
        <f t="shared" si="241"/>
        <v>0</v>
      </c>
      <c r="BI109" s="53">
        <f t="shared" si="242"/>
        <v>0</v>
      </c>
      <c r="BJ109" s="53">
        <f t="shared" si="242"/>
        <v>0</v>
      </c>
      <c r="BK109" s="53">
        <f t="shared" si="242"/>
        <v>0</v>
      </c>
      <c r="BL109" s="53">
        <f t="shared" si="242"/>
        <v>0</v>
      </c>
      <c r="BM109" s="53">
        <f t="shared" si="242"/>
        <v>0</v>
      </c>
      <c r="BN109" s="53">
        <f t="shared" si="242"/>
        <v>0</v>
      </c>
      <c r="BO109" s="53">
        <f t="shared" si="242"/>
        <v>0</v>
      </c>
      <c r="BP109" s="53">
        <f t="shared" si="242"/>
        <v>0</v>
      </c>
      <c r="BQ109" s="53">
        <f t="shared" si="242"/>
        <v>0</v>
      </c>
      <c r="BR109" s="53">
        <f t="shared" si="242"/>
        <v>0</v>
      </c>
      <c r="BS109" s="53">
        <f t="shared" si="242"/>
        <v>0</v>
      </c>
      <c r="BT109" s="53">
        <f t="shared" si="242"/>
        <v>0</v>
      </c>
      <c r="BU109" s="53">
        <f t="shared" si="5"/>
        <v>0</v>
      </c>
      <c r="BV109" s="53">
        <f t="shared" si="242"/>
        <v>0</v>
      </c>
      <c r="BW109" s="53">
        <f t="shared" si="242"/>
        <v>0</v>
      </c>
      <c r="BX109" s="53">
        <f t="shared" si="242"/>
        <v>0</v>
      </c>
      <c r="BY109" s="53">
        <f t="shared" si="250"/>
        <v>0</v>
      </c>
      <c r="BZ109" s="53">
        <f t="shared" si="250"/>
        <v>0</v>
      </c>
      <c r="CA109" s="53">
        <f t="shared" si="250"/>
        <v>0</v>
      </c>
      <c r="CB109" s="53">
        <f t="shared" si="250"/>
        <v>0</v>
      </c>
      <c r="CC109" s="53">
        <f t="shared" si="250"/>
        <v>0</v>
      </c>
      <c r="CD109" s="53">
        <f t="shared" si="250"/>
        <v>0</v>
      </c>
      <c r="CE109" s="53">
        <f t="shared" si="250"/>
        <v>0</v>
      </c>
      <c r="CF109" s="53">
        <f t="shared" si="250"/>
        <v>0</v>
      </c>
      <c r="CG109" s="53">
        <f t="shared" si="250"/>
        <v>0</v>
      </c>
      <c r="CH109" s="53">
        <f t="shared" si="250"/>
        <v>0</v>
      </c>
      <c r="CI109" s="53">
        <f t="shared" si="250"/>
        <v>0</v>
      </c>
      <c r="CJ109" s="53">
        <f t="shared" si="250"/>
        <v>0</v>
      </c>
      <c r="CK109" s="53">
        <f t="shared" si="250"/>
        <v>0</v>
      </c>
      <c r="CL109" s="53">
        <f t="shared" si="250"/>
        <v>0</v>
      </c>
      <c r="CM109" s="53">
        <f t="shared" si="250"/>
        <v>0</v>
      </c>
      <c r="CN109" s="53">
        <f t="shared" si="250"/>
        <v>0</v>
      </c>
      <c r="CO109" s="53">
        <f t="shared" si="243"/>
        <v>0</v>
      </c>
      <c r="CP109" s="53">
        <f t="shared" si="243"/>
        <v>0</v>
      </c>
      <c r="CQ109" s="53">
        <f t="shared" si="243"/>
        <v>0</v>
      </c>
      <c r="CR109" s="53">
        <f t="shared" si="243"/>
        <v>0</v>
      </c>
      <c r="CS109" s="53">
        <f t="shared" si="243"/>
        <v>0</v>
      </c>
      <c r="CT109" s="53">
        <f t="shared" si="243"/>
        <v>0</v>
      </c>
      <c r="CU109" s="53">
        <f t="shared" si="243"/>
        <v>0</v>
      </c>
      <c r="CV109" s="53">
        <f t="shared" si="243"/>
        <v>0</v>
      </c>
      <c r="CW109" s="53">
        <f t="shared" si="243"/>
        <v>0</v>
      </c>
      <c r="CX109" s="53">
        <f t="shared" si="243"/>
        <v>0</v>
      </c>
      <c r="CY109" s="53">
        <f t="shared" si="243"/>
        <v>0</v>
      </c>
      <c r="CZ109" s="53">
        <f t="shared" si="243"/>
        <v>0</v>
      </c>
      <c r="DA109" s="53">
        <f t="shared" si="243"/>
        <v>0</v>
      </c>
      <c r="DB109" s="53">
        <f t="shared" si="243"/>
        <v>0</v>
      </c>
      <c r="DC109" s="53">
        <f t="shared" si="243"/>
        <v>0</v>
      </c>
      <c r="DD109" s="53">
        <f t="shared" si="243"/>
        <v>0</v>
      </c>
      <c r="DE109" s="53">
        <f t="shared" si="244"/>
        <v>0</v>
      </c>
      <c r="DF109" s="53">
        <f t="shared" si="245"/>
        <v>0</v>
      </c>
      <c r="DG109" s="53">
        <f t="shared" si="245"/>
        <v>0</v>
      </c>
      <c r="DH109" s="53">
        <f t="shared" si="245"/>
        <v>0</v>
      </c>
      <c r="DI109" s="53">
        <f t="shared" si="245"/>
        <v>0</v>
      </c>
      <c r="DJ109" s="53">
        <f t="shared" si="245"/>
        <v>0</v>
      </c>
      <c r="DK109" s="53">
        <f t="shared" si="245"/>
        <v>0</v>
      </c>
      <c r="DL109" s="53">
        <f t="shared" si="245"/>
        <v>0</v>
      </c>
      <c r="DM109" s="53">
        <f t="shared" si="245"/>
        <v>0</v>
      </c>
      <c r="DN109" s="53">
        <f t="shared" si="245"/>
        <v>0</v>
      </c>
      <c r="DO109" s="53">
        <f t="shared" si="245"/>
        <v>0</v>
      </c>
      <c r="DP109" s="53">
        <f t="shared" si="245"/>
        <v>0</v>
      </c>
      <c r="DQ109" s="53">
        <f t="shared" si="245"/>
        <v>0</v>
      </c>
      <c r="DR109" s="53">
        <f t="shared" si="245"/>
        <v>0</v>
      </c>
      <c r="DS109" s="53">
        <f t="shared" si="245"/>
        <v>0</v>
      </c>
      <c r="DT109" s="53">
        <f t="shared" si="245"/>
        <v>0</v>
      </c>
      <c r="DU109" s="53">
        <f t="shared" si="245"/>
        <v>0</v>
      </c>
      <c r="DV109" s="53">
        <f t="shared" si="251"/>
        <v>0</v>
      </c>
      <c r="DW109" s="53">
        <f t="shared" si="251"/>
        <v>0</v>
      </c>
      <c r="DX109" s="53">
        <f t="shared" si="251"/>
        <v>0</v>
      </c>
      <c r="DY109" s="53">
        <f t="shared" si="251"/>
        <v>0</v>
      </c>
      <c r="DZ109" s="53">
        <f t="shared" si="251"/>
        <v>0</v>
      </c>
      <c r="EA109" s="53">
        <f t="shared" si="251"/>
        <v>0</v>
      </c>
      <c r="EB109" s="53">
        <f t="shared" si="251"/>
        <v>0</v>
      </c>
      <c r="EC109" s="53">
        <f t="shared" si="251"/>
        <v>0</v>
      </c>
      <c r="ED109" s="53">
        <f t="shared" si="251"/>
        <v>0</v>
      </c>
      <c r="EE109" s="53">
        <f t="shared" si="251"/>
        <v>0</v>
      </c>
      <c r="EF109" s="53">
        <f t="shared" si="251"/>
        <v>0</v>
      </c>
      <c r="EG109" s="53">
        <f t="shared" si="251"/>
        <v>0</v>
      </c>
      <c r="EH109" s="53">
        <f t="shared" si="251"/>
        <v>0</v>
      </c>
      <c r="EI109" s="53">
        <f t="shared" si="251"/>
        <v>0</v>
      </c>
      <c r="EJ109" s="53">
        <f t="shared" si="251"/>
        <v>0</v>
      </c>
      <c r="EK109" s="53">
        <f t="shared" si="251"/>
        <v>0</v>
      </c>
      <c r="EL109" s="53">
        <f t="shared" si="246"/>
        <v>0</v>
      </c>
      <c r="EM109" s="53">
        <f t="shared" si="246"/>
        <v>0</v>
      </c>
      <c r="EN109" s="53">
        <f t="shared" si="246"/>
        <v>0</v>
      </c>
      <c r="EO109" s="53">
        <f t="shared" si="246"/>
        <v>0</v>
      </c>
      <c r="EP109" s="53">
        <f t="shared" si="246"/>
        <v>0</v>
      </c>
      <c r="EQ109" s="53">
        <f t="shared" si="246"/>
        <v>0</v>
      </c>
      <c r="ER109" s="53">
        <f t="shared" si="246"/>
        <v>0</v>
      </c>
      <c r="ES109" s="53">
        <f t="shared" si="246"/>
        <v>0</v>
      </c>
      <c r="ET109" s="53">
        <f t="shared" si="246"/>
        <v>0</v>
      </c>
      <c r="EU109" s="53">
        <f t="shared" si="246"/>
        <v>0</v>
      </c>
      <c r="EV109" s="53">
        <f t="shared" si="246"/>
        <v>0</v>
      </c>
      <c r="EW109" s="53">
        <f t="shared" si="246"/>
        <v>0</v>
      </c>
      <c r="EX109" s="53">
        <f t="shared" si="246"/>
        <v>0</v>
      </c>
      <c r="EY109" s="53">
        <f t="shared" si="246"/>
        <v>0</v>
      </c>
      <c r="EZ109" s="53">
        <f t="shared" si="246"/>
        <v>0</v>
      </c>
      <c r="FA109" s="53">
        <f t="shared" si="246"/>
        <v>0</v>
      </c>
      <c r="FB109" s="53">
        <f t="shared" si="247"/>
        <v>0</v>
      </c>
      <c r="FC109" s="53">
        <f t="shared" si="247"/>
        <v>0</v>
      </c>
      <c r="FD109" s="53">
        <f t="shared" si="247"/>
        <v>0</v>
      </c>
      <c r="FE109" s="53">
        <f t="shared" si="247"/>
        <v>0</v>
      </c>
      <c r="FF109" s="53">
        <f t="shared" si="247"/>
        <v>0</v>
      </c>
      <c r="FG109" s="53">
        <f t="shared" si="247"/>
        <v>0</v>
      </c>
      <c r="FH109" s="53">
        <f t="shared" si="247"/>
        <v>0</v>
      </c>
      <c r="FI109" s="53">
        <f t="shared" si="247"/>
        <v>0</v>
      </c>
      <c r="FJ109" s="53">
        <f t="shared" si="247"/>
        <v>0</v>
      </c>
      <c r="FK109" s="53">
        <f t="shared" si="247"/>
        <v>0</v>
      </c>
      <c r="FL109" s="53">
        <f t="shared" si="247"/>
        <v>0</v>
      </c>
      <c r="FM109" s="53">
        <f t="shared" si="247"/>
        <v>0</v>
      </c>
      <c r="FN109" s="53">
        <f t="shared" si="247"/>
        <v>0</v>
      </c>
      <c r="FO109" s="53">
        <f t="shared" si="247"/>
        <v>0</v>
      </c>
      <c r="FP109" s="53">
        <f t="shared" si="247"/>
        <v>0</v>
      </c>
      <c r="FQ109" s="53">
        <f t="shared" si="15"/>
        <v>0</v>
      </c>
      <c r="FR109" s="53">
        <f t="shared" si="15"/>
        <v>0</v>
      </c>
      <c r="FS109" s="53">
        <f t="shared" si="15"/>
        <v>0</v>
      </c>
      <c r="FT109" s="53">
        <f t="shared" si="15"/>
        <v>0</v>
      </c>
      <c r="FU109" s="53">
        <f t="shared" si="15"/>
        <v>0</v>
      </c>
      <c r="FV109" s="53">
        <f t="shared" si="15"/>
        <v>0</v>
      </c>
      <c r="FW109" s="53">
        <f t="shared" si="15"/>
        <v>0</v>
      </c>
      <c r="FX109" s="53">
        <f t="shared" si="15"/>
        <v>0</v>
      </c>
      <c r="FY109" s="53">
        <f t="shared" si="15"/>
        <v>0</v>
      </c>
      <c r="FZ109" s="53">
        <f t="shared" si="15"/>
        <v>0</v>
      </c>
      <c r="GA109" s="53">
        <f t="shared" si="15"/>
        <v>0</v>
      </c>
      <c r="GB109" s="53">
        <f t="shared" si="15"/>
        <v>0</v>
      </c>
      <c r="GC109" s="53">
        <f t="shared" si="15"/>
        <v>0</v>
      </c>
      <c r="GD109" s="53">
        <f t="shared" si="15"/>
        <v>0</v>
      </c>
      <c r="GE109" s="53">
        <f t="shared" si="15"/>
        <v>0</v>
      </c>
      <c r="GF109" s="53">
        <f t="shared" si="15"/>
        <v>0</v>
      </c>
      <c r="GG109" s="53">
        <f t="shared" si="248"/>
        <v>0</v>
      </c>
      <c r="GH109" s="53">
        <f t="shared" si="248"/>
        <v>0</v>
      </c>
      <c r="GI109" s="53">
        <f t="shared" si="248"/>
        <v>0</v>
      </c>
      <c r="GJ109" s="53">
        <f t="shared" si="248"/>
        <v>0</v>
      </c>
      <c r="GK109" s="53">
        <f t="shared" si="248"/>
        <v>0</v>
      </c>
      <c r="GL109" s="53">
        <f t="shared" si="249"/>
        <v>0</v>
      </c>
      <c r="GM109" s="53">
        <f t="shared" si="249"/>
        <v>0</v>
      </c>
      <c r="GN109" s="53">
        <f t="shared" si="249"/>
        <v>0</v>
      </c>
      <c r="GO109" s="53">
        <f t="shared" si="249"/>
        <v>0</v>
      </c>
      <c r="GP109" s="53">
        <f t="shared" si="249"/>
        <v>0</v>
      </c>
      <c r="GQ109" s="53">
        <f t="shared" si="249"/>
        <v>0</v>
      </c>
      <c r="GR109" s="53">
        <f t="shared" si="249"/>
        <v>0</v>
      </c>
      <c r="GS109" s="53">
        <f t="shared" si="249"/>
        <v>0</v>
      </c>
      <c r="GT109" s="53">
        <f t="shared" si="249"/>
        <v>0</v>
      </c>
      <c r="GU109" s="53">
        <f t="shared" si="249"/>
        <v>0</v>
      </c>
      <c r="GV109" s="53">
        <f t="shared" si="249"/>
        <v>0</v>
      </c>
      <c r="GW109" s="53">
        <f t="shared" si="249"/>
        <v>0</v>
      </c>
      <c r="GX109" s="53">
        <f t="shared" si="18"/>
        <v>0</v>
      </c>
    </row>
    <row r="110" spans="1:206" s="95" customFormat="1" ht="12.75" x14ac:dyDescent="0.2">
      <c r="A110" s="22">
        <f>VLOOKUP(B110,'Libro Giornale'!$E$237:$F$436,2,FALSE)</f>
        <v>122</v>
      </c>
      <c r="B110" s="547" t="s">
        <v>508</v>
      </c>
      <c r="C110" s="152">
        <v>98</v>
      </c>
      <c r="D110" s="468">
        <v>44739</v>
      </c>
      <c r="E110" s="540" t="s">
        <v>750</v>
      </c>
      <c r="F110" s="539">
        <v>0.25</v>
      </c>
      <c r="G110" s="52">
        <f>SUM(F109:F110)</f>
        <v>10455.530000000001</v>
      </c>
      <c r="H110" s="92"/>
      <c r="I110" s="92"/>
      <c r="J110" s="52">
        <f t="shared" si="225"/>
        <v>-0.25</v>
      </c>
      <c r="K110" s="52"/>
      <c r="L110" s="52"/>
      <c r="M110" s="53">
        <f t="shared" si="239"/>
        <v>0</v>
      </c>
      <c r="N110" s="53">
        <f t="shared" si="239"/>
        <v>0</v>
      </c>
      <c r="O110" s="53">
        <f t="shared" si="239"/>
        <v>0</v>
      </c>
      <c r="P110" s="53">
        <f t="shared" si="239"/>
        <v>0</v>
      </c>
      <c r="Q110" s="53">
        <f t="shared" si="239"/>
        <v>0</v>
      </c>
      <c r="R110" s="53">
        <f t="shared" si="239"/>
        <v>0</v>
      </c>
      <c r="S110" s="53">
        <f t="shared" si="239"/>
        <v>0</v>
      </c>
      <c r="T110" s="53">
        <f t="shared" si="239"/>
        <v>0</v>
      </c>
      <c r="U110" s="53">
        <f t="shared" si="239"/>
        <v>0</v>
      </c>
      <c r="V110" s="53">
        <f t="shared" si="239"/>
        <v>0</v>
      </c>
      <c r="W110" s="53">
        <f t="shared" si="239"/>
        <v>0</v>
      </c>
      <c r="X110" s="53">
        <f t="shared" si="239"/>
        <v>0</v>
      </c>
      <c r="Y110" s="53">
        <f t="shared" si="239"/>
        <v>0</v>
      </c>
      <c r="Z110" s="53">
        <f t="shared" si="239"/>
        <v>0</v>
      </c>
      <c r="AA110" s="53">
        <f t="shared" si="239"/>
        <v>0</v>
      </c>
      <c r="AB110" s="53">
        <f t="shared" si="239"/>
        <v>0</v>
      </c>
      <c r="AC110" s="53">
        <f t="shared" si="240"/>
        <v>0</v>
      </c>
      <c r="AD110" s="53">
        <f t="shared" si="240"/>
        <v>0</v>
      </c>
      <c r="AE110" s="53">
        <f t="shared" si="240"/>
        <v>0</v>
      </c>
      <c r="AF110" s="53">
        <f t="shared" si="240"/>
        <v>0</v>
      </c>
      <c r="AG110" s="53">
        <f t="shared" si="240"/>
        <v>0</v>
      </c>
      <c r="AH110" s="53">
        <f t="shared" si="240"/>
        <v>0</v>
      </c>
      <c r="AI110" s="53">
        <f t="shared" si="240"/>
        <v>0</v>
      </c>
      <c r="AJ110" s="53">
        <f t="shared" si="240"/>
        <v>0</v>
      </c>
      <c r="AK110" s="53">
        <f t="shared" si="240"/>
        <v>0</v>
      </c>
      <c r="AL110" s="53">
        <f t="shared" si="240"/>
        <v>0</v>
      </c>
      <c r="AM110" s="53">
        <f t="shared" si="240"/>
        <v>0</v>
      </c>
      <c r="AN110" s="53">
        <f t="shared" si="240"/>
        <v>0</v>
      </c>
      <c r="AO110" s="53">
        <f t="shared" si="240"/>
        <v>0</v>
      </c>
      <c r="AP110" s="53">
        <f t="shared" si="240"/>
        <v>0</v>
      </c>
      <c r="AQ110" s="53">
        <f t="shared" si="240"/>
        <v>0</v>
      </c>
      <c r="AR110" s="53">
        <f t="shared" si="240"/>
        <v>0</v>
      </c>
      <c r="AS110" s="53">
        <f t="shared" si="241"/>
        <v>0</v>
      </c>
      <c r="AT110" s="53">
        <f t="shared" si="241"/>
        <v>0</v>
      </c>
      <c r="AU110" s="53">
        <f t="shared" si="241"/>
        <v>0</v>
      </c>
      <c r="AV110" s="53">
        <f t="shared" si="241"/>
        <v>0</v>
      </c>
      <c r="AW110" s="53">
        <f t="shared" si="241"/>
        <v>0</v>
      </c>
      <c r="AX110" s="53">
        <f t="shared" si="241"/>
        <v>0</v>
      </c>
      <c r="AY110" s="53">
        <f t="shared" si="241"/>
        <v>0</v>
      </c>
      <c r="AZ110" s="53">
        <f t="shared" si="241"/>
        <v>0</v>
      </c>
      <c r="BA110" s="53">
        <f t="shared" si="241"/>
        <v>0</v>
      </c>
      <c r="BB110" s="53">
        <f t="shared" si="241"/>
        <v>0</v>
      </c>
      <c r="BC110" s="53">
        <f t="shared" si="241"/>
        <v>0</v>
      </c>
      <c r="BD110" s="53">
        <f t="shared" si="241"/>
        <v>0</v>
      </c>
      <c r="BE110" s="53">
        <f t="shared" si="241"/>
        <v>0</v>
      </c>
      <c r="BF110" s="53">
        <f t="shared" si="241"/>
        <v>0</v>
      </c>
      <c r="BG110" s="53">
        <f t="shared" si="241"/>
        <v>0</v>
      </c>
      <c r="BH110" s="53">
        <f t="shared" si="241"/>
        <v>0</v>
      </c>
      <c r="BI110" s="53">
        <f t="shared" si="242"/>
        <v>0</v>
      </c>
      <c r="BJ110" s="53">
        <f t="shared" si="242"/>
        <v>0</v>
      </c>
      <c r="BK110" s="53">
        <f t="shared" si="242"/>
        <v>0</v>
      </c>
      <c r="BL110" s="53">
        <f t="shared" si="242"/>
        <v>0</v>
      </c>
      <c r="BM110" s="53">
        <f t="shared" si="242"/>
        <v>0</v>
      </c>
      <c r="BN110" s="53">
        <f t="shared" si="242"/>
        <v>0</v>
      </c>
      <c r="BO110" s="53">
        <f t="shared" si="242"/>
        <v>0</v>
      </c>
      <c r="BP110" s="53">
        <f t="shared" si="242"/>
        <v>0</v>
      </c>
      <c r="BQ110" s="53">
        <f t="shared" si="242"/>
        <v>0</v>
      </c>
      <c r="BR110" s="53">
        <f t="shared" si="242"/>
        <v>0</v>
      </c>
      <c r="BS110" s="53">
        <f t="shared" si="242"/>
        <v>0</v>
      </c>
      <c r="BT110" s="53">
        <f t="shared" si="242"/>
        <v>0</v>
      </c>
      <c r="BU110" s="53">
        <f t="shared" si="5"/>
        <v>0</v>
      </c>
      <c r="BV110" s="53">
        <f t="shared" si="242"/>
        <v>0</v>
      </c>
      <c r="BW110" s="53">
        <f t="shared" si="242"/>
        <v>0</v>
      </c>
      <c r="BX110" s="53">
        <f t="shared" si="242"/>
        <v>0</v>
      </c>
      <c r="BY110" s="53">
        <f t="shared" si="250"/>
        <v>0</v>
      </c>
      <c r="BZ110" s="53">
        <f t="shared" si="250"/>
        <v>0</v>
      </c>
      <c r="CA110" s="53">
        <f t="shared" si="250"/>
        <v>0</v>
      </c>
      <c r="CB110" s="53">
        <f t="shared" si="250"/>
        <v>0</v>
      </c>
      <c r="CC110" s="53">
        <f t="shared" si="250"/>
        <v>0</v>
      </c>
      <c r="CD110" s="53">
        <f t="shared" si="250"/>
        <v>0</v>
      </c>
      <c r="CE110" s="53">
        <f t="shared" si="250"/>
        <v>0</v>
      </c>
      <c r="CF110" s="53">
        <f t="shared" si="250"/>
        <v>0</v>
      </c>
      <c r="CG110" s="53">
        <f t="shared" si="250"/>
        <v>0</v>
      </c>
      <c r="CH110" s="53">
        <f t="shared" si="250"/>
        <v>0</v>
      </c>
      <c r="CI110" s="53">
        <f t="shared" si="250"/>
        <v>0</v>
      </c>
      <c r="CJ110" s="53">
        <f t="shared" si="250"/>
        <v>0</v>
      </c>
      <c r="CK110" s="53">
        <f t="shared" si="250"/>
        <v>0</v>
      </c>
      <c r="CL110" s="53">
        <f t="shared" si="250"/>
        <v>0</v>
      </c>
      <c r="CM110" s="53">
        <f t="shared" si="250"/>
        <v>0</v>
      </c>
      <c r="CN110" s="53">
        <f t="shared" si="250"/>
        <v>0</v>
      </c>
      <c r="CO110" s="53">
        <f t="shared" si="243"/>
        <v>0</v>
      </c>
      <c r="CP110" s="53">
        <f t="shared" si="243"/>
        <v>0</v>
      </c>
      <c r="CQ110" s="53">
        <f t="shared" si="243"/>
        <v>0</v>
      </c>
      <c r="CR110" s="53">
        <f t="shared" si="243"/>
        <v>0</v>
      </c>
      <c r="CS110" s="53">
        <f t="shared" si="243"/>
        <v>0</v>
      </c>
      <c r="CT110" s="53">
        <f t="shared" si="243"/>
        <v>0</v>
      </c>
      <c r="CU110" s="53">
        <f t="shared" si="243"/>
        <v>0</v>
      </c>
      <c r="CV110" s="53">
        <f t="shared" si="243"/>
        <v>0</v>
      </c>
      <c r="CW110" s="53">
        <f t="shared" si="243"/>
        <v>0</v>
      </c>
      <c r="CX110" s="53">
        <f t="shared" si="243"/>
        <v>0</v>
      </c>
      <c r="CY110" s="53">
        <f t="shared" si="243"/>
        <v>0</v>
      </c>
      <c r="CZ110" s="53">
        <f t="shared" si="243"/>
        <v>0</v>
      </c>
      <c r="DA110" s="53">
        <f t="shared" si="243"/>
        <v>0</v>
      </c>
      <c r="DB110" s="53">
        <f t="shared" si="243"/>
        <v>0</v>
      </c>
      <c r="DC110" s="53">
        <f t="shared" si="243"/>
        <v>0</v>
      </c>
      <c r="DD110" s="53">
        <f t="shared" si="243"/>
        <v>0</v>
      </c>
      <c r="DE110" s="53">
        <f t="shared" si="244"/>
        <v>0</v>
      </c>
      <c r="DF110" s="53">
        <f t="shared" si="245"/>
        <v>0</v>
      </c>
      <c r="DG110" s="53">
        <f t="shared" si="245"/>
        <v>0</v>
      </c>
      <c r="DH110" s="53">
        <f t="shared" si="245"/>
        <v>0</v>
      </c>
      <c r="DI110" s="53">
        <f t="shared" si="245"/>
        <v>0</v>
      </c>
      <c r="DJ110" s="53">
        <f t="shared" si="245"/>
        <v>0</v>
      </c>
      <c r="DK110" s="53">
        <f t="shared" si="245"/>
        <v>0</v>
      </c>
      <c r="DL110" s="53">
        <f t="shared" si="245"/>
        <v>0</v>
      </c>
      <c r="DM110" s="53">
        <f t="shared" si="245"/>
        <v>0</v>
      </c>
      <c r="DN110" s="53">
        <f t="shared" si="245"/>
        <v>0</v>
      </c>
      <c r="DO110" s="53">
        <f t="shared" si="245"/>
        <v>0</v>
      </c>
      <c r="DP110" s="53">
        <f t="shared" si="245"/>
        <v>0</v>
      </c>
      <c r="DQ110" s="53">
        <f t="shared" si="245"/>
        <v>0</v>
      </c>
      <c r="DR110" s="53">
        <f t="shared" si="245"/>
        <v>0</v>
      </c>
      <c r="DS110" s="53">
        <f t="shared" si="245"/>
        <v>0</v>
      </c>
      <c r="DT110" s="53">
        <f t="shared" si="245"/>
        <v>0</v>
      </c>
      <c r="DU110" s="53">
        <f t="shared" si="245"/>
        <v>0</v>
      </c>
      <c r="DV110" s="53">
        <f t="shared" si="251"/>
        <v>0</v>
      </c>
      <c r="DW110" s="53">
        <f t="shared" si="251"/>
        <v>0</v>
      </c>
      <c r="DX110" s="53">
        <f t="shared" si="251"/>
        <v>0</v>
      </c>
      <c r="DY110" s="53">
        <f t="shared" si="251"/>
        <v>0.25</v>
      </c>
      <c r="DZ110" s="53">
        <f t="shared" si="251"/>
        <v>0</v>
      </c>
      <c r="EA110" s="53">
        <f t="shared" si="251"/>
        <v>0</v>
      </c>
      <c r="EB110" s="53">
        <f t="shared" si="251"/>
        <v>0</v>
      </c>
      <c r="EC110" s="53">
        <f t="shared" si="251"/>
        <v>0</v>
      </c>
      <c r="ED110" s="53">
        <f t="shared" si="251"/>
        <v>0</v>
      </c>
      <c r="EE110" s="53">
        <f t="shared" si="251"/>
        <v>0</v>
      </c>
      <c r="EF110" s="53">
        <f t="shared" si="251"/>
        <v>0</v>
      </c>
      <c r="EG110" s="53">
        <f t="shared" si="251"/>
        <v>0</v>
      </c>
      <c r="EH110" s="53">
        <f t="shared" si="251"/>
        <v>0</v>
      </c>
      <c r="EI110" s="53">
        <f t="shared" si="251"/>
        <v>0</v>
      </c>
      <c r="EJ110" s="53">
        <f t="shared" si="251"/>
        <v>0</v>
      </c>
      <c r="EK110" s="53">
        <f t="shared" si="251"/>
        <v>0</v>
      </c>
      <c r="EL110" s="53">
        <f t="shared" si="246"/>
        <v>0</v>
      </c>
      <c r="EM110" s="53">
        <f t="shared" si="246"/>
        <v>0</v>
      </c>
      <c r="EN110" s="53">
        <f t="shared" si="246"/>
        <v>0</v>
      </c>
      <c r="EO110" s="53">
        <f t="shared" si="246"/>
        <v>0</v>
      </c>
      <c r="EP110" s="53">
        <f t="shared" si="246"/>
        <v>0</v>
      </c>
      <c r="EQ110" s="53">
        <f t="shared" si="246"/>
        <v>0</v>
      </c>
      <c r="ER110" s="53">
        <f t="shared" si="246"/>
        <v>0</v>
      </c>
      <c r="ES110" s="53">
        <f t="shared" si="246"/>
        <v>0</v>
      </c>
      <c r="ET110" s="53">
        <f t="shared" si="246"/>
        <v>0</v>
      </c>
      <c r="EU110" s="53">
        <f t="shared" si="246"/>
        <v>0</v>
      </c>
      <c r="EV110" s="53">
        <f t="shared" si="246"/>
        <v>0</v>
      </c>
      <c r="EW110" s="53">
        <f t="shared" si="246"/>
        <v>0</v>
      </c>
      <c r="EX110" s="53">
        <f t="shared" si="246"/>
        <v>0</v>
      </c>
      <c r="EY110" s="53">
        <f t="shared" si="246"/>
        <v>0</v>
      </c>
      <c r="EZ110" s="53">
        <f t="shared" si="246"/>
        <v>0</v>
      </c>
      <c r="FA110" s="53">
        <f t="shared" si="246"/>
        <v>0</v>
      </c>
      <c r="FB110" s="53">
        <f t="shared" si="247"/>
        <v>0</v>
      </c>
      <c r="FC110" s="53">
        <f t="shared" si="247"/>
        <v>0</v>
      </c>
      <c r="FD110" s="53">
        <f t="shared" si="247"/>
        <v>0</v>
      </c>
      <c r="FE110" s="53">
        <f t="shared" si="247"/>
        <v>0</v>
      </c>
      <c r="FF110" s="53">
        <f t="shared" si="247"/>
        <v>0</v>
      </c>
      <c r="FG110" s="53">
        <f t="shared" si="247"/>
        <v>0</v>
      </c>
      <c r="FH110" s="53">
        <f t="shared" si="247"/>
        <v>0</v>
      </c>
      <c r="FI110" s="53">
        <f t="shared" si="247"/>
        <v>0</v>
      </c>
      <c r="FJ110" s="53">
        <f t="shared" si="247"/>
        <v>0</v>
      </c>
      <c r="FK110" s="53">
        <f t="shared" si="247"/>
        <v>0</v>
      </c>
      <c r="FL110" s="53">
        <f t="shared" si="247"/>
        <v>0</v>
      </c>
      <c r="FM110" s="53">
        <f t="shared" si="247"/>
        <v>0</v>
      </c>
      <c r="FN110" s="53">
        <f t="shared" si="247"/>
        <v>0</v>
      </c>
      <c r="FO110" s="53">
        <f t="shared" si="247"/>
        <v>0</v>
      </c>
      <c r="FP110" s="53">
        <f t="shared" si="247"/>
        <v>0</v>
      </c>
      <c r="FQ110" s="53">
        <f t="shared" si="15"/>
        <v>0</v>
      </c>
      <c r="FR110" s="53">
        <f t="shared" si="15"/>
        <v>0</v>
      </c>
      <c r="FS110" s="53">
        <f t="shared" si="15"/>
        <v>0</v>
      </c>
      <c r="FT110" s="53">
        <f t="shared" si="15"/>
        <v>0</v>
      </c>
      <c r="FU110" s="53">
        <f t="shared" si="15"/>
        <v>0</v>
      </c>
      <c r="FV110" s="53">
        <f t="shared" si="15"/>
        <v>0</v>
      </c>
      <c r="FW110" s="53">
        <f t="shared" si="15"/>
        <v>0</v>
      </c>
      <c r="FX110" s="53">
        <f t="shared" si="15"/>
        <v>0</v>
      </c>
      <c r="FY110" s="53">
        <f t="shared" si="15"/>
        <v>0</v>
      </c>
      <c r="FZ110" s="53">
        <f t="shared" si="15"/>
        <v>0</v>
      </c>
      <c r="GA110" s="53">
        <f t="shared" si="15"/>
        <v>0</v>
      </c>
      <c r="GB110" s="53">
        <f t="shared" si="15"/>
        <v>0</v>
      </c>
      <c r="GC110" s="53">
        <f t="shared" si="15"/>
        <v>0</v>
      </c>
      <c r="GD110" s="53">
        <f t="shared" si="15"/>
        <v>0</v>
      </c>
      <c r="GE110" s="53">
        <f t="shared" si="15"/>
        <v>0</v>
      </c>
      <c r="GF110" s="53">
        <f t="shared" si="15"/>
        <v>0</v>
      </c>
      <c r="GG110" s="53">
        <f t="shared" si="248"/>
        <v>0</v>
      </c>
      <c r="GH110" s="53">
        <f t="shared" si="248"/>
        <v>0</v>
      </c>
      <c r="GI110" s="53">
        <f t="shared" si="248"/>
        <v>0</v>
      </c>
      <c r="GJ110" s="53">
        <f t="shared" si="248"/>
        <v>0</v>
      </c>
      <c r="GK110" s="53">
        <f t="shared" si="248"/>
        <v>0</v>
      </c>
      <c r="GL110" s="53">
        <f t="shared" si="249"/>
        <v>0</v>
      </c>
      <c r="GM110" s="53">
        <f t="shared" si="249"/>
        <v>0</v>
      </c>
      <c r="GN110" s="53">
        <f t="shared" si="249"/>
        <v>0</v>
      </c>
      <c r="GO110" s="53">
        <f t="shared" si="249"/>
        <v>0</v>
      </c>
      <c r="GP110" s="53">
        <f t="shared" si="249"/>
        <v>0</v>
      </c>
      <c r="GQ110" s="53">
        <f t="shared" si="249"/>
        <v>0</v>
      </c>
      <c r="GR110" s="53">
        <f t="shared" si="249"/>
        <v>0</v>
      </c>
      <c r="GS110" s="53">
        <f t="shared" si="249"/>
        <v>0</v>
      </c>
      <c r="GT110" s="53">
        <f t="shared" si="249"/>
        <v>0</v>
      </c>
      <c r="GU110" s="53">
        <f t="shared" si="249"/>
        <v>0</v>
      </c>
      <c r="GV110" s="53">
        <f t="shared" si="249"/>
        <v>0</v>
      </c>
      <c r="GW110" s="53">
        <f t="shared" si="249"/>
        <v>0</v>
      </c>
      <c r="GX110" s="53">
        <f t="shared" si="18"/>
        <v>0</v>
      </c>
    </row>
    <row r="111" spans="1:206" s="95" customFormat="1" ht="25.5" x14ac:dyDescent="0.2">
      <c r="A111" s="22">
        <f>VLOOKUP(B111,'Libro Giornale'!$E$237:$F$436,2,FALSE)</f>
        <v>41</v>
      </c>
      <c r="B111" s="547" t="s">
        <v>614</v>
      </c>
      <c r="C111" s="152">
        <v>99</v>
      </c>
      <c r="D111" s="468">
        <v>44739</v>
      </c>
      <c r="E111" s="540" t="s">
        <v>788</v>
      </c>
      <c r="F111" s="538">
        <v>152</v>
      </c>
      <c r="G111" s="52"/>
      <c r="H111" s="92"/>
      <c r="I111" s="92"/>
      <c r="J111" s="52">
        <f t="shared" si="225"/>
        <v>-152</v>
      </c>
      <c r="K111" s="52"/>
      <c r="L111" s="52"/>
      <c r="M111" s="53">
        <f t="shared" si="239"/>
        <v>0</v>
      </c>
      <c r="N111" s="53">
        <f t="shared" si="239"/>
        <v>0</v>
      </c>
      <c r="O111" s="53">
        <f t="shared" si="239"/>
        <v>0</v>
      </c>
      <c r="P111" s="53">
        <f t="shared" si="239"/>
        <v>0</v>
      </c>
      <c r="Q111" s="53">
        <f t="shared" si="239"/>
        <v>0</v>
      </c>
      <c r="R111" s="53">
        <f t="shared" si="239"/>
        <v>0</v>
      </c>
      <c r="S111" s="53">
        <f t="shared" si="239"/>
        <v>0</v>
      </c>
      <c r="T111" s="53">
        <f t="shared" si="239"/>
        <v>0</v>
      </c>
      <c r="U111" s="53">
        <f t="shared" si="239"/>
        <v>0</v>
      </c>
      <c r="V111" s="53">
        <f t="shared" si="239"/>
        <v>0</v>
      </c>
      <c r="W111" s="53">
        <f t="shared" si="239"/>
        <v>0</v>
      </c>
      <c r="X111" s="53">
        <f t="shared" si="239"/>
        <v>0</v>
      </c>
      <c r="Y111" s="53">
        <f t="shared" si="239"/>
        <v>0</v>
      </c>
      <c r="Z111" s="53">
        <f t="shared" si="239"/>
        <v>0</v>
      </c>
      <c r="AA111" s="53">
        <f t="shared" si="239"/>
        <v>0</v>
      </c>
      <c r="AB111" s="53">
        <f t="shared" si="239"/>
        <v>0</v>
      </c>
      <c r="AC111" s="53">
        <f t="shared" si="240"/>
        <v>0</v>
      </c>
      <c r="AD111" s="53">
        <f t="shared" si="240"/>
        <v>0</v>
      </c>
      <c r="AE111" s="53">
        <f t="shared" si="240"/>
        <v>0</v>
      </c>
      <c r="AF111" s="53">
        <f t="shared" si="240"/>
        <v>0</v>
      </c>
      <c r="AG111" s="53">
        <f t="shared" si="240"/>
        <v>0</v>
      </c>
      <c r="AH111" s="53">
        <f t="shared" si="240"/>
        <v>0</v>
      </c>
      <c r="AI111" s="53">
        <f t="shared" si="240"/>
        <v>0</v>
      </c>
      <c r="AJ111" s="53">
        <f t="shared" si="240"/>
        <v>0</v>
      </c>
      <c r="AK111" s="53">
        <f t="shared" si="240"/>
        <v>0</v>
      </c>
      <c r="AL111" s="53">
        <f t="shared" si="240"/>
        <v>0</v>
      </c>
      <c r="AM111" s="53">
        <f t="shared" si="240"/>
        <v>0</v>
      </c>
      <c r="AN111" s="53">
        <f t="shared" si="240"/>
        <v>0</v>
      </c>
      <c r="AO111" s="53">
        <f t="shared" si="240"/>
        <v>0</v>
      </c>
      <c r="AP111" s="53">
        <f t="shared" si="240"/>
        <v>0</v>
      </c>
      <c r="AQ111" s="53">
        <f t="shared" si="240"/>
        <v>0</v>
      </c>
      <c r="AR111" s="53">
        <f t="shared" si="240"/>
        <v>0</v>
      </c>
      <c r="AS111" s="53">
        <f t="shared" si="241"/>
        <v>0</v>
      </c>
      <c r="AT111" s="53">
        <f t="shared" si="241"/>
        <v>0</v>
      </c>
      <c r="AU111" s="53">
        <f t="shared" si="241"/>
        <v>0</v>
      </c>
      <c r="AV111" s="53">
        <f t="shared" si="241"/>
        <v>152</v>
      </c>
      <c r="AW111" s="53">
        <f t="shared" si="241"/>
        <v>0</v>
      </c>
      <c r="AX111" s="53">
        <f t="shared" si="241"/>
        <v>0</v>
      </c>
      <c r="AY111" s="53">
        <f t="shared" si="241"/>
        <v>0</v>
      </c>
      <c r="AZ111" s="53">
        <f t="shared" si="241"/>
        <v>0</v>
      </c>
      <c r="BA111" s="53">
        <f t="shared" si="241"/>
        <v>0</v>
      </c>
      <c r="BB111" s="53">
        <f t="shared" si="241"/>
        <v>0</v>
      </c>
      <c r="BC111" s="53">
        <f t="shared" si="241"/>
        <v>0</v>
      </c>
      <c r="BD111" s="53">
        <f t="shared" si="241"/>
        <v>0</v>
      </c>
      <c r="BE111" s="53">
        <f t="shared" si="241"/>
        <v>0</v>
      </c>
      <c r="BF111" s="53">
        <f t="shared" si="241"/>
        <v>0</v>
      </c>
      <c r="BG111" s="53">
        <f t="shared" si="241"/>
        <v>0</v>
      </c>
      <c r="BH111" s="53">
        <f t="shared" si="241"/>
        <v>0</v>
      </c>
      <c r="BI111" s="53">
        <f t="shared" si="242"/>
        <v>0</v>
      </c>
      <c r="BJ111" s="53">
        <f t="shared" si="242"/>
        <v>0</v>
      </c>
      <c r="BK111" s="53">
        <f t="shared" si="242"/>
        <v>0</v>
      </c>
      <c r="BL111" s="53">
        <f t="shared" si="242"/>
        <v>0</v>
      </c>
      <c r="BM111" s="53">
        <f t="shared" si="242"/>
        <v>0</v>
      </c>
      <c r="BN111" s="53">
        <f t="shared" si="242"/>
        <v>0</v>
      </c>
      <c r="BO111" s="53">
        <f t="shared" si="242"/>
        <v>0</v>
      </c>
      <c r="BP111" s="53">
        <f t="shared" si="242"/>
        <v>0</v>
      </c>
      <c r="BQ111" s="53">
        <f t="shared" si="242"/>
        <v>0</v>
      </c>
      <c r="BR111" s="53">
        <f t="shared" si="242"/>
        <v>0</v>
      </c>
      <c r="BS111" s="53">
        <f t="shared" si="242"/>
        <v>0</v>
      </c>
      <c r="BT111" s="53">
        <f t="shared" si="242"/>
        <v>0</v>
      </c>
      <c r="BU111" s="53">
        <f t="shared" si="5"/>
        <v>0</v>
      </c>
      <c r="BV111" s="53">
        <f t="shared" si="242"/>
        <v>0</v>
      </c>
      <c r="BW111" s="53">
        <f t="shared" si="242"/>
        <v>0</v>
      </c>
      <c r="BX111" s="53">
        <f t="shared" si="242"/>
        <v>0</v>
      </c>
      <c r="BY111" s="53">
        <f t="shared" si="250"/>
        <v>0</v>
      </c>
      <c r="BZ111" s="53">
        <f t="shared" si="250"/>
        <v>0</v>
      </c>
      <c r="CA111" s="53">
        <f t="shared" si="250"/>
        <v>0</v>
      </c>
      <c r="CB111" s="53">
        <f t="shared" si="250"/>
        <v>0</v>
      </c>
      <c r="CC111" s="53">
        <f t="shared" si="250"/>
        <v>0</v>
      </c>
      <c r="CD111" s="53">
        <f t="shared" si="250"/>
        <v>0</v>
      </c>
      <c r="CE111" s="53">
        <f t="shared" si="250"/>
        <v>0</v>
      </c>
      <c r="CF111" s="53">
        <f t="shared" si="250"/>
        <v>0</v>
      </c>
      <c r="CG111" s="53">
        <f t="shared" si="250"/>
        <v>0</v>
      </c>
      <c r="CH111" s="53">
        <f t="shared" si="250"/>
        <v>0</v>
      </c>
      <c r="CI111" s="53">
        <f t="shared" si="250"/>
        <v>0</v>
      </c>
      <c r="CJ111" s="53">
        <f t="shared" si="250"/>
        <v>0</v>
      </c>
      <c r="CK111" s="53">
        <f t="shared" si="250"/>
        <v>0</v>
      </c>
      <c r="CL111" s="53">
        <f t="shared" si="250"/>
        <v>0</v>
      </c>
      <c r="CM111" s="53">
        <f t="shared" si="250"/>
        <v>0</v>
      </c>
      <c r="CN111" s="53">
        <f t="shared" si="250"/>
        <v>0</v>
      </c>
      <c r="CO111" s="53">
        <f t="shared" si="243"/>
        <v>0</v>
      </c>
      <c r="CP111" s="53">
        <f t="shared" si="243"/>
        <v>0</v>
      </c>
      <c r="CQ111" s="53">
        <f t="shared" si="243"/>
        <v>0</v>
      </c>
      <c r="CR111" s="53">
        <f t="shared" si="243"/>
        <v>0</v>
      </c>
      <c r="CS111" s="53">
        <f t="shared" si="243"/>
        <v>0</v>
      </c>
      <c r="CT111" s="53">
        <f t="shared" si="243"/>
        <v>0</v>
      </c>
      <c r="CU111" s="53">
        <f t="shared" si="243"/>
        <v>0</v>
      </c>
      <c r="CV111" s="53">
        <f t="shared" si="243"/>
        <v>0</v>
      </c>
      <c r="CW111" s="53">
        <f t="shared" si="243"/>
        <v>0</v>
      </c>
      <c r="CX111" s="53">
        <f t="shared" si="243"/>
        <v>0</v>
      </c>
      <c r="CY111" s="53">
        <f t="shared" si="243"/>
        <v>0</v>
      </c>
      <c r="CZ111" s="53">
        <f t="shared" si="243"/>
        <v>0</v>
      </c>
      <c r="DA111" s="53">
        <f t="shared" si="243"/>
        <v>0</v>
      </c>
      <c r="DB111" s="53">
        <f t="shared" si="243"/>
        <v>0</v>
      </c>
      <c r="DC111" s="53">
        <f t="shared" si="243"/>
        <v>0</v>
      </c>
      <c r="DD111" s="53">
        <f t="shared" si="243"/>
        <v>0</v>
      </c>
      <c r="DE111" s="53">
        <f t="shared" si="244"/>
        <v>0</v>
      </c>
      <c r="DF111" s="53">
        <f t="shared" si="245"/>
        <v>0</v>
      </c>
      <c r="DG111" s="53">
        <f t="shared" si="245"/>
        <v>0</v>
      </c>
      <c r="DH111" s="53">
        <f t="shared" si="245"/>
        <v>0</v>
      </c>
      <c r="DI111" s="53">
        <f t="shared" si="245"/>
        <v>0</v>
      </c>
      <c r="DJ111" s="53">
        <f t="shared" si="245"/>
        <v>0</v>
      </c>
      <c r="DK111" s="53">
        <f t="shared" si="245"/>
        <v>0</v>
      </c>
      <c r="DL111" s="53">
        <f t="shared" si="245"/>
        <v>0</v>
      </c>
      <c r="DM111" s="53">
        <f t="shared" si="245"/>
        <v>0</v>
      </c>
      <c r="DN111" s="53">
        <f t="shared" si="245"/>
        <v>0</v>
      </c>
      <c r="DO111" s="53">
        <f t="shared" si="245"/>
        <v>0</v>
      </c>
      <c r="DP111" s="53">
        <f t="shared" si="245"/>
        <v>0</v>
      </c>
      <c r="DQ111" s="53">
        <f t="shared" si="245"/>
        <v>0</v>
      </c>
      <c r="DR111" s="53">
        <f t="shared" si="245"/>
        <v>0</v>
      </c>
      <c r="DS111" s="53">
        <f t="shared" si="245"/>
        <v>0</v>
      </c>
      <c r="DT111" s="53">
        <f t="shared" si="245"/>
        <v>0</v>
      </c>
      <c r="DU111" s="53">
        <f t="shared" si="245"/>
        <v>0</v>
      </c>
      <c r="DV111" s="53">
        <f t="shared" si="251"/>
        <v>0</v>
      </c>
      <c r="DW111" s="53">
        <f t="shared" si="251"/>
        <v>0</v>
      </c>
      <c r="DX111" s="53">
        <f t="shared" si="251"/>
        <v>0</v>
      </c>
      <c r="DY111" s="53">
        <f t="shared" si="251"/>
        <v>0</v>
      </c>
      <c r="DZ111" s="53">
        <f t="shared" si="251"/>
        <v>0</v>
      </c>
      <c r="EA111" s="53">
        <f t="shared" si="251"/>
        <v>0</v>
      </c>
      <c r="EB111" s="53">
        <f t="shared" si="251"/>
        <v>0</v>
      </c>
      <c r="EC111" s="53">
        <f t="shared" si="251"/>
        <v>0</v>
      </c>
      <c r="ED111" s="53">
        <f t="shared" si="251"/>
        <v>0</v>
      </c>
      <c r="EE111" s="53">
        <f t="shared" si="251"/>
        <v>0</v>
      </c>
      <c r="EF111" s="53">
        <f t="shared" si="251"/>
        <v>0</v>
      </c>
      <c r="EG111" s="53">
        <f t="shared" si="251"/>
        <v>0</v>
      </c>
      <c r="EH111" s="53">
        <f t="shared" si="251"/>
        <v>0</v>
      </c>
      <c r="EI111" s="53">
        <f t="shared" si="251"/>
        <v>0</v>
      </c>
      <c r="EJ111" s="53">
        <f t="shared" si="251"/>
        <v>0</v>
      </c>
      <c r="EK111" s="53">
        <f t="shared" si="251"/>
        <v>0</v>
      </c>
      <c r="EL111" s="53">
        <f t="shared" si="246"/>
        <v>0</v>
      </c>
      <c r="EM111" s="53">
        <f t="shared" si="246"/>
        <v>0</v>
      </c>
      <c r="EN111" s="53">
        <f t="shared" si="246"/>
        <v>0</v>
      </c>
      <c r="EO111" s="53">
        <f t="shared" si="246"/>
        <v>0</v>
      </c>
      <c r="EP111" s="53">
        <f t="shared" si="246"/>
        <v>0</v>
      </c>
      <c r="EQ111" s="53">
        <f t="shared" si="246"/>
        <v>0</v>
      </c>
      <c r="ER111" s="53">
        <f t="shared" si="246"/>
        <v>0</v>
      </c>
      <c r="ES111" s="53">
        <f t="shared" si="246"/>
        <v>0</v>
      </c>
      <c r="ET111" s="53">
        <f t="shared" si="246"/>
        <v>0</v>
      </c>
      <c r="EU111" s="53">
        <f t="shared" si="246"/>
        <v>0</v>
      </c>
      <c r="EV111" s="53">
        <f t="shared" si="246"/>
        <v>0</v>
      </c>
      <c r="EW111" s="53">
        <f t="shared" si="246"/>
        <v>0</v>
      </c>
      <c r="EX111" s="53">
        <f t="shared" si="246"/>
        <v>0</v>
      </c>
      <c r="EY111" s="53">
        <f t="shared" si="246"/>
        <v>0</v>
      </c>
      <c r="EZ111" s="53">
        <f t="shared" si="246"/>
        <v>0</v>
      </c>
      <c r="FA111" s="53">
        <f t="shared" si="246"/>
        <v>0</v>
      </c>
      <c r="FB111" s="53">
        <f t="shared" si="247"/>
        <v>0</v>
      </c>
      <c r="FC111" s="53">
        <f t="shared" si="247"/>
        <v>0</v>
      </c>
      <c r="FD111" s="53">
        <f t="shared" si="247"/>
        <v>0</v>
      </c>
      <c r="FE111" s="53">
        <f t="shared" si="247"/>
        <v>0</v>
      </c>
      <c r="FF111" s="53">
        <f t="shared" si="247"/>
        <v>0</v>
      </c>
      <c r="FG111" s="53">
        <f t="shared" si="247"/>
        <v>0</v>
      </c>
      <c r="FH111" s="53">
        <f t="shared" si="247"/>
        <v>0</v>
      </c>
      <c r="FI111" s="53">
        <f t="shared" si="247"/>
        <v>0</v>
      </c>
      <c r="FJ111" s="53">
        <f t="shared" si="247"/>
        <v>0</v>
      </c>
      <c r="FK111" s="53">
        <f t="shared" si="247"/>
        <v>0</v>
      </c>
      <c r="FL111" s="53">
        <f t="shared" si="247"/>
        <v>0</v>
      </c>
      <c r="FM111" s="53">
        <f t="shared" si="247"/>
        <v>0</v>
      </c>
      <c r="FN111" s="53">
        <f t="shared" si="247"/>
        <v>0</v>
      </c>
      <c r="FO111" s="53">
        <f t="shared" si="247"/>
        <v>0</v>
      </c>
      <c r="FP111" s="53">
        <f t="shared" si="247"/>
        <v>0</v>
      </c>
      <c r="FQ111" s="53">
        <f t="shared" si="15"/>
        <v>0</v>
      </c>
      <c r="FR111" s="53">
        <f t="shared" si="15"/>
        <v>0</v>
      </c>
      <c r="FS111" s="53">
        <f t="shared" si="15"/>
        <v>0</v>
      </c>
      <c r="FT111" s="53">
        <f t="shared" si="15"/>
        <v>0</v>
      </c>
      <c r="FU111" s="53">
        <f t="shared" si="15"/>
        <v>0</v>
      </c>
      <c r="FV111" s="53">
        <f t="shared" si="15"/>
        <v>0</v>
      </c>
      <c r="FW111" s="53">
        <f t="shared" si="15"/>
        <v>0</v>
      </c>
      <c r="FX111" s="53">
        <f t="shared" si="15"/>
        <v>0</v>
      </c>
      <c r="FY111" s="53">
        <f t="shared" si="15"/>
        <v>0</v>
      </c>
      <c r="FZ111" s="53">
        <f t="shared" si="15"/>
        <v>0</v>
      </c>
      <c r="GA111" s="53">
        <f t="shared" si="15"/>
        <v>0</v>
      </c>
      <c r="GB111" s="53">
        <f t="shared" si="15"/>
        <v>0</v>
      </c>
      <c r="GC111" s="53">
        <f t="shared" si="15"/>
        <v>0</v>
      </c>
      <c r="GD111" s="53">
        <f t="shared" si="15"/>
        <v>0</v>
      </c>
      <c r="GE111" s="53">
        <f t="shared" si="15"/>
        <v>0</v>
      </c>
      <c r="GF111" s="53">
        <f t="shared" si="15"/>
        <v>0</v>
      </c>
      <c r="GG111" s="53">
        <f t="shared" si="248"/>
        <v>0</v>
      </c>
      <c r="GH111" s="53">
        <f t="shared" si="248"/>
        <v>0</v>
      </c>
      <c r="GI111" s="53">
        <f t="shared" si="248"/>
        <v>0</v>
      </c>
      <c r="GJ111" s="53">
        <f t="shared" si="248"/>
        <v>0</v>
      </c>
      <c r="GK111" s="53">
        <f t="shared" si="248"/>
        <v>0</v>
      </c>
      <c r="GL111" s="53">
        <f t="shared" si="249"/>
        <v>0</v>
      </c>
      <c r="GM111" s="53">
        <f t="shared" si="249"/>
        <v>0</v>
      </c>
      <c r="GN111" s="53">
        <f t="shared" si="249"/>
        <v>0</v>
      </c>
      <c r="GO111" s="53">
        <f t="shared" si="249"/>
        <v>0</v>
      </c>
      <c r="GP111" s="53">
        <f t="shared" si="249"/>
        <v>0</v>
      </c>
      <c r="GQ111" s="53">
        <f t="shared" si="249"/>
        <v>0</v>
      </c>
      <c r="GR111" s="53">
        <f t="shared" si="249"/>
        <v>0</v>
      </c>
      <c r="GS111" s="53">
        <f t="shared" si="249"/>
        <v>0</v>
      </c>
      <c r="GT111" s="53">
        <f t="shared" si="249"/>
        <v>0</v>
      </c>
      <c r="GU111" s="53">
        <f t="shared" si="249"/>
        <v>0</v>
      </c>
      <c r="GV111" s="53">
        <f t="shared" si="249"/>
        <v>0</v>
      </c>
      <c r="GW111" s="53">
        <f t="shared" si="249"/>
        <v>0</v>
      </c>
      <c r="GX111" s="53">
        <f t="shared" si="18"/>
        <v>0</v>
      </c>
    </row>
    <row r="112" spans="1:206" s="95" customFormat="1" ht="12.75" x14ac:dyDescent="0.2">
      <c r="A112" s="22">
        <f>VLOOKUP(B112,'Libro Giornale'!$E$237:$F$436,2,FALSE)</f>
        <v>122</v>
      </c>
      <c r="B112" s="547" t="s">
        <v>508</v>
      </c>
      <c r="C112" s="152">
        <v>100</v>
      </c>
      <c r="D112" s="468">
        <v>44739</v>
      </c>
      <c r="E112" s="540" t="s">
        <v>750</v>
      </c>
      <c r="F112" s="539">
        <v>0.25</v>
      </c>
      <c r="G112" s="52">
        <f>SUM(F111:F112)</f>
        <v>152.25</v>
      </c>
      <c r="H112" s="92"/>
      <c r="I112" s="92"/>
      <c r="J112" s="52">
        <f t="shared" si="225"/>
        <v>-0.25</v>
      </c>
      <c r="K112" s="52"/>
      <c r="L112" s="52"/>
      <c r="M112" s="53">
        <f t="shared" si="239"/>
        <v>0</v>
      </c>
      <c r="N112" s="53">
        <f t="shared" si="239"/>
        <v>0</v>
      </c>
      <c r="O112" s="53">
        <f t="shared" si="239"/>
        <v>0</v>
      </c>
      <c r="P112" s="53">
        <f t="shared" si="239"/>
        <v>0</v>
      </c>
      <c r="Q112" s="53">
        <f t="shared" si="239"/>
        <v>0</v>
      </c>
      <c r="R112" s="53">
        <f t="shared" si="239"/>
        <v>0</v>
      </c>
      <c r="S112" s="53">
        <f t="shared" si="239"/>
        <v>0</v>
      </c>
      <c r="T112" s="53">
        <f t="shared" si="239"/>
        <v>0</v>
      </c>
      <c r="U112" s="53">
        <f t="shared" si="239"/>
        <v>0</v>
      </c>
      <c r="V112" s="53">
        <f t="shared" si="239"/>
        <v>0</v>
      </c>
      <c r="W112" s="53">
        <f t="shared" si="239"/>
        <v>0</v>
      </c>
      <c r="X112" s="53">
        <f t="shared" si="239"/>
        <v>0</v>
      </c>
      <c r="Y112" s="53">
        <f t="shared" si="239"/>
        <v>0</v>
      </c>
      <c r="Z112" s="53">
        <f t="shared" si="239"/>
        <v>0</v>
      </c>
      <c r="AA112" s="53">
        <f t="shared" si="239"/>
        <v>0</v>
      </c>
      <c r="AB112" s="53">
        <f t="shared" si="239"/>
        <v>0</v>
      </c>
      <c r="AC112" s="53">
        <f t="shared" si="240"/>
        <v>0</v>
      </c>
      <c r="AD112" s="53">
        <f t="shared" si="240"/>
        <v>0</v>
      </c>
      <c r="AE112" s="53">
        <f t="shared" si="240"/>
        <v>0</v>
      </c>
      <c r="AF112" s="53">
        <f t="shared" si="240"/>
        <v>0</v>
      </c>
      <c r="AG112" s="53">
        <f t="shared" si="240"/>
        <v>0</v>
      </c>
      <c r="AH112" s="53">
        <f t="shared" si="240"/>
        <v>0</v>
      </c>
      <c r="AI112" s="53">
        <f t="shared" si="240"/>
        <v>0</v>
      </c>
      <c r="AJ112" s="53">
        <f t="shared" si="240"/>
        <v>0</v>
      </c>
      <c r="AK112" s="53">
        <f t="shared" si="240"/>
        <v>0</v>
      </c>
      <c r="AL112" s="53">
        <f t="shared" si="240"/>
        <v>0</v>
      </c>
      <c r="AM112" s="53">
        <f t="shared" si="240"/>
        <v>0</v>
      </c>
      <c r="AN112" s="53">
        <f t="shared" si="240"/>
        <v>0</v>
      </c>
      <c r="AO112" s="53">
        <f t="shared" si="240"/>
        <v>0</v>
      </c>
      <c r="AP112" s="53">
        <f t="shared" si="240"/>
        <v>0</v>
      </c>
      <c r="AQ112" s="53">
        <f t="shared" si="240"/>
        <v>0</v>
      </c>
      <c r="AR112" s="53">
        <f t="shared" si="240"/>
        <v>0</v>
      </c>
      <c r="AS112" s="53">
        <f t="shared" si="241"/>
        <v>0</v>
      </c>
      <c r="AT112" s="53">
        <f t="shared" si="241"/>
        <v>0</v>
      </c>
      <c r="AU112" s="53">
        <f t="shared" si="241"/>
        <v>0</v>
      </c>
      <c r="AV112" s="53">
        <f t="shared" si="241"/>
        <v>0</v>
      </c>
      <c r="AW112" s="53">
        <f t="shared" si="241"/>
        <v>0</v>
      </c>
      <c r="AX112" s="53">
        <f t="shared" si="241"/>
        <v>0</v>
      </c>
      <c r="AY112" s="53">
        <f t="shared" si="241"/>
        <v>0</v>
      </c>
      <c r="AZ112" s="53">
        <f t="shared" si="241"/>
        <v>0</v>
      </c>
      <c r="BA112" s="53">
        <f t="shared" si="241"/>
        <v>0</v>
      </c>
      <c r="BB112" s="53">
        <f t="shared" si="241"/>
        <v>0</v>
      </c>
      <c r="BC112" s="53">
        <f t="shared" si="241"/>
        <v>0</v>
      </c>
      <c r="BD112" s="53">
        <f t="shared" si="241"/>
        <v>0</v>
      </c>
      <c r="BE112" s="53">
        <f t="shared" si="241"/>
        <v>0</v>
      </c>
      <c r="BF112" s="53">
        <f t="shared" si="241"/>
        <v>0</v>
      </c>
      <c r="BG112" s="53">
        <f t="shared" si="241"/>
        <v>0</v>
      </c>
      <c r="BH112" s="53">
        <f t="shared" si="241"/>
        <v>0</v>
      </c>
      <c r="BI112" s="53">
        <f t="shared" si="242"/>
        <v>0</v>
      </c>
      <c r="BJ112" s="53">
        <f t="shared" si="242"/>
        <v>0</v>
      </c>
      <c r="BK112" s="53">
        <f t="shared" si="242"/>
        <v>0</v>
      </c>
      <c r="BL112" s="53">
        <f t="shared" si="242"/>
        <v>0</v>
      </c>
      <c r="BM112" s="53">
        <f t="shared" si="242"/>
        <v>0</v>
      </c>
      <c r="BN112" s="53">
        <f t="shared" si="242"/>
        <v>0</v>
      </c>
      <c r="BO112" s="53">
        <f t="shared" si="242"/>
        <v>0</v>
      </c>
      <c r="BP112" s="53">
        <f t="shared" si="242"/>
        <v>0</v>
      </c>
      <c r="BQ112" s="53">
        <f t="shared" si="242"/>
        <v>0</v>
      </c>
      <c r="BR112" s="53">
        <f t="shared" si="242"/>
        <v>0</v>
      </c>
      <c r="BS112" s="53">
        <f t="shared" si="242"/>
        <v>0</v>
      </c>
      <c r="BT112" s="53">
        <f t="shared" si="242"/>
        <v>0</v>
      </c>
      <c r="BU112" s="53">
        <f t="shared" si="5"/>
        <v>0</v>
      </c>
      <c r="BV112" s="53">
        <f t="shared" si="242"/>
        <v>0</v>
      </c>
      <c r="BW112" s="53">
        <f t="shared" si="242"/>
        <v>0</v>
      </c>
      <c r="BX112" s="53">
        <f t="shared" si="242"/>
        <v>0</v>
      </c>
      <c r="BY112" s="53">
        <f t="shared" si="250"/>
        <v>0</v>
      </c>
      <c r="BZ112" s="53">
        <f t="shared" si="250"/>
        <v>0</v>
      </c>
      <c r="CA112" s="53">
        <f t="shared" si="250"/>
        <v>0</v>
      </c>
      <c r="CB112" s="53">
        <f t="shared" si="250"/>
        <v>0</v>
      </c>
      <c r="CC112" s="53">
        <f t="shared" si="250"/>
        <v>0</v>
      </c>
      <c r="CD112" s="53">
        <f t="shared" si="250"/>
        <v>0</v>
      </c>
      <c r="CE112" s="53">
        <f t="shared" si="250"/>
        <v>0</v>
      </c>
      <c r="CF112" s="53">
        <f t="shared" si="250"/>
        <v>0</v>
      </c>
      <c r="CG112" s="53">
        <f t="shared" si="250"/>
        <v>0</v>
      </c>
      <c r="CH112" s="53">
        <f t="shared" si="250"/>
        <v>0</v>
      </c>
      <c r="CI112" s="53">
        <f t="shared" si="250"/>
        <v>0</v>
      </c>
      <c r="CJ112" s="53">
        <f t="shared" si="250"/>
        <v>0</v>
      </c>
      <c r="CK112" s="53">
        <f t="shared" si="250"/>
        <v>0</v>
      </c>
      <c r="CL112" s="53">
        <f t="shared" si="250"/>
        <v>0</v>
      </c>
      <c r="CM112" s="53">
        <f t="shared" si="250"/>
        <v>0</v>
      </c>
      <c r="CN112" s="53">
        <f t="shared" si="250"/>
        <v>0</v>
      </c>
      <c r="CO112" s="53">
        <f t="shared" si="243"/>
        <v>0</v>
      </c>
      <c r="CP112" s="53">
        <f t="shared" si="243"/>
        <v>0</v>
      </c>
      <c r="CQ112" s="53">
        <f t="shared" si="243"/>
        <v>0</v>
      </c>
      <c r="CR112" s="53">
        <f t="shared" si="243"/>
        <v>0</v>
      </c>
      <c r="CS112" s="53">
        <f t="shared" si="243"/>
        <v>0</v>
      </c>
      <c r="CT112" s="53">
        <f t="shared" si="243"/>
        <v>0</v>
      </c>
      <c r="CU112" s="53">
        <f t="shared" si="243"/>
        <v>0</v>
      </c>
      <c r="CV112" s="53">
        <f t="shared" si="243"/>
        <v>0</v>
      </c>
      <c r="CW112" s="53">
        <f t="shared" si="243"/>
        <v>0</v>
      </c>
      <c r="CX112" s="53">
        <f t="shared" si="243"/>
        <v>0</v>
      </c>
      <c r="CY112" s="53">
        <f t="shared" si="243"/>
        <v>0</v>
      </c>
      <c r="CZ112" s="53">
        <f t="shared" si="243"/>
        <v>0</v>
      </c>
      <c r="DA112" s="53">
        <f t="shared" si="243"/>
        <v>0</v>
      </c>
      <c r="DB112" s="53">
        <f t="shared" si="243"/>
        <v>0</v>
      </c>
      <c r="DC112" s="53">
        <f t="shared" si="243"/>
        <v>0</v>
      </c>
      <c r="DD112" s="53">
        <f t="shared" si="243"/>
        <v>0</v>
      </c>
      <c r="DE112" s="53">
        <f t="shared" si="244"/>
        <v>0</v>
      </c>
      <c r="DF112" s="53">
        <f t="shared" si="245"/>
        <v>0</v>
      </c>
      <c r="DG112" s="53">
        <f t="shared" si="245"/>
        <v>0</v>
      </c>
      <c r="DH112" s="53">
        <f t="shared" si="245"/>
        <v>0</v>
      </c>
      <c r="DI112" s="53">
        <f t="shared" si="245"/>
        <v>0</v>
      </c>
      <c r="DJ112" s="53">
        <f t="shared" si="245"/>
        <v>0</v>
      </c>
      <c r="DK112" s="53">
        <f t="shared" si="245"/>
        <v>0</v>
      </c>
      <c r="DL112" s="53">
        <f t="shared" si="245"/>
        <v>0</v>
      </c>
      <c r="DM112" s="53">
        <f t="shared" si="245"/>
        <v>0</v>
      </c>
      <c r="DN112" s="53">
        <f t="shared" si="245"/>
        <v>0</v>
      </c>
      <c r="DO112" s="53">
        <f t="shared" si="245"/>
        <v>0</v>
      </c>
      <c r="DP112" s="53">
        <f t="shared" si="245"/>
        <v>0</v>
      </c>
      <c r="DQ112" s="53">
        <f t="shared" si="245"/>
        <v>0</v>
      </c>
      <c r="DR112" s="53">
        <f t="shared" si="245"/>
        <v>0</v>
      </c>
      <c r="DS112" s="53">
        <f t="shared" si="245"/>
        <v>0</v>
      </c>
      <c r="DT112" s="53">
        <f t="shared" si="245"/>
        <v>0</v>
      </c>
      <c r="DU112" s="53">
        <f t="shared" si="245"/>
        <v>0</v>
      </c>
      <c r="DV112" s="53">
        <f t="shared" si="251"/>
        <v>0</v>
      </c>
      <c r="DW112" s="53">
        <f t="shared" si="251"/>
        <v>0</v>
      </c>
      <c r="DX112" s="53">
        <f t="shared" si="251"/>
        <v>0</v>
      </c>
      <c r="DY112" s="53">
        <f t="shared" si="251"/>
        <v>0.25</v>
      </c>
      <c r="DZ112" s="53">
        <f t="shared" si="251"/>
        <v>0</v>
      </c>
      <c r="EA112" s="53">
        <f t="shared" si="251"/>
        <v>0</v>
      </c>
      <c r="EB112" s="53">
        <f t="shared" si="251"/>
        <v>0</v>
      </c>
      <c r="EC112" s="53">
        <f t="shared" si="251"/>
        <v>0</v>
      </c>
      <c r="ED112" s="53">
        <f t="shared" si="251"/>
        <v>0</v>
      </c>
      <c r="EE112" s="53">
        <f t="shared" si="251"/>
        <v>0</v>
      </c>
      <c r="EF112" s="53">
        <f t="shared" si="251"/>
        <v>0</v>
      </c>
      <c r="EG112" s="53">
        <f t="shared" si="251"/>
        <v>0</v>
      </c>
      <c r="EH112" s="53">
        <f t="shared" si="251"/>
        <v>0</v>
      </c>
      <c r="EI112" s="53">
        <f t="shared" si="251"/>
        <v>0</v>
      </c>
      <c r="EJ112" s="53">
        <f t="shared" si="251"/>
        <v>0</v>
      </c>
      <c r="EK112" s="53">
        <f t="shared" si="251"/>
        <v>0</v>
      </c>
      <c r="EL112" s="53">
        <f t="shared" si="246"/>
        <v>0</v>
      </c>
      <c r="EM112" s="53">
        <f t="shared" si="246"/>
        <v>0</v>
      </c>
      <c r="EN112" s="53">
        <f t="shared" si="246"/>
        <v>0</v>
      </c>
      <c r="EO112" s="53">
        <f t="shared" si="246"/>
        <v>0</v>
      </c>
      <c r="EP112" s="53">
        <f t="shared" si="246"/>
        <v>0</v>
      </c>
      <c r="EQ112" s="53">
        <f t="shared" si="246"/>
        <v>0</v>
      </c>
      <c r="ER112" s="53">
        <f t="shared" si="246"/>
        <v>0</v>
      </c>
      <c r="ES112" s="53">
        <f t="shared" si="246"/>
        <v>0</v>
      </c>
      <c r="ET112" s="53">
        <f t="shared" si="246"/>
        <v>0</v>
      </c>
      <c r="EU112" s="53">
        <f t="shared" si="246"/>
        <v>0</v>
      </c>
      <c r="EV112" s="53">
        <f t="shared" si="246"/>
        <v>0</v>
      </c>
      <c r="EW112" s="53">
        <f t="shared" si="246"/>
        <v>0</v>
      </c>
      <c r="EX112" s="53">
        <f t="shared" si="246"/>
        <v>0</v>
      </c>
      <c r="EY112" s="53">
        <f t="shared" si="246"/>
        <v>0</v>
      </c>
      <c r="EZ112" s="53">
        <f t="shared" si="246"/>
        <v>0</v>
      </c>
      <c r="FA112" s="53">
        <f t="shared" si="246"/>
        <v>0</v>
      </c>
      <c r="FB112" s="53">
        <f t="shared" si="247"/>
        <v>0</v>
      </c>
      <c r="FC112" s="53">
        <f t="shared" si="247"/>
        <v>0</v>
      </c>
      <c r="FD112" s="53">
        <f t="shared" si="247"/>
        <v>0</v>
      </c>
      <c r="FE112" s="53">
        <f t="shared" si="247"/>
        <v>0</v>
      </c>
      <c r="FF112" s="53">
        <f t="shared" si="247"/>
        <v>0</v>
      </c>
      <c r="FG112" s="53">
        <f t="shared" si="247"/>
        <v>0</v>
      </c>
      <c r="FH112" s="53">
        <f t="shared" si="247"/>
        <v>0</v>
      </c>
      <c r="FI112" s="53">
        <f t="shared" si="247"/>
        <v>0</v>
      </c>
      <c r="FJ112" s="53">
        <f t="shared" si="247"/>
        <v>0</v>
      </c>
      <c r="FK112" s="53">
        <f t="shared" si="247"/>
        <v>0</v>
      </c>
      <c r="FL112" s="53">
        <f t="shared" si="247"/>
        <v>0</v>
      </c>
      <c r="FM112" s="53">
        <f t="shared" si="247"/>
        <v>0</v>
      </c>
      <c r="FN112" s="53">
        <f t="shared" si="247"/>
        <v>0</v>
      </c>
      <c r="FO112" s="53">
        <f t="shared" si="247"/>
        <v>0</v>
      </c>
      <c r="FP112" s="53">
        <f t="shared" si="247"/>
        <v>0</v>
      </c>
      <c r="FQ112" s="53">
        <f t="shared" si="15"/>
        <v>0</v>
      </c>
      <c r="FR112" s="53">
        <f t="shared" si="15"/>
        <v>0</v>
      </c>
      <c r="FS112" s="53">
        <f t="shared" si="15"/>
        <v>0</v>
      </c>
      <c r="FT112" s="53">
        <f t="shared" si="15"/>
        <v>0</v>
      </c>
      <c r="FU112" s="53">
        <f t="shared" si="15"/>
        <v>0</v>
      </c>
      <c r="FV112" s="53">
        <f t="shared" si="15"/>
        <v>0</v>
      </c>
      <c r="FW112" s="53">
        <f t="shared" si="15"/>
        <v>0</v>
      </c>
      <c r="FX112" s="53">
        <f t="shared" si="15"/>
        <v>0</v>
      </c>
      <c r="FY112" s="53">
        <f t="shared" si="15"/>
        <v>0</v>
      </c>
      <c r="FZ112" s="53">
        <f t="shared" si="15"/>
        <v>0</v>
      </c>
      <c r="GA112" s="53">
        <f t="shared" si="15"/>
        <v>0</v>
      </c>
      <c r="GB112" s="53">
        <f t="shared" si="15"/>
        <v>0</v>
      </c>
      <c r="GC112" s="53">
        <f t="shared" si="15"/>
        <v>0</v>
      </c>
      <c r="GD112" s="53">
        <f t="shared" si="15"/>
        <v>0</v>
      </c>
      <c r="GE112" s="53">
        <f t="shared" si="15"/>
        <v>0</v>
      </c>
      <c r="GF112" s="53">
        <f t="shared" si="15"/>
        <v>0</v>
      </c>
      <c r="GG112" s="53">
        <f t="shared" si="248"/>
        <v>0</v>
      </c>
      <c r="GH112" s="53">
        <f t="shared" si="248"/>
        <v>0</v>
      </c>
      <c r="GI112" s="53">
        <f t="shared" si="248"/>
        <v>0</v>
      </c>
      <c r="GJ112" s="53">
        <f t="shared" si="248"/>
        <v>0</v>
      </c>
      <c r="GK112" s="53">
        <f t="shared" si="248"/>
        <v>0</v>
      </c>
      <c r="GL112" s="53">
        <f t="shared" si="249"/>
        <v>0</v>
      </c>
      <c r="GM112" s="53">
        <f t="shared" si="249"/>
        <v>0</v>
      </c>
      <c r="GN112" s="53">
        <f t="shared" si="249"/>
        <v>0</v>
      </c>
      <c r="GO112" s="53">
        <f t="shared" si="249"/>
        <v>0</v>
      </c>
      <c r="GP112" s="53">
        <f t="shared" si="249"/>
        <v>0</v>
      </c>
      <c r="GQ112" s="53">
        <f t="shared" si="249"/>
        <v>0</v>
      </c>
      <c r="GR112" s="53">
        <f t="shared" si="249"/>
        <v>0</v>
      </c>
      <c r="GS112" s="53">
        <f t="shared" si="249"/>
        <v>0</v>
      </c>
      <c r="GT112" s="53">
        <f t="shared" si="249"/>
        <v>0</v>
      </c>
      <c r="GU112" s="53">
        <f t="shared" si="249"/>
        <v>0</v>
      </c>
      <c r="GV112" s="53">
        <f t="shared" si="249"/>
        <v>0</v>
      </c>
      <c r="GW112" s="53">
        <f t="shared" si="249"/>
        <v>0</v>
      </c>
      <c r="GX112" s="53">
        <f t="shared" si="18"/>
        <v>0</v>
      </c>
    </row>
    <row r="113" spans="1:206" s="95" customFormat="1" ht="12.75" x14ac:dyDescent="0.2">
      <c r="A113" s="22">
        <f>VLOOKUP(B113,'Libro Giornale'!$E$237:$F$436,2,FALSE)</f>
        <v>81</v>
      </c>
      <c r="B113" s="547" t="s">
        <v>470</v>
      </c>
      <c r="C113" s="152">
        <v>101</v>
      </c>
      <c r="D113" s="468">
        <v>44742</v>
      </c>
      <c r="E113" s="540" t="s">
        <v>792</v>
      </c>
      <c r="F113" s="538">
        <v>29.3</v>
      </c>
      <c r="G113" s="52"/>
      <c r="H113" s="92"/>
      <c r="I113" s="92"/>
      <c r="J113" s="52">
        <f t="shared" si="225"/>
        <v>-29.3</v>
      </c>
      <c r="K113" s="52"/>
      <c r="L113" s="52"/>
      <c r="M113" s="53">
        <f t="shared" si="239"/>
        <v>0</v>
      </c>
      <c r="N113" s="53">
        <f t="shared" si="239"/>
        <v>0</v>
      </c>
      <c r="O113" s="53">
        <f t="shared" si="239"/>
        <v>0</v>
      </c>
      <c r="P113" s="53">
        <f t="shared" si="239"/>
        <v>0</v>
      </c>
      <c r="Q113" s="53">
        <f t="shared" si="239"/>
        <v>0</v>
      </c>
      <c r="R113" s="53">
        <f t="shared" si="239"/>
        <v>0</v>
      </c>
      <c r="S113" s="53">
        <f t="shared" si="239"/>
        <v>0</v>
      </c>
      <c r="T113" s="53">
        <f t="shared" si="239"/>
        <v>0</v>
      </c>
      <c r="U113" s="53">
        <f t="shared" si="239"/>
        <v>0</v>
      </c>
      <c r="V113" s="53">
        <f t="shared" si="239"/>
        <v>0</v>
      </c>
      <c r="W113" s="53">
        <f t="shared" si="239"/>
        <v>0</v>
      </c>
      <c r="X113" s="53">
        <f t="shared" si="239"/>
        <v>0</v>
      </c>
      <c r="Y113" s="53">
        <f t="shared" si="239"/>
        <v>0</v>
      </c>
      <c r="Z113" s="53">
        <f t="shared" si="239"/>
        <v>0</v>
      </c>
      <c r="AA113" s="53">
        <f t="shared" si="239"/>
        <v>0</v>
      </c>
      <c r="AB113" s="53">
        <f t="shared" si="239"/>
        <v>0</v>
      </c>
      <c r="AC113" s="53">
        <f t="shared" si="240"/>
        <v>0</v>
      </c>
      <c r="AD113" s="53">
        <f t="shared" si="240"/>
        <v>0</v>
      </c>
      <c r="AE113" s="53">
        <f t="shared" si="240"/>
        <v>0</v>
      </c>
      <c r="AF113" s="53">
        <f t="shared" si="240"/>
        <v>0</v>
      </c>
      <c r="AG113" s="53">
        <f t="shared" si="240"/>
        <v>0</v>
      </c>
      <c r="AH113" s="53">
        <f t="shared" si="240"/>
        <v>0</v>
      </c>
      <c r="AI113" s="53">
        <f t="shared" si="240"/>
        <v>0</v>
      </c>
      <c r="AJ113" s="53">
        <f t="shared" si="240"/>
        <v>0</v>
      </c>
      <c r="AK113" s="53">
        <f t="shared" si="240"/>
        <v>0</v>
      </c>
      <c r="AL113" s="53">
        <f t="shared" si="240"/>
        <v>0</v>
      </c>
      <c r="AM113" s="53">
        <f t="shared" si="240"/>
        <v>0</v>
      </c>
      <c r="AN113" s="53">
        <f t="shared" si="240"/>
        <v>0</v>
      </c>
      <c r="AO113" s="53">
        <f t="shared" si="240"/>
        <v>0</v>
      </c>
      <c r="AP113" s="53">
        <f t="shared" si="240"/>
        <v>0</v>
      </c>
      <c r="AQ113" s="53">
        <f t="shared" si="240"/>
        <v>0</v>
      </c>
      <c r="AR113" s="53">
        <f t="shared" si="240"/>
        <v>0</v>
      </c>
      <c r="AS113" s="53">
        <f t="shared" si="241"/>
        <v>0</v>
      </c>
      <c r="AT113" s="53">
        <f t="shared" si="241"/>
        <v>0</v>
      </c>
      <c r="AU113" s="53">
        <f t="shared" si="241"/>
        <v>0</v>
      </c>
      <c r="AV113" s="53">
        <f t="shared" si="241"/>
        <v>0</v>
      </c>
      <c r="AW113" s="53">
        <f t="shared" si="241"/>
        <v>0</v>
      </c>
      <c r="AX113" s="53">
        <f t="shared" si="241"/>
        <v>0</v>
      </c>
      <c r="AY113" s="53">
        <f t="shared" si="241"/>
        <v>0</v>
      </c>
      <c r="AZ113" s="53">
        <f t="shared" si="241"/>
        <v>0</v>
      </c>
      <c r="BA113" s="53">
        <f t="shared" si="241"/>
        <v>0</v>
      </c>
      <c r="BB113" s="53">
        <f t="shared" si="241"/>
        <v>0</v>
      </c>
      <c r="BC113" s="53">
        <f t="shared" si="241"/>
        <v>0</v>
      </c>
      <c r="BD113" s="53">
        <f t="shared" si="241"/>
        <v>0</v>
      </c>
      <c r="BE113" s="53">
        <f t="shared" si="241"/>
        <v>0</v>
      </c>
      <c r="BF113" s="53">
        <f t="shared" si="241"/>
        <v>0</v>
      </c>
      <c r="BG113" s="53">
        <f t="shared" si="241"/>
        <v>0</v>
      </c>
      <c r="BH113" s="53">
        <f t="shared" si="241"/>
        <v>0</v>
      </c>
      <c r="BI113" s="53">
        <f t="shared" si="242"/>
        <v>0</v>
      </c>
      <c r="BJ113" s="53">
        <f t="shared" si="242"/>
        <v>0</v>
      </c>
      <c r="BK113" s="53">
        <f t="shared" si="242"/>
        <v>0</v>
      </c>
      <c r="BL113" s="53">
        <f t="shared" si="242"/>
        <v>0</v>
      </c>
      <c r="BM113" s="53">
        <f t="shared" si="242"/>
        <v>0</v>
      </c>
      <c r="BN113" s="53">
        <f t="shared" si="242"/>
        <v>0</v>
      </c>
      <c r="BO113" s="53">
        <f t="shared" si="242"/>
        <v>0</v>
      </c>
      <c r="BP113" s="53">
        <f t="shared" si="242"/>
        <v>0</v>
      </c>
      <c r="BQ113" s="53">
        <f t="shared" si="242"/>
        <v>0</v>
      </c>
      <c r="BR113" s="53">
        <f t="shared" si="242"/>
        <v>0</v>
      </c>
      <c r="BS113" s="53">
        <f t="shared" si="242"/>
        <v>0</v>
      </c>
      <c r="BT113" s="53">
        <f t="shared" si="242"/>
        <v>0</v>
      </c>
      <c r="BU113" s="53">
        <f t="shared" si="5"/>
        <v>0</v>
      </c>
      <c r="BV113" s="53">
        <f t="shared" si="242"/>
        <v>0</v>
      </c>
      <c r="BW113" s="53">
        <f t="shared" si="242"/>
        <v>0</v>
      </c>
      <c r="BX113" s="53">
        <f t="shared" si="242"/>
        <v>0</v>
      </c>
      <c r="BY113" s="53">
        <f t="shared" si="250"/>
        <v>0</v>
      </c>
      <c r="BZ113" s="53">
        <f t="shared" si="250"/>
        <v>0</v>
      </c>
      <c r="CA113" s="53">
        <f t="shared" si="250"/>
        <v>0</v>
      </c>
      <c r="CB113" s="53">
        <f t="shared" si="250"/>
        <v>0</v>
      </c>
      <c r="CC113" s="53">
        <f t="shared" si="250"/>
        <v>0</v>
      </c>
      <c r="CD113" s="53">
        <f t="shared" si="250"/>
        <v>0</v>
      </c>
      <c r="CE113" s="53">
        <f t="shared" si="250"/>
        <v>0</v>
      </c>
      <c r="CF113" s="53">
        <f t="shared" si="250"/>
        <v>0</v>
      </c>
      <c r="CG113" s="53">
        <f t="shared" si="250"/>
        <v>0</v>
      </c>
      <c r="CH113" s="53">
        <f t="shared" si="250"/>
        <v>0</v>
      </c>
      <c r="CI113" s="53">
        <f t="shared" si="250"/>
        <v>0</v>
      </c>
      <c r="CJ113" s="53">
        <f t="shared" si="250"/>
        <v>29.3</v>
      </c>
      <c r="CK113" s="53">
        <f t="shared" si="250"/>
        <v>0</v>
      </c>
      <c r="CL113" s="53">
        <f t="shared" si="250"/>
        <v>0</v>
      </c>
      <c r="CM113" s="53">
        <f t="shared" si="250"/>
        <v>0</v>
      </c>
      <c r="CN113" s="53">
        <f t="shared" si="250"/>
        <v>0</v>
      </c>
      <c r="CO113" s="53">
        <f t="shared" si="243"/>
        <v>0</v>
      </c>
      <c r="CP113" s="53">
        <f t="shared" si="243"/>
        <v>0</v>
      </c>
      <c r="CQ113" s="53">
        <f t="shared" si="243"/>
        <v>0</v>
      </c>
      <c r="CR113" s="53">
        <f t="shared" si="243"/>
        <v>0</v>
      </c>
      <c r="CS113" s="53">
        <f t="shared" si="243"/>
        <v>0</v>
      </c>
      <c r="CT113" s="53">
        <f t="shared" si="243"/>
        <v>0</v>
      </c>
      <c r="CU113" s="53">
        <f t="shared" si="243"/>
        <v>0</v>
      </c>
      <c r="CV113" s="53">
        <f t="shared" si="243"/>
        <v>0</v>
      </c>
      <c r="CW113" s="53">
        <f t="shared" si="243"/>
        <v>0</v>
      </c>
      <c r="CX113" s="53">
        <f t="shared" si="243"/>
        <v>0</v>
      </c>
      <c r="CY113" s="53">
        <f t="shared" si="243"/>
        <v>0</v>
      </c>
      <c r="CZ113" s="53">
        <f t="shared" si="243"/>
        <v>0</v>
      </c>
      <c r="DA113" s="53">
        <f t="shared" si="243"/>
        <v>0</v>
      </c>
      <c r="DB113" s="53">
        <f t="shared" si="243"/>
        <v>0</v>
      </c>
      <c r="DC113" s="53">
        <f t="shared" si="243"/>
        <v>0</v>
      </c>
      <c r="DD113" s="53">
        <f t="shared" si="243"/>
        <v>0</v>
      </c>
      <c r="DE113" s="53">
        <f t="shared" si="244"/>
        <v>0</v>
      </c>
      <c r="DF113" s="53">
        <f t="shared" si="245"/>
        <v>0</v>
      </c>
      <c r="DG113" s="53">
        <f t="shared" si="245"/>
        <v>0</v>
      </c>
      <c r="DH113" s="53">
        <f t="shared" si="245"/>
        <v>0</v>
      </c>
      <c r="DI113" s="53">
        <f t="shared" si="245"/>
        <v>0</v>
      </c>
      <c r="DJ113" s="53">
        <f t="shared" si="245"/>
        <v>0</v>
      </c>
      <c r="DK113" s="53">
        <f t="shared" si="245"/>
        <v>0</v>
      </c>
      <c r="DL113" s="53">
        <f t="shared" si="245"/>
        <v>0</v>
      </c>
      <c r="DM113" s="53">
        <f t="shared" si="245"/>
        <v>0</v>
      </c>
      <c r="DN113" s="53">
        <f t="shared" si="245"/>
        <v>0</v>
      </c>
      <c r="DO113" s="53">
        <f t="shared" si="245"/>
        <v>0</v>
      </c>
      <c r="DP113" s="53">
        <f t="shared" si="245"/>
        <v>0</v>
      </c>
      <c r="DQ113" s="53">
        <f t="shared" si="245"/>
        <v>0</v>
      </c>
      <c r="DR113" s="53">
        <f t="shared" si="245"/>
        <v>0</v>
      </c>
      <c r="DS113" s="53">
        <f t="shared" si="245"/>
        <v>0</v>
      </c>
      <c r="DT113" s="53">
        <f t="shared" si="245"/>
        <v>0</v>
      </c>
      <c r="DU113" s="53">
        <f t="shared" si="245"/>
        <v>0</v>
      </c>
      <c r="DV113" s="53">
        <f t="shared" si="251"/>
        <v>0</v>
      </c>
      <c r="DW113" s="53">
        <f t="shared" si="251"/>
        <v>0</v>
      </c>
      <c r="DX113" s="53">
        <f t="shared" si="251"/>
        <v>0</v>
      </c>
      <c r="DY113" s="53">
        <f t="shared" si="251"/>
        <v>0</v>
      </c>
      <c r="DZ113" s="53">
        <f t="shared" si="251"/>
        <v>0</v>
      </c>
      <c r="EA113" s="53">
        <f t="shared" si="251"/>
        <v>0</v>
      </c>
      <c r="EB113" s="53">
        <f t="shared" si="251"/>
        <v>0</v>
      </c>
      <c r="EC113" s="53">
        <f t="shared" si="251"/>
        <v>0</v>
      </c>
      <c r="ED113" s="53">
        <f t="shared" si="251"/>
        <v>0</v>
      </c>
      <c r="EE113" s="53">
        <f t="shared" si="251"/>
        <v>0</v>
      </c>
      <c r="EF113" s="53">
        <f t="shared" si="251"/>
        <v>0</v>
      </c>
      <c r="EG113" s="53">
        <f t="shared" si="251"/>
        <v>0</v>
      </c>
      <c r="EH113" s="53">
        <f t="shared" si="251"/>
        <v>0</v>
      </c>
      <c r="EI113" s="53">
        <f t="shared" si="251"/>
        <v>0</v>
      </c>
      <c r="EJ113" s="53">
        <f t="shared" si="251"/>
        <v>0</v>
      </c>
      <c r="EK113" s="53">
        <f t="shared" si="251"/>
        <v>0</v>
      </c>
      <c r="EL113" s="53">
        <f t="shared" si="246"/>
        <v>0</v>
      </c>
      <c r="EM113" s="53">
        <f t="shared" si="246"/>
        <v>0</v>
      </c>
      <c r="EN113" s="53">
        <f t="shared" si="246"/>
        <v>0</v>
      </c>
      <c r="EO113" s="53">
        <f t="shared" si="246"/>
        <v>0</v>
      </c>
      <c r="EP113" s="53">
        <f t="shared" si="246"/>
        <v>0</v>
      </c>
      <c r="EQ113" s="53">
        <f t="shared" si="246"/>
        <v>0</v>
      </c>
      <c r="ER113" s="53">
        <f t="shared" si="246"/>
        <v>0</v>
      </c>
      <c r="ES113" s="53">
        <f t="shared" si="246"/>
        <v>0</v>
      </c>
      <c r="ET113" s="53">
        <f t="shared" si="246"/>
        <v>0</v>
      </c>
      <c r="EU113" s="53">
        <f t="shared" si="246"/>
        <v>0</v>
      </c>
      <c r="EV113" s="53">
        <f t="shared" si="246"/>
        <v>0</v>
      </c>
      <c r="EW113" s="53">
        <f t="shared" si="246"/>
        <v>0</v>
      </c>
      <c r="EX113" s="53">
        <f t="shared" si="246"/>
        <v>0</v>
      </c>
      <c r="EY113" s="53">
        <f t="shared" si="246"/>
        <v>0</v>
      </c>
      <c r="EZ113" s="53">
        <f t="shared" si="246"/>
        <v>0</v>
      </c>
      <c r="FA113" s="53">
        <f t="shared" si="246"/>
        <v>0</v>
      </c>
      <c r="FB113" s="53">
        <f t="shared" si="247"/>
        <v>0</v>
      </c>
      <c r="FC113" s="53">
        <f t="shared" si="247"/>
        <v>0</v>
      </c>
      <c r="FD113" s="53">
        <f t="shared" si="247"/>
        <v>0</v>
      </c>
      <c r="FE113" s="53">
        <f t="shared" si="247"/>
        <v>0</v>
      </c>
      <c r="FF113" s="53">
        <f t="shared" si="247"/>
        <v>0</v>
      </c>
      <c r="FG113" s="53">
        <f t="shared" si="247"/>
        <v>0</v>
      </c>
      <c r="FH113" s="53">
        <f t="shared" si="247"/>
        <v>0</v>
      </c>
      <c r="FI113" s="53">
        <f t="shared" si="247"/>
        <v>0</v>
      </c>
      <c r="FJ113" s="53">
        <f t="shared" si="247"/>
        <v>0</v>
      </c>
      <c r="FK113" s="53">
        <f t="shared" si="247"/>
        <v>0</v>
      </c>
      <c r="FL113" s="53">
        <f t="shared" si="247"/>
        <v>0</v>
      </c>
      <c r="FM113" s="53">
        <f t="shared" si="247"/>
        <v>0</v>
      </c>
      <c r="FN113" s="53">
        <f t="shared" si="247"/>
        <v>0</v>
      </c>
      <c r="FO113" s="53">
        <f t="shared" si="247"/>
        <v>0</v>
      </c>
      <c r="FP113" s="53">
        <f t="shared" si="247"/>
        <v>0</v>
      </c>
      <c r="FQ113" s="53">
        <f t="shared" si="15"/>
        <v>0</v>
      </c>
      <c r="FR113" s="53">
        <f t="shared" si="15"/>
        <v>0</v>
      </c>
      <c r="FS113" s="53">
        <f t="shared" si="15"/>
        <v>0</v>
      </c>
      <c r="FT113" s="53">
        <f t="shared" si="15"/>
        <v>0</v>
      </c>
      <c r="FU113" s="53">
        <f t="shared" si="15"/>
        <v>0</v>
      </c>
      <c r="FV113" s="53">
        <f t="shared" si="15"/>
        <v>0</v>
      </c>
      <c r="FW113" s="53">
        <f t="shared" si="15"/>
        <v>0</v>
      </c>
      <c r="FX113" s="53">
        <f t="shared" si="15"/>
        <v>0</v>
      </c>
      <c r="FY113" s="53">
        <f t="shared" si="15"/>
        <v>0</v>
      </c>
      <c r="FZ113" s="53">
        <f t="shared" si="15"/>
        <v>0</v>
      </c>
      <c r="GA113" s="53">
        <f t="shared" si="15"/>
        <v>0</v>
      </c>
      <c r="GB113" s="53">
        <f t="shared" si="15"/>
        <v>0</v>
      </c>
      <c r="GC113" s="53">
        <f t="shared" si="15"/>
        <v>0</v>
      </c>
      <c r="GD113" s="53">
        <f t="shared" si="15"/>
        <v>0</v>
      </c>
      <c r="GE113" s="53">
        <f t="shared" si="15"/>
        <v>0</v>
      </c>
      <c r="GF113" s="53">
        <f t="shared" si="15"/>
        <v>0</v>
      </c>
      <c r="GG113" s="53">
        <f t="shared" si="248"/>
        <v>0</v>
      </c>
      <c r="GH113" s="53">
        <f t="shared" si="248"/>
        <v>0</v>
      </c>
      <c r="GI113" s="53">
        <f t="shared" si="248"/>
        <v>0</v>
      </c>
      <c r="GJ113" s="53">
        <f t="shared" si="248"/>
        <v>0</v>
      </c>
      <c r="GK113" s="53">
        <f t="shared" si="248"/>
        <v>0</v>
      </c>
      <c r="GL113" s="53">
        <f t="shared" si="249"/>
        <v>0</v>
      </c>
      <c r="GM113" s="53">
        <f t="shared" si="249"/>
        <v>0</v>
      </c>
      <c r="GN113" s="53">
        <f t="shared" si="249"/>
        <v>0</v>
      </c>
      <c r="GO113" s="53">
        <f t="shared" si="249"/>
        <v>0</v>
      </c>
      <c r="GP113" s="53">
        <f t="shared" si="249"/>
        <v>0</v>
      </c>
      <c r="GQ113" s="53">
        <f t="shared" si="249"/>
        <v>0</v>
      </c>
      <c r="GR113" s="53">
        <f t="shared" si="249"/>
        <v>0</v>
      </c>
      <c r="GS113" s="53">
        <f t="shared" si="249"/>
        <v>0</v>
      </c>
      <c r="GT113" s="53">
        <f t="shared" si="249"/>
        <v>0</v>
      </c>
      <c r="GU113" s="53">
        <f t="shared" si="249"/>
        <v>0</v>
      </c>
      <c r="GV113" s="53">
        <f t="shared" si="249"/>
        <v>0</v>
      </c>
      <c r="GW113" s="53">
        <f t="shared" si="249"/>
        <v>0</v>
      </c>
      <c r="GX113" s="53">
        <f t="shared" si="18"/>
        <v>0</v>
      </c>
    </row>
    <row r="114" spans="1:206" s="95" customFormat="1" ht="12.75" x14ac:dyDescent="0.2">
      <c r="A114" s="22">
        <f>VLOOKUP(B114,'Libro Giornale'!$E$237:$F$436,2,FALSE)</f>
        <v>122</v>
      </c>
      <c r="B114" s="547" t="s">
        <v>508</v>
      </c>
      <c r="C114" s="152">
        <v>102</v>
      </c>
      <c r="D114" s="468">
        <v>44742</v>
      </c>
      <c r="E114" s="540" t="s">
        <v>748</v>
      </c>
      <c r="F114" s="539">
        <v>1.55</v>
      </c>
      <c r="G114" s="52">
        <f>SUM(F113:F114)</f>
        <v>30.85</v>
      </c>
      <c r="H114" s="92"/>
      <c r="I114" s="92"/>
      <c r="J114" s="52">
        <f t="shared" si="225"/>
        <v>-1.55</v>
      </c>
      <c r="K114" s="52"/>
      <c r="L114" s="52"/>
      <c r="M114" s="53">
        <f t="shared" si="239"/>
        <v>0</v>
      </c>
      <c r="N114" s="53">
        <f t="shared" si="239"/>
        <v>0</v>
      </c>
      <c r="O114" s="53">
        <f t="shared" si="239"/>
        <v>0</v>
      </c>
      <c r="P114" s="53">
        <f t="shared" si="239"/>
        <v>0</v>
      </c>
      <c r="Q114" s="53">
        <f t="shared" si="239"/>
        <v>0</v>
      </c>
      <c r="R114" s="53">
        <f t="shared" si="239"/>
        <v>0</v>
      </c>
      <c r="S114" s="53">
        <f t="shared" si="239"/>
        <v>0</v>
      </c>
      <c r="T114" s="53">
        <f t="shared" si="239"/>
        <v>0</v>
      </c>
      <c r="U114" s="53">
        <f t="shared" si="239"/>
        <v>0</v>
      </c>
      <c r="V114" s="53">
        <f t="shared" si="239"/>
        <v>0</v>
      </c>
      <c r="W114" s="53">
        <f t="shared" si="239"/>
        <v>0</v>
      </c>
      <c r="X114" s="53">
        <f t="shared" si="239"/>
        <v>0</v>
      </c>
      <c r="Y114" s="53">
        <f t="shared" si="239"/>
        <v>0</v>
      </c>
      <c r="Z114" s="53">
        <f t="shared" si="239"/>
        <v>0</v>
      </c>
      <c r="AA114" s="53">
        <f t="shared" si="239"/>
        <v>0</v>
      </c>
      <c r="AB114" s="53">
        <f t="shared" si="239"/>
        <v>0</v>
      </c>
      <c r="AC114" s="53">
        <f t="shared" si="240"/>
        <v>0</v>
      </c>
      <c r="AD114" s="53">
        <f t="shared" si="240"/>
        <v>0</v>
      </c>
      <c r="AE114" s="53">
        <f t="shared" si="240"/>
        <v>0</v>
      </c>
      <c r="AF114" s="53">
        <f t="shared" si="240"/>
        <v>0</v>
      </c>
      <c r="AG114" s="53">
        <f t="shared" si="240"/>
        <v>0</v>
      </c>
      <c r="AH114" s="53">
        <f t="shared" si="240"/>
        <v>0</v>
      </c>
      <c r="AI114" s="53">
        <f t="shared" si="240"/>
        <v>0</v>
      </c>
      <c r="AJ114" s="53">
        <f t="shared" si="240"/>
        <v>0</v>
      </c>
      <c r="AK114" s="53">
        <f t="shared" si="240"/>
        <v>0</v>
      </c>
      <c r="AL114" s="53">
        <f t="shared" si="240"/>
        <v>0</v>
      </c>
      <c r="AM114" s="53">
        <f t="shared" si="240"/>
        <v>0</v>
      </c>
      <c r="AN114" s="53">
        <f t="shared" si="240"/>
        <v>0</v>
      </c>
      <c r="AO114" s="53">
        <f t="shared" si="240"/>
        <v>0</v>
      </c>
      <c r="AP114" s="53">
        <f t="shared" si="240"/>
        <v>0</v>
      </c>
      <c r="AQ114" s="53">
        <f t="shared" si="240"/>
        <v>0</v>
      </c>
      <c r="AR114" s="53">
        <f t="shared" si="240"/>
        <v>0</v>
      </c>
      <c r="AS114" s="53">
        <f t="shared" si="241"/>
        <v>0</v>
      </c>
      <c r="AT114" s="53">
        <f t="shared" si="241"/>
        <v>0</v>
      </c>
      <c r="AU114" s="53">
        <f t="shared" si="241"/>
        <v>0</v>
      </c>
      <c r="AV114" s="53">
        <f t="shared" si="241"/>
        <v>0</v>
      </c>
      <c r="AW114" s="53">
        <f t="shared" si="241"/>
        <v>0</v>
      </c>
      <c r="AX114" s="53">
        <f t="shared" si="241"/>
        <v>0</v>
      </c>
      <c r="AY114" s="53">
        <f t="shared" si="241"/>
        <v>0</v>
      </c>
      <c r="AZ114" s="53">
        <f t="shared" si="241"/>
        <v>0</v>
      </c>
      <c r="BA114" s="53">
        <f t="shared" si="241"/>
        <v>0</v>
      </c>
      <c r="BB114" s="53">
        <f t="shared" si="241"/>
        <v>0</v>
      </c>
      <c r="BC114" s="53">
        <f t="shared" si="241"/>
        <v>0</v>
      </c>
      <c r="BD114" s="53">
        <f t="shared" si="241"/>
        <v>0</v>
      </c>
      <c r="BE114" s="53">
        <f t="shared" si="241"/>
        <v>0</v>
      </c>
      <c r="BF114" s="53">
        <f t="shared" si="241"/>
        <v>0</v>
      </c>
      <c r="BG114" s="53">
        <f t="shared" si="241"/>
        <v>0</v>
      </c>
      <c r="BH114" s="53">
        <f t="shared" si="241"/>
        <v>0</v>
      </c>
      <c r="BI114" s="53">
        <f t="shared" si="242"/>
        <v>0</v>
      </c>
      <c r="BJ114" s="53">
        <f t="shared" si="242"/>
        <v>0</v>
      </c>
      <c r="BK114" s="53">
        <f t="shared" si="242"/>
        <v>0</v>
      </c>
      <c r="BL114" s="53">
        <f t="shared" si="242"/>
        <v>0</v>
      </c>
      <c r="BM114" s="53">
        <f t="shared" si="242"/>
        <v>0</v>
      </c>
      <c r="BN114" s="53">
        <f t="shared" si="242"/>
        <v>0</v>
      </c>
      <c r="BO114" s="53">
        <f t="shared" si="242"/>
        <v>0</v>
      </c>
      <c r="BP114" s="53">
        <f t="shared" si="242"/>
        <v>0</v>
      </c>
      <c r="BQ114" s="53">
        <f t="shared" si="242"/>
        <v>0</v>
      </c>
      <c r="BR114" s="53">
        <f t="shared" si="242"/>
        <v>0</v>
      </c>
      <c r="BS114" s="53">
        <f t="shared" si="242"/>
        <v>0</v>
      </c>
      <c r="BT114" s="53">
        <f t="shared" si="242"/>
        <v>0</v>
      </c>
      <c r="BU114" s="53">
        <f t="shared" si="5"/>
        <v>0</v>
      </c>
      <c r="BV114" s="53">
        <f t="shared" si="242"/>
        <v>0</v>
      </c>
      <c r="BW114" s="53">
        <f t="shared" si="242"/>
        <v>0</v>
      </c>
      <c r="BX114" s="53">
        <f t="shared" si="242"/>
        <v>0</v>
      </c>
      <c r="BY114" s="53">
        <f t="shared" si="250"/>
        <v>0</v>
      </c>
      <c r="BZ114" s="53">
        <f t="shared" si="250"/>
        <v>0</v>
      </c>
      <c r="CA114" s="53">
        <f t="shared" si="250"/>
        <v>0</v>
      </c>
      <c r="CB114" s="53">
        <f t="shared" si="250"/>
        <v>0</v>
      </c>
      <c r="CC114" s="53">
        <f t="shared" si="250"/>
        <v>0</v>
      </c>
      <c r="CD114" s="53">
        <f t="shared" si="250"/>
        <v>0</v>
      </c>
      <c r="CE114" s="53">
        <f t="shared" si="250"/>
        <v>0</v>
      </c>
      <c r="CF114" s="53">
        <f t="shared" si="250"/>
        <v>0</v>
      </c>
      <c r="CG114" s="53">
        <f t="shared" si="250"/>
        <v>0</v>
      </c>
      <c r="CH114" s="53">
        <f t="shared" si="250"/>
        <v>0</v>
      </c>
      <c r="CI114" s="53">
        <f t="shared" si="250"/>
        <v>0</v>
      </c>
      <c r="CJ114" s="53">
        <f t="shared" si="250"/>
        <v>0</v>
      </c>
      <c r="CK114" s="53">
        <f t="shared" si="250"/>
        <v>0</v>
      </c>
      <c r="CL114" s="53">
        <f t="shared" si="250"/>
        <v>0</v>
      </c>
      <c r="CM114" s="53">
        <f t="shared" si="250"/>
        <v>0</v>
      </c>
      <c r="CN114" s="53">
        <f t="shared" si="250"/>
        <v>0</v>
      </c>
      <c r="CO114" s="53">
        <f t="shared" si="243"/>
        <v>0</v>
      </c>
      <c r="CP114" s="53">
        <f t="shared" si="243"/>
        <v>0</v>
      </c>
      <c r="CQ114" s="53">
        <f t="shared" si="243"/>
        <v>0</v>
      </c>
      <c r="CR114" s="53">
        <f t="shared" si="243"/>
        <v>0</v>
      </c>
      <c r="CS114" s="53">
        <f t="shared" si="243"/>
        <v>0</v>
      </c>
      <c r="CT114" s="53">
        <f t="shared" si="243"/>
        <v>0</v>
      </c>
      <c r="CU114" s="53">
        <f t="shared" si="243"/>
        <v>0</v>
      </c>
      <c r="CV114" s="53">
        <f t="shared" si="243"/>
        <v>0</v>
      </c>
      <c r="CW114" s="53">
        <f t="shared" si="243"/>
        <v>0</v>
      </c>
      <c r="CX114" s="53">
        <f t="shared" si="243"/>
        <v>0</v>
      </c>
      <c r="CY114" s="53">
        <f t="shared" si="243"/>
        <v>0</v>
      </c>
      <c r="CZ114" s="53">
        <f t="shared" si="243"/>
        <v>0</v>
      </c>
      <c r="DA114" s="53">
        <f t="shared" si="243"/>
        <v>0</v>
      </c>
      <c r="DB114" s="53">
        <f t="shared" si="243"/>
        <v>0</v>
      </c>
      <c r="DC114" s="53">
        <f t="shared" si="243"/>
        <v>0</v>
      </c>
      <c r="DD114" s="53">
        <f t="shared" si="243"/>
        <v>0</v>
      </c>
      <c r="DE114" s="53">
        <f t="shared" si="244"/>
        <v>0</v>
      </c>
      <c r="DF114" s="53">
        <f t="shared" si="245"/>
        <v>0</v>
      </c>
      <c r="DG114" s="53">
        <f t="shared" si="245"/>
        <v>0</v>
      </c>
      <c r="DH114" s="53">
        <f t="shared" si="245"/>
        <v>0</v>
      </c>
      <c r="DI114" s="53">
        <f t="shared" si="245"/>
        <v>0</v>
      </c>
      <c r="DJ114" s="53">
        <f t="shared" si="245"/>
        <v>0</v>
      </c>
      <c r="DK114" s="53">
        <f t="shared" si="245"/>
        <v>0</v>
      </c>
      <c r="DL114" s="53">
        <f t="shared" si="245"/>
        <v>0</v>
      </c>
      <c r="DM114" s="53">
        <f t="shared" si="245"/>
        <v>0</v>
      </c>
      <c r="DN114" s="53">
        <f t="shared" si="245"/>
        <v>0</v>
      </c>
      <c r="DO114" s="53">
        <f t="shared" si="245"/>
        <v>0</v>
      </c>
      <c r="DP114" s="53">
        <f t="shared" si="245"/>
        <v>0</v>
      </c>
      <c r="DQ114" s="53">
        <f t="shared" si="245"/>
        <v>0</v>
      </c>
      <c r="DR114" s="53">
        <f t="shared" si="245"/>
        <v>0</v>
      </c>
      <c r="DS114" s="53">
        <f t="shared" si="245"/>
        <v>0</v>
      </c>
      <c r="DT114" s="53">
        <f t="shared" si="245"/>
        <v>0</v>
      </c>
      <c r="DU114" s="53">
        <f t="shared" si="245"/>
        <v>0</v>
      </c>
      <c r="DV114" s="53">
        <f t="shared" si="251"/>
        <v>0</v>
      </c>
      <c r="DW114" s="53">
        <f t="shared" si="251"/>
        <v>0</v>
      </c>
      <c r="DX114" s="53">
        <f t="shared" si="251"/>
        <v>0</v>
      </c>
      <c r="DY114" s="53">
        <f t="shared" si="251"/>
        <v>1.55</v>
      </c>
      <c r="DZ114" s="53">
        <f t="shared" si="251"/>
        <v>0</v>
      </c>
      <c r="EA114" s="53">
        <f t="shared" si="251"/>
        <v>0</v>
      </c>
      <c r="EB114" s="53">
        <f t="shared" si="251"/>
        <v>0</v>
      </c>
      <c r="EC114" s="53">
        <f t="shared" si="251"/>
        <v>0</v>
      </c>
      <c r="ED114" s="53">
        <f t="shared" si="251"/>
        <v>0</v>
      </c>
      <c r="EE114" s="53">
        <f t="shared" si="251"/>
        <v>0</v>
      </c>
      <c r="EF114" s="53">
        <f t="shared" si="251"/>
        <v>0</v>
      </c>
      <c r="EG114" s="53">
        <f t="shared" si="251"/>
        <v>0</v>
      </c>
      <c r="EH114" s="53">
        <f t="shared" si="251"/>
        <v>0</v>
      </c>
      <c r="EI114" s="53">
        <f t="shared" si="251"/>
        <v>0</v>
      </c>
      <c r="EJ114" s="53">
        <f t="shared" si="251"/>
        <v>0</v>
      </c>
      <c r="EK114" s="53">
        <f t="shared" si="251"/>
        <v>0</v>
      </c>
      <c r="EL114" s="53">
        <f t="shared" si="246"/>
        <v>0</v>
      </c>
      <c r="EM114" s="53">
        <f t="shared" si="246"/>
        <v>0</v>
      </c>
      <c r="EN114" s="53">
        <f t="shared" si="246"/>
        <v>0</v>
      </c>
      <c r="EO114" s="53">
        <f t="shared" si="246"/>
        <v>0</v>
      </c>
      <c r="EP114" s="53">
        <f t="shared" si="246"/>
        <v>0</v>
      </c>
      <c r="EQ114" s="53">
        <f t="shared" si="246"/>
        <v>0</v>
      </c>
      <c r="ER114" s="53">
        <f t="shared" si="246"/>
        <v>0</v>
      </c>
      <c r="ES114" s="53">
        <f t="shared" si="246"/>
        <v>0</v>
      </c>
      <c r="ET114" s="53">
        <f t="shared" si="246"/>
        <v>0</v>
      </c>
      <c r="EU114" s="53">
        <f t="shared" si="246"/>
        <v>0</v>
      </c>
      <c r="EV114" s="53">
        <f t="shared" si="246"/>
        <v>0</v>
      </c>
      <c r="EW114" s="53">
        <f t="shared" si="246"/>
        <v>0</v>
      </c>
      <c r="EX114" s="53">
        <f t="shared" si="246"/>
        <v>0</v>
      </c>
      <c r="EY114" s="53">
        <f t="shared" si="246"/>
        <v>0</v>
      </c>
      <c r="EZ114" s="53">
        <f t="shared" si="246"/>
        <v>0</v>
      </c>
      <c r="FA114" s="53">
        <f t="shared" si="246"/>
        <v>0</v>
      </c>
      <c r="FB114" s="53">
        <f t="shared" si="247"/>
        <v>0</v>
      </c>
      <c r="FC114" s="53">
        <f t="shared" si="247"/>
        <v>0</v>
      </c>
      <c r="FD114" s="53">
        <f t="shared" si="247"/>
        <v>0</v>
      </c>
      <c r="FE114" s="53">
        <f t="shared" si="247"/>
        <v>0</v>
      </c>
      <c r="FF114" s="53">
        <f t="shared" si="247"/>
        <v>0</v>
      </c>
      <c r="FG114" s="53">
        <f t="shared" si="247"/>
        <v>0</v>
      </c>
      <c r="FH114" s="53">
        <f t="shared" si="247"/>
        <v>0</v>
      </c>
      <c r="FI114" s="53">
        <f t="shared" si="247"/>
        <v>0</v>
      </c>
      <c r="FJ114" s="53">
        <f t="shared" si="247"/>
        <v>0</v>
      </c>
      <c r="FK114" s="53">
        <f t="shared" si="247"/>
        <v>0</v>
      </c>
      <c r="FL114" s="53">
        <f t="shared" si="247"/>
        <v>0</v>
      </c>
      <c r="FM114" s="53">
        <f t="shared" si="247"/>
        <v>0</v>
      </c>
      <c r="FN114" s="53">
        <f t="shared" si="247"/>
        <v>0</v>
      </c>
      <c r="FO114" s="53">
        <f t="shared" si="247"/>
        <v>0</v>
      </c>
      <c r="FP114" s="53">
        <f t="shared" si="247"/>
        <v>0</v>
      </c>
      <c r="FQ114" s="53">
        <f t="shared" si="15"/>
        <v>0</v>
      </c>
      <c r="FR114" s="53">
        <f t="shared" si="15"/>
        <v>0</v>
      </c>
      <c r="FS114" s="53">
        <f t="shared" si="15"/>
        <v>0</v>
      </c>
      <c r="FT114" s="53">
        <f t="shared" si="15"/>
        <v>0</v>
      </c>
      <c r="FU114" s="53">
        <f t="shared" si="15"/>
        <v>0</v>
      </c>
      <c r="FV114" s="53">
        <f t="shared" si="15"/>
        <v>0</v>
      </c>
      <c r="FW114" s="53">
        <f t="shared" si="15"/>
        <v>0</v>
      </c>
      <c r="FX114" s="53">
        <f t="shared" si="15"/>
        <v>0</v>
      </c>
      <c r="FY114" s="53">
        <f t="shared" si="15"/>
        <v>0</v>
      </c>
      <c r="FZ114" s="53">
        <f t="shared" si="15"/>
        <v>0</v>
      </c>
      <c r="GA114" s="53">
        <f t="shared" si="15"/>
        <v>0</v>
      </c>
      <c r="GB114" s="53">
        <f t="shared" si="15"/>
        <v>0</v>
      </c>
      <c r="GC114" s="53">
        <f t="shared" si="15"/>
        <v>0</v>
      </c>
      <c r="GD114" s="53">
        <f t="shared" si="15"/>
        <v>0</v>
      </c>
      <c r="GE114" s="53">
        <f t="shared" si="15"/>
        <v>0</v>
      </c>
      <c r="GF114" s="53">
        <f t="shared" si="15"/>
        <v>0</v>
      </c>
      <c r="GG114" s="53">
        <f t="shared" si="248"/>
        <v>0</v>
      </c>
      <c r="GH114" s="53">
        <f t="shared" si="248"/>
        <v>0</v>
      </c>
      <c r="GI114" s="53">
        <f t="shared" si="248"/>
        <v>0</v>
      </c>
      <c r="GJ114" s="53">
        <f t="shared" si="248"/>
        <v>0</v>
      </c>
      <c r="GK114" s="53">
        <f t="shared" si="248"/>
        <v>0</v>
      </c>
      <c r="GL114" s="53">
        <f t="shared" si="249"/>
        <v>0</v>
      </c>
      <c r="GM114" s="53">
        <f t="shared" si="249"/>
        <v>0</v>
      </c>
      <c r="GN114" s="53">
        <f t="shared" si="249"/>
        <v>0</v>
      </c>
      <c r="GO114" s="53">
        <f t="shared" si="249"/>
        <v>0</v>
      </c>
      <c r="GP114" s="53">
        <f t="shared" si="249"/>
        <v>0</v>
      </c>
      <c r="GQ114" s="53">
        <f t="shared" si="249"/>
        <v>0</v>
      </c>
      <c r="GR114" s="53">
        <f t="shared" si="249"/>
        <v>0</v>
      </c>
      <c r="GS114" s="53">
        <f t="shared" si="249"/>
        <v>0</v>
      </c>
      <c r="GT114" s="53">
        <f t="shared" si="249"/>
        <v>0</v>
      </c>
      <c r="GU114" s="53">
        <f t="shared" si="249"/>
        <v>0</v>
      </c>
      <c r="GV114" s="53">
        <f t="shared" si="249"/>
        <v>0</v>
      </c>
      <c r="GW114" s="53">
        <f t="shared" si="249"/>
        <v>0</v>
      </c>
      <c r="GX114" s="53">
        <f t="shared" si="18"/>
        <v>0</v>
      </c>
    </row>
    <row r="115" spans="1:206" s="95" customFormat="1" ht="12.75" x14ac:dyDescent="0.2">
      <c r="A115" s="22">
        <f>VLOOKUP(B115,'Libro Giornale'!$E$237:$F$436,2,FALSE)</f>
        <v>122</v>
      </c>
      <c r="B115" s="547" t="s">
        <v>508</v>
      </c>
      <c r="C115" s="152">
        <v>103</v>
      </c>
      <c r="D115" s="468">
        <v>44742</v>
      </c>
      <c r="E115" s="448" t="s">
        <v>729</v>
      </c>
      <c r="F115" s="52">
        <v>4</v>
      </c>
      <c r="G115" s="52"/>
      <c r="H115" s="92"/>
      <c r="I115" s="92">
        <f>-F115</f>
        <v>-4</v>
      </c>
      <c r="J115" s="52"/>
      <c r="K115" s="52"/>
      <c r="L115" s="52"/>
      <c r="M115" s="53">
        <f t="shared" ref="M115:BX115" si="252">IF(M$4=$A115,-SUM($H115:$K115), 0)</f>
        <v>0</v>
      </c>
      <c r="N115" s="53">
        <f t="shared" si="252"/>
        <v>0</v>
      </c>
      <c r="O115" s="53">
        <f t="shared" si="252"/>
        <v>0</v>
      </c>
      <c r="P115" s="53">
        <f t="shared" si="252"/>
        <v>0</v>
      </c>
      <c r="Q115" s="53">
        <f t="shared" si="252"/>
        <v>0</v>
      </c>
      <c r="R115" s="53">
        <f t="shared" si="252"/>
        <v>0</v>
      </c>
      <c r="S115" s="53">
        <f t="shared" si="252"/>
        <v>0</v>
      </c>
      <c r="T115" s="53">
        <f t="shared" si="252"/>
        <v>0</v>
      </c>
      <c r="U115" s="53">
        <f t="shared" si="252"/>
        <v>0</v>
      </c>
      <c r="V115" s="53">
        <f t="shared" si="252"/>
        <v>0</v>
      </c>
      <c r="W115" s="53">
        <f t="shared" si="252"/>
        <v>0</v>
      </c>
      <c r="X115" s="53">
        <f t="shared" si="252"/>
        <v>0</v>
      </c>
      <c r="Y115" s="53">
        <f t="shared" si="252"/>
        <v>0</v>
      </c>
      <c r="Z115" s="53">
        <f t="shared" si="252"/>
        <v>0</v>
      </c>
      <c r="AA115" s="53">
        <f t="shared" si="252"/>
        <v>0</v>
      </c>
      <c r="AB115" s="53">
        <f t="shared" si="252"/>
        <v>0</v>
      </c>
      <c r="AC115" s="53">
        <f t="shared" si="252"/>
        <v>0</v>
      </c>
      <c r="AD115" s="53">
        <f t="shared" si="252"/>
        <v>0</v>
      </c>
      <c r="AE115" s="53">
        <f t="shared" si="252"/>
        <v>0</v>
      </c>
      <c r="AF115" s="53">
        <f t="shared" si="252"/>
        <v>0</v>
      </c>
      <c r="AG115" s="53">
        <f t="shared" si="252"/>
        <v>0</v>
      </c>
      <c r="AH115" s="53">
        <f t="shared" si="252"/>
        <v>0</v>
      </c>
      <c r="AI115" s="53">
        <f t="shared" si="252"/>
        <v>0</v>
      </c>
      <c r="AJ115" s="53">
        <f t="shared" si="252"/>
        <v>0</v>
      </c>
      <c r="AK115" s="53">
        <f t="shared" si="252"/>
        <v>0</v>
      </c>
      <c r="AL115" s="53">
        <f t="shared" si="252"/>
        <v>0</v>
      </c>
      <c r="AM115" s="53">
        <f t="shared" si="252"/>
        <v>0</v>
      </c>
      <c r="AN115" s="53">
        <f t="shared" si="252"/>
        <v>0</v>
      </c>
      <c r="AO115" s="53">
        <f t="shared" si="252"/>
        <v>0</v>
      </c>
      <c r="AP115" s="53">
        <f t="shared" si="252"/>
        <v>0</v>
      </c>
      <c r="AQ115" s="53">
        <f t="shared" si="252"/>
        <v>0</v>
      </c>
      <c r="AR115" s="53">
        <f t="shared" si="252"/>
        <v>0</v>
      </c>
      <c r="AS115" s="53">
        <f t="shared" si="252"/>
        <v>0</v>
      </c>
      <c r="AT115" s="53">
        <f t="shared" si="252"/>
        <v>0</v>
      </c>
      <c r="AU115" s="53">
        <f t="shared" si="252"/>
        <v>0</v>
      </c>
      <c r="AV115" s="53">
        <f t="shared" si="252"/>
        <v>0</v>
      </c>
      <c r="AW115" s="53">
        <f t="shared" si="252"/>
        <v>0</v>
      </c>
      <c r="AX115" s="53">
        <f t="shared" si="252"/>
        <v>0</v>
      </c>
      <c r="AY115" s="53">
        <f t="shared" si="252"/>
        <v>0</v>
      </c>
      <c r="AZ115" s="53">
        <f t="shared" si="252"/>
        <v>0</v>
      </c>
      <c r="BA115" s="53">
        <f t="shared" si="252"/>
        <v>0</v>
      </c>
      <c r="BB115" s="53">
        <f t="shared" si="252"/>
        <v>0</v>
      </c>
      <c r="BC115" s="53">
        <f t="shared" si="252"/>
        <v>0</v>
      </c>
      <c r="BD115" s="53">
        <f t="shared" si="252"/>
        <v>0</v>
      </c>
      <c r="BE115" s="53">
        <f t="shared" si="252"/>
        <v>0</v>
      </c>
      <c r="BF115" s="53">
        <f t="shared" si="252"/>
        <v>0</v>
      </c>
      <c r="BG115" s="53">
        <f t="shared" si="252"/>
        <v>0</v>
      </c>
      <c r="BH115" s="53">
        <f t="shared" si="252"/>
        <v>0</v>
      </c>
      <c r="BI115" s="53">
        <f t="shared" si="252"/>
        <v>0</v>
      </c>
      <c r="BJ115" s="53">
        <f t="shared" si="252"/>
        <v>0</v>
      </c>
      <c r="BK115" s="53">
        <f t="shared" si="252"/>
        <v>0</v>
      </c>
      <c r="BL115" s="53">
        <f t="shared" si="252"/>
        <v>0</v>
      </c>
      <c r="BM115" s="53">
        <f t="shared" si="252"/>
        <v>0</v>
      </c>
      <c r="BN115" s="53">
        <f t="shared" si="252"/>
        <v>0</v>
      </c>
      <c r="BO115" s="53">
        <f t="shared" si="252"/>
        <v>0</v>
      </c>
      <c r="BP115" s="53">
        <f t="shared" si="252"/>
        <v>0</v>
      </c>
      <c r="BQ115" s="53">
        <f t="shared" si="252"/>
        <v>0</v>
      </c>
      <c r="BR115" s="53">
        <f t="shared" si="252"/>
        <v>0</v>
      </c>
      <c r="BS115" s="53">
        <f t="shared" si="252"/>
        <v>0</v>
      </c>
      <c r="BT115" s="53">
        <f t="shared" si="252"/>
        <v>0</v>
      </c>
      <c r="BU115" s="53">
        <f t="shared" si="5"/>
        <v>0</v>
      </c>
      <c r="BV115" s="53">
        <f t="shared" si="252"/>
        <v>0</v>
      </c>
      <c r="BW115" s="53">
        <f t="shared" si="252"/>
        <v>0</v>
      </c>
      <c r="BX115" s="53">
        <f t="shared" si="252"/>
        <v>0</v>
      </c>
      <c r="BY115" s="53">
        <f t="shared" ref="BY115:DD115" si="253">IF(BY$4=$A115,-SUM($H115:$K115), 0)</f>
        <v>0</v>
      </c>
      <c r="BZ115" s="53">
        <f t="shared" si="253"/>
        <v>0</v>
      </c>
      <c r="CA115" s="53">
        <f t="shared" si="253"/>
        <v>0</v>
      </c>
      <c r="CB115" s="53">
        <f t="shared" si="253"/>
        <v>0</v>
      </c>
      <c r="CC115" s="53">
        <f t="shared" si="253"/>
        <v>0</v>
      </c>
      <c r="CD115" s="53">
        <f t="shared" si="253"/>
        <v>0</v>
      </c>
      <c r="CE115" s="53">
        <f t="shared" si="253"/>
        <v>0</v>
      </c>
      <c r="CF115" s="53">
        <f t="shared" si="253"/>
        <v>0</v>
      </c>
      <c r="CG115" s="53">
        <f t="shared" si="253"/>
        <v>0</v>
      </c>
      <c r="CH115" s="53">
        <f t="shared" si="253"/>
        <v>0</v>
      </c>
      <c r="CI115" s="53">
        <f t="shared" si="253"/>
        <v>0</v>
      </c>
      <c r="CJ115" s="53">
        <f t="shared" si="253"/>
        <v>0</v>
      </c>
      <c r="CK115" s="53">
        <f t="shared" si="253"/>
        <v>0</v>
      </c>
      <c r="CL115" s="53">
        <f t="shared" si="253"/>
        <v>0</v>
      </c>
      <c r="CM115" s="53">
        <f t="shared" si="253"/>
        <v>0</v>
      </c>
      <c r="CN115" s="53">
        <f t="shared" si="253"/>
        <v>0</v>
      </c>
      <c r="CO115" s="53">
        <f t="shared" si="253"/>
        <v>0</v>
      </c>
      <c r="CP115" s="53">
        <f t="shared" si="253"/>
        <v>0</v>
      </c>
      <c r="CQ115" s="53">
        <f t="shared" si="253"/>
        <v>0</v>
      </c>
      <c r="CR115" s="53">
        <f t="shared" si="253"/>
        <v>0</v>
      </c>
      <c r="CS115" s="53">
        <f t="shared" si="253"/>
        <v>0</v>
      </c>
      <c r="CT115" s="53">
        <f t="shared" si="253"/>
        <v>0</v>
      </c>
      <c r="CU115" s="53">
        <f t="shared" si="253"/>
        <v>0</v>
      </c>
      <c r="CV115" s="53">
        <f t="shared" si="253"/>
        <v>0</v>
      </c>
      <c r="CW115" s="53">
        <f t="shared" si="253"/>
        <v>0</v>
      </c>
      <c r="CX115" s="53">
        <f t="shared" si="253"/>
        <v>0</v>
      </c>
      <c r="CY115" s="53">
        <f t="shared" si="253"/>
        <v>0</v>
      </c>
      <c r="CZ115" s="53">
        <f t="shared" si="253"/>
        <v>0</v>
      </c>
      <c r="DA115" s="53">
        <f t="shared" si="253"/>
        <v>0</v>
      </c>
      <c r="DB115" s="53">
        <f t="shared" si="253"/>
        <v>0</v>
      </c>
      <c r="DC115" s="53">
        <f t="shared" si="253"/>
        <v>0</v>
      </c>
      <c r="DD115" s="53">
        <f t="shared" si="253"/>
        <v>0</v>
      </c>
      <c r="DE115" s="53">
        <f t="shared" si="244"/>
        <v>0</v>
      </c>
      <c r="DF115" s="53">
        <f t="shared" si="244"/>
        <v>0</v>
      </c>
      <c r="DG115" s="53">
        <f t="shared" si="244"/>
        <v>0</v>
      </c>
      <c r="DH115" s="53">
        <f t="shared" si="244"/>
        <v>0</v>
      </c>
      <c r="DI115" s="53">
        <f t="shared" si="244"/>
        <v>0</v>
      </c>
      <c r="DJ115" s="53">
        <f t="shared" si="244"/>
        <v>0</v>
      </c>
      <c r="DK115" s="53">
        <f t="shared" si="244"/>
        <v>0</v>
      </c>
      <c r="DL115" s="53">
        <f t="shared" si="244"/>
        <v>0</v>
      </c>
      <c r="DM115" s="53">
        <f t="shared" si="244"/>
        <v>0</v>
      </c>
      <c r="DN115" s="53">
        <f t="shared" si="244"/>
        <v>0</v>
      </c>
      <c r="DO115" s="53">
        <f t="shared" si="244"/>
        <v>0</v>
      </c>
      <c r="DP115" s="53">
        <f t="shared" si="244"/>
        <v>0</v>
      </c>
      <c r="DQ115" s="53">
        <f t="shared" si="244"/>
        <v>0</v>
      </c>
      <c r="DR115" s="53">
        <f t="shared" si="244"/>
        <v>0</v>
      </c>
      <c r="DS115" s="53">
        <f t="shared" si="244"/>
        <v>0</v>
      </c>
      <c r="DT115" s="53">
        <f t="shared" si="244"/>
        <v>0</v>
      </c>
      <c r="DU115" s="53">
        <f t="shared" ref="DU115:GF115" si="254">IF(DU$4=$A115,-SUM($H115:$K115), 0)</f>
        <v>0</v>
      </c>
      <c r="DV115" s="53">
        <f t="shared" si="254"/>
        <v>0</v>
      </c>
      <c r="DW115" s="53">
        <f t="shared" si="254"/>
        <v>0</v>
      </c>
      <c r="DX115" s="53">
        <f t="shared" si="254"/>
        <v>0</v>
      </c>
      <c r="DY115" s="53">
        <f t="shared" si="254"/>
        <v>4</v>
      </c>
      <c r="DZ115" s="53">
        <f t="shared" si="254"/>
        <v>0</v>
      </c>
      <c r="EA115" s="53">
        <f t="shared" si="254"/>
        <v>0</v>
      </c>
      <c r="EB115" s="53">
        <f t="shared" si="254"/>
        <v>0</v>
      </c>
      <c r="EC115" s="53">
        <f t="shared" si="254"/>
        <v>0</v>
      </c>
      <c r="ED115" s="53">
        <f t="shared" si="254"/>
        <v>0</v>
      </c>
      <c r="EE115" s="53">
        <f t="shared" si="254"/>
        <v>0</v>
      </c>
      <c r="EF115" s="53">
        <f t="shared" si="254"/>
        <v>0</v>
      </c>
      <c r="EG115" s="53">
        <f t="shared" si="254"/>
        <v>0</v>
      </c>
      <c r="EH115" s="53">
        <f t="shared" si="254"/>
        <v>0</v>
      </c>
      <c r="EI115" s="53">
        <f t="shared" si="254"/>
        <v>0</v>
      </c>
      <c r="EJ115" s="53">
        <f t="shared" si="254"/>
        <v>0</v>
      </c>
      <c r="EK115" s="53">
        <f t="shared" si="254"/>
        <v>0</v>
      </c>
      <c r="EL115" s="53">
        <f t="shared" si="254"/>
        <v>0</v>
      </c>
      <c r="EM115" s="53">
        <f t="shared" si="254"/>
        <v>0</v>
      </c>
      <c r="EN115" s="53">
        <f t="shared" si="254"/>
        <v>0</v>
      </c>
      <c r="EO115" s="53">
        <f t="shared" si="254"/>
        <v>0</v>
      </c>
      <c r="EP115" s="53">
        <f t="shared" si="254"/>
        <v>0</v>
      </c>
      <c r="EQ115" s="53">
        <f t="shared" si="254"/>
        <v>0</v>
      </c>
      <c r="ER115" s="53">
        <f t="shared" si="254"/>
        <v>0</v>
      </c>
      <c r="ES115" s="53">
        <f t="shared" si="254"/>
        <v>0</v>
      </c>
      <c r="ET115" s="53">
        <f t="shared" si="254"/>
        <v>0</v>
      </c>
      <c r="EU115" s="53">
        <f t="shared" si="254"/>
        <v>0</v>
      </c>
      <c r="EV115" s="53">
        <f t="shared" si="254"/>
        <v>0</v>
      </c>
      <c r="EW115" s="53">
        <f t="shared" si="254"/>
        <v>0</v>
      </c>
      <c r="EX115" s="53">
        <f t="shared" si="254"/>
        <v>0</v>
      </c>
      <c r="EY115" s="53">
        <f t="shared" si="254"/>
        <v>0</v>
      </c>
      <c r="EZ115" s="53">
        <f t="shared" si="254"/>
        <v>0</v>
      </c>
      <c r="FA115" s="53">
        <f t="shared" si="254"/>
        <v>0</v>
      </c>
      <c r="FB115" s="53">
        <f t="shared" si="254"/>
        <v>0</v>
      </c>
      <c r="FC115" s="53">
        <f t="shared" si="254"/>
        <v>0</v>
      </c>
      <c r="FD115" s="53">
        <f t="shared" si="254"/>
        <v>0</v>
      </c>
      <c r="FE115" s="53">
        <f t="shared" si="254"/>
        <v>0</v>
      </c>
      <c r="FF115" s="53">
        <f t="shared" si="254"/>
        <v>0</v>
      </c>
      <c r="FG115" s="53">
        <f t="shared" si="254"/>
        <v>0</v>
      </c>
      <c r="FH115" s="53">
        <f t="shared" si="254"/>
        <v>0</v>
      </c>
      <c r="FI115" s="53">
        <f t="shared" si="254"/>
        <v>0</v>
      </c>
      <c r="FJ115" s="53">
        <f t="shared" si="254"/>
        <v>0</v>
      </c>
      <c r="FK115" s="53">
        <f t="shared" si="254"/>
        <v>0</v>
      </c>
      <c r="FL115" s="53">
        <f t="shared" si="254"/>
        <v>0</v>
      </c>
      <c r="FM115" s="53">
        <f t="shared" si="254"/>
        <v>0</v>
      </c>
      <c r="FN115" s="53">
        <f t="shared" si="254"/>
        <v>0</v>
      </c>
      <c r="FO115" s="53">
        <f t="shared" si="254"/>
        <v>0</v>
      </c>
      <c r="FP115" s="53">
        <f t="shared" si="254"/>
        <v>0</v>
      </c>
      <c r="FQ115" s="53">
        <f t="shared" si="254"/>
        <v>0</v>
      </c>
      <c r="FR115" s="53">
        <f t="shared" si="254"/>
        <v>0</v>
      </c>
      <c r="FS115" s="53">
        <f t="shared" si="254"/>
        <v>0</v>
      </c>
      <c r="FT115" s="53">
        <f t="shared" si="254"/>
        <v>0</v>
      </c>
      <c r="FU115" s="53">
        <f t="shared" si="254"/>
        <v>0</v>
      </c>
      <c r="FV115" s="53">
        <f t="shared" si="254"/>
        <v>0</v>
      </c>
      <c r="FW115" s="53">
        <f t="shared" si="254"/>
        <v>0</v>
      </c>
      <c r="FX115" s="53">
        <f t="shared" si="254"/>
        <v>0</v>
      </c>
      <c r="FY115" s="53">
        <f t="shared" si="254"/>
        <v>0</v>
      </c>
      <c r="FZ115" s="53">
        <f t="shared" si="254"/>
        <v>0</v>
      </c>
      <c r="GA115" s="53">
        <f t="shared" si="254"/>
        <v>0</v>
      </c>
      <c r="GB115" s="53">
        <f t="shared" si="254"/>
        <v>0</v>
      </c>
      <c r="GC115" s="53">
        <f t="shared" si="254"/>
        <v>0</v>
      </c>
      <c r="GD115" s="53">
        <f t="shared" si="254"/>
        <v>0</v>
      </c>
      <c r="GE115" s="53">
        <f t="shared" si="254"/>
        <v>0</v>
      </c>
      <c r="GF115" s="53">
        <f t="shared" si="254"/>
        <v>0</v>
      </c>
      <c r="GG115" s="53">
        <f t="shared" si="248"/>
        <v>0</v>
      </c>
      <c r="GH115" s="53">
        <f t="shared" si="248"/>
        <v>0</v>
      </c>
      <c r="GI115" s="53">
        <f t="shared" si="248"/>
        <v>0</v>
      </c>
      <c r="GJ115" s="53">
        <f t="shared" si="248"/>
        <v>0</v>
      </c>
      <c r="GK115" s="53">
        <f t="shared" si="248"/>
        <v>0</v>
      </c>
      <c r="GL115" s="53">
        <f t="shared" si="249"/>
        <v>0</v>
      </c>
      <c r="GM115" s="53">
        <f t="shared" si="249"/>
        <v>0</v>
      </c>
      <c r="GN115" s="53">
        <f t="shared" si="249"/>
        <v>0</v>
      </c>
      <c r="GO115" s="53">
        <f t="shared" si="249"/>
        <v>0</v>
      </c>
      <c r="GP115" s="53">
        <f t="shared" si="249"/>
        <v>0</v>
      </c>
      <c r="GQ115" s="53">
        <f t="shared" si="249"/>
        <v>0</v>
      </c>
      <c r="GR115" s="53">
        <f t="shared" si="249"/>
        <v>0</v>
      </c>
      <c r="GS115" s="53">
        <f t="shared" si="249"/>
        <v>0</v>
      </c>
      <c r="GT115" s="53">
        <f t="shared" si="249"/>
        <v>0</v>
      </c>
      <c r="GU115" s="53">
        <f t="shared" si="249"/>
        <v>0</v>
      </c>
      <c r="GV115" s="53">
        <f t="shared" si="249"/>
        <v>0</v>
      </c>
      <c r="GW115" s="53">
        <f t="shared" si="249"/>
        <v>0</v>
      </c>
      <c r="GX115" s="53">
        <f t="shared" si="18"/>
        <v>0</v>
      </c>
    </row>
    <row r="116" spans="1:206" s="95" customFormat="1" ht="12.75" x14ac:dyDescent="0.2">
      <c r="A116" s="22">
        <f>VLOOKUP(B116,'Libro Giornale'!$E$237:$F$436,2,FALSE)</f>
        <v>122</v>
      </c>
      <c r="B116" s="547" t="s">
        <v>508</v>
      </c>
      <c r="C116" s="152">
        <v>104</v>
      </c>
      <c r="D116" s="468">
        <v>44743</v>
      </c>
      <c r="E116" s="448" t="s">
        <v>789</v>
      </c>
      <c r="F116" s="52">
        <v>12.73</v>
      </c>
      <c r="G116" s="52"/>
      <c r="H116" s="92"/>
      <c r="I116" s="92"/>
      <c r="J116" s="52">
        <f t="shared" si="225"/>
        <v>-12.73</v>
      </c>
      <c r="K116" s="52"/>
      <c r="L116" s="52"/>
      <c r="M116" s="53">
        <f t="shared" si="239"/>
        <v>0</v>
      </c>
      <c r="N116" s="53">
        <f t="shared" si="239"/>
        <v>0</v>
      </c>
      <c r="O116" s="53">
        <f t="shared" si="239"/>
        <v>0</v>
      </c>
      <c r="P116" s="53">
        <f t="shared" si="239"/>
        <v>0</v>
      </c>
      <c r="Q116" s="53">
        <f t="shared" si="239"/>
        <v>0</v>
      </c>
      <c r="R116" s="53">
        <f t="shared" si="239"/>
        <v>0</v>
      </c>
      <c r="S116" s="53">
        <f t="shared" si="239"/>
        <v>0</v>
      </c>
      <c r="T116" s="53">
        <f t="shared" si="239"/>
        <v>0</v>
      </c>
      <c r="U116" s="53">
        <f t="shared" si="239"/>
        <v>0</v>
      </c>
      <c r="V116" s="53">
        <f t="shared" si="239"/>
        <v>0</v>
      </c>
      <c r="W116" s="53">
        <f t="shared" si="239"/>
        <v>0</v>
      </c>
      <c r="X116" s="53">
        <f t="shared" si="239"/>
        <v>0</v>
      </c>
      <c r="Y116" s="53">
        <f t="shared" si="239"/>
        <v>0</v>
      </c>
      <c r="Z116" s="53">
        <f t="shared" si="239"/>
        <v>0</v>
      </c>
      <c r="AA116" s="53">
        <f t="shared" si="239"/>
        <v>0</v>
      </c>
      <c r="AB116" s="53">
        <f t="shared" si="239"/>
        <v>0</v>
      </c>
      <c r="AC116" s="53">
        <f t="shared" si="240"/>
        <v>0</v>
      </c>
      <c r="AD116" s="53">
        <f t="shared" si="240"/>
        <v>0</v>
      </c>
      <c r="AE116" s="53">
        <f t="shared" si="240"/>
        <v>0</v>
      </c>
      <c r="AF116" s="53">
        <f t="shared" si="240"/>
        <v>0</v>
      </c>
      <c r="AG116" s="53">
        <f t="shared" si="240"/>
        <v>0</v>
      </c>
      <c r="AH116" s="53">
        <f t="shared" si="240"/>
        <v>0</v>
      </c>
      <c r="AI116" s="53">
        <f t="shared" si="240"/>
        <v>0</v>
      </c>
      <c r="AJ116" s="53">
        <f t="shared" si="240"/>
        <v>0</v>
      </c>
      <c r="AK116" s="53">
        <f t="shared" si="240"/>
        <v>0</v>
      </c>
      <c r="AL116" s="53">
        <f t="shared" si="240"/>
        <v>0</v>
      </c>
      <c r="AM116" s="53">
        <f t="shared" si="240"/>
        <v>0</v>
      </c>
      <c r="AN116" s="53">
        <f t="shared" si="240"/>
        <v>0</v>
      </c>
      <c r="AO116" s="53">
        <f t="shared" si="240"/>
        <v>0</v>
      </c>
      <c r="AP116" s="53">
        <f t="shared" si="240"/>
        <v>0</v>
      </c>
      <c r="AQ116" s="53">
        <f t="shared" si="240"/>
        <v>0</v>
      </c>
      <c r="AR116" s="53">
        <f t="shared" si="240"/>
        <v>0</v>
      </c>
      <c r="AS116" s="53">
        <f t="shared" si="241"/>
        <v>0</v>
      </c>
      <c r="AT116" s="53">
        <f t="shared" si="241"/>
        <v>0</v>
      </c>
      <c r="AU116" s="53">
        <f t="shared" si="241"/>
        <v>0</v>
      </c>
      <c r="AV116" s="53">
        <f t="shared" si="241"/>
        <v>0</v>
      </c>
      <c r="AW116" s="53">
        <f t="shared" si="241"/>
        <v>0</v>
      </c>
      <c r="AX116" s="53">
        <f t="shared" si="241"/>
        <v>0</v>
      </c>
      <c r="AY116" s="53">
        <f t="shared" si="241"/>
        <v>0</v>
      </c>
      <c r="AZ116" s="53">
        <f t="shared" si="241"/>
        <v>0</v>
      </c>
      <c r="BA116" s="53">
        <f t="shared" si="241"/>
        <v>0</v>
      </c>
      <c r="BB116" s="53">
        <f t="shared" si="241"/>
        <v>0</v>
      </c>
      <c r="BC116" s="53">
        <f t="shared" si="241"/>
        <v>0</v>
      </c>
      <c r="BD116" s="53">
        <f t="shared" si="241"/>
        <v>0</v>
      </c>
      <c r="BE116" s="53">
        <f t="shared" si="241"/>
        <v>0</v>
      </c>
      <c r="BF116" s="53">
        <f t="shared" si="241"/>
        <v>0</v>
      </c>
      <c r="BG116" s="53">
        <f t="shared" si="241"/>
        <v>0</v>
      </c>
      <c r="BH116" s="53">
        <f t="shared" si="241"/>
        <v>0</v>
      </c>
      <c r="BI116" s="53">
        <f t="shared" si="242"/>
        <v>0</v>
      </c>
      <c r="BJ116" s="53">
        <f t="shared" si="242"/>
        <v>0</v>
      </c>
      <c r="BK116" s="53">
        <f t="shared" si="242"/>
        <v>0</v>
      </c>
      <c r="BL116" s="53">
        <f t="shared" si="242"/>
        <v>0</v>
      </c>
      <c r="BM116" s="53">
        <f t="shared" si="242"/>
        <v>0</v>
      </c>
      <c r="BN116" s="53">
        <f t="shared" si="242"/>
        <v>0</v>
      </c>
      <c r="BO116" s="53">
        <f t="shared" si="242"/>
        <v>0</v>
      </c>
      <c r="BP116" s="53">
        <f t="shared" si="242"/>
        <v>0</v>
      </c>
      <c r="BQ116" s="53">
        <f t="shared" si="242"/>
        <v>0</v>
      </c>
      <c r="BR116" s="53">
        <f t="shared" si="242"/>
        <v>0</v>
      </c>
      <c r="BS116" s="53">
        <f t="shared" si="242"/>
        <v>0</v>
      </c>
      <c r="BT116" s="53">
        <f t="shared" si="242"/>
        <v>0</v>
      </c>
      <c r="BU116" s="53">
        <f t="shared" si="5"/>
        <v>0</v>
      </c>
      <c r="BV116" s="53">
        <f t="shared" si="242"/>
        <v>0</v>
      </c>
      <c r="BW116" s="53">
        <f t="shared" si="242"/>
        <v>0</v>
      </c>
      <c r="BX116" s="53">
        <f t="shared" si="242"/>
        <v>0</v>
      </c>
      <c r="BY116" s="53">
        <f t="shared" si="250"/>
        <v>0</v>
      </c>
      <c r="BZ116" s="53">
        <f t="shared" si="250"/>
        <v>0</v>
      </c>
      <c r="CA116" s="53">
        <f t="shared" si="250"/>
        <v>0</v>
      </c>
      <c r="CB116" s="53">
        <f t="shared" si="250"/>
        <v>0</v>
      </c>
      <c r="CC116" s="53">
        <f t="shared" si="250"/>
        <v>0</v>
      </c>
      <c r="CD116" s="53">
        <f t="shared" si="250"/>
        <v>0</v>
      </c>
      <c r="CE116" s="53">
        <f t="shared" si="250"/>
        <v>0</v>
      </c>
      <c r="CF116" s="53">
        <f t="shared" si="250"/>
        <v>0</v>
      </c>
      <c r="CG116" s="53">
        <f t="shared" si="250"/>
        <v>0</v>
      </c>
      <c r="CH116" s="53">
        <f t="shared" si="250"/>
        <v>0</v>
      </c>
      <c r="CI116" s="53">
        <f t="shared" si="250"/>
        <v>0</v>
      </c>
      <c r="CJ116" s="53">
        <f t="shared" si="250"/>
        <v>0</v>
      </c>
      <c r="CK116" s="53">
        <f t="shared" si="250"/>
        <v>0</v>
      </c>
      <c r="CL116" s="53">
        <f t="shared" si="250"/>
        <v>0</v>
      </c>
      <c r="CM116" s="53">
        <f t="shared" si="250"/>
        <v>0</v>
      </c>
      <c r="CN116" s="53">
        <f t="shared" si="250"/>
        <v>0</v>
      </c>
      <c r="CO116" s="53">
        <f t="shared" si="243"/>
        <v>0</v>
      </c>
      <c r="CP116" s="53">
        <f t="shared" si="243"/>
        <v>0</v>
      </c>
      <c r="CQ116" s="53">
        <f t="shared" si="243"/>
        <v>0</v>
      </c>
      <c r="CR116" s="53">
        <f t="shared" si="243"/>
        <v>0</v>
      </c>
      <c r="CS116" s="53">
        <f t="shared" si="243"/>
        <v>0</v>
      </c>
      <c r="CT116" s="53">
        <f t="shared" si="243"/>
        <v>0</v>
      </c>
      <c r="CU116" s="53">
        <f t="shared" si="243"/>
        <v>0</v>
      </c>
      <c r="CV116" s="53">
        <f t="shared" si="243"/>
        <v>0</v>
      </c>
      <c r="CW116" s="53">
        <f t="shared" si="243"/>
        <v>0</v>
      </c>
      <c r="CX116" s="53">
        <f t="shared" si="243"/>
        <v>0</v>
      </c>
      <c r="CY116" s="53">
        <f t="shared" si="243"/>
        <v>0</v>
      </c>
      <c r="CZ116" s="53">
        <f t="shared" si="243"/>
        <v>0</v>
      </c>
      <c r="DA116" s="53">
        <f t="shared" si="243"/>
        <v>0</v>
      </c>
      <c r="DB116" s="53">
        <f t="shared" si="243"/>
        <v>0</v>
      </c>
      <c r="DC116" s="53">
        <f t="shared" si="243"/>
        <v>0</v>
      </c>
      <c r="DD116" s="53">
        <f t="shared" si="243"/>
        <v>0</v>
      </c>
      <c r="DE116" s="53">
        <f t="shared" si="244"/>
        <v>0</v>
      </c>
      <c r="DF116" s="53">
        <f t="shared" si="245"/>
        <v>0</v>
      </c>
      <c r="DG116" s="53">
        <f t="shared" si="245"/>
        <v>0</v>
      </c>
      <c r="DH116" s="53">
        <f t="shared" si="245"/>
        <v>0</v>
      </c>
      <c r="DI116" s="53">
        <f t="shared" si="245"/>
        <v>0</v>
      </c>
      <c r="DJ116" s="53">
        <f t="shared" si="245"/>
        <v>0</v>
      </c>
      <c r="DK116" s="53">
        <f t="shared" si="245"/>
        <v>0</v>
      </c>
      <c r="DL116" s="53">
        <f t="shared" si="245"/>
        <v>0</v>
      </c>
      <c r="DM116" s="53">
        <f t="shared" si="245"/>
        <v>0</v>
      </c>
      <c r="DN116" s="53">
        <f t="shared" si="245"/>
        <v>0</v>
      </c>
      <c r="DO116" s="53">
        <f t="shared" si="245"/>
        <v>0</v>
      </c>
      <c r="DP116" s="53">
        <f t="shared" si="245"/>
        <v>0</v>
      </c>
      <c r="DQ116" s="53">
        <f t="shared" si="245"/>
        <v>0</v>
      </c>
      <c r="DR116" s="53">
        <f t="shared" si="245"/>
        <v>0</v>
      </c>
      <c r="DS116" s="53">
        <f t="shared" si="245"/>
        <v>0</v>
      </c>
      <c r="DT116" s="53">
        <f t="shared" si="245"/>
        <v>0</v>
      </c>
      <c r="DU116" s="53">
        <f t="shared" si="245"/>
        <v>0</v>
      </c>
      <c r="DV116" s="53">
        <f t="shared" si="251"/>
        <v>0</v>
      </c>
      <c r="DW116" s="53">
        <f t="shared" si="251"/>
        <v>0</v>
      </c>
      <c r="DX116" s="53">
        <f t="shared" si="251"/>
        <v>0</v>
      </c>
      <c r="DY116" s="53">
        <f t="shared" si="251"/>
        <v>12.73</v>
      </c>
      <c r="DZ116" s="53">
        <f t="shared" si="251"/>
        <v>0</v>
      </c>
      <c r="EA116" s="53">
        <f t="shared" si="251"/>
        <v>0</v>
      </c>
      <c r="EB116" s="53">
        <f t="shared" si="251"/>
        <v>0</v>
      </c>
      <c r="EC116" s="53">
        <f t="shared" si="251"/>
        <v>0</v>
      </c>
      <c r="ED116" s="53">
        <f t="shared" si="251"/>
        <v>0</v>
      </c>
      <c r="EE116" s="53">
        <f t="shared" si="251"/>
        <v>0</v>
      </c>
      <c r="EF116" s="53">
        <f t="shared" si="251"/>
        <v>0</v>
      </c>
      <c r="EG116" s="53">
        <f t="shared" si="251"/>
        <v>0</v>
      </c>
      <c r="EH116" s="53">
        <f t="shared" si="251"/>
        <v>0</v>
      </c>
      <c r="EI116" s="53">
        <f t="shared" si="251"/>
        <v>0</v>
      </c>
      <c r="EJ116" s="53">
        <f t="shared" si="251"/>
        <v>0</v>
      </c>
      <c r="EK116" s="53">
        <f t="shared" si="251"/>
        <v>0</v>
      </c>
      <c r="EL116" s="53">
        <f t="shared" si="246"/>
        <v>0</v>
      </c>
      <c r="EM116" s="53">
        <f t="shared" si="246"/>
        <v>0</v>
      </c>
      <c r="EN116" s="53">
        <f t="shared" si="246"/>
        <v>0</v>
      </c>
      <c r="EO116" s="53">
        <f t="shared" si="246"/>
        <v>0</v>
      </c>
      <c r="EP116" s="53">
        <f t="shared" si="246"/>
        <v>0</v>
      </c>
      <c r="EQ116" s="53">
        <f t="shared" si="246"/>
        <v>0</v>
      </c>
      <c r="ER116" s="53">
        <f t="shared" si="246"/>
        <v>0</v>
      </c>
      <c r="ES116" s="53">
        <f t="shared" si="246"/>
        <v>0</v>
      </c>
      <c r="ET116" s="53">
        <f t="shared" si="246"/>
        <v>0</v>
      </c>
      <c r="EU116" s="53">
        <f t="shared" si="246"/>
        <v>0</v>
      </c>
      <c r="EV116" s="53">
        <f t="shared" si="246"/>
        <v>0</v>
      </c>
      <c r="EW116" s="53">
        <f t="shared" si="246"/>
        <v>0</v>
      </c>
      <c r="EX116" s="53">
        <f t="shared" si="246"/>
        <v>0</v>
      </c>
      <c r="EY116" s="53">
        <f t="shared" si="246"/>
        <v>0</v>
      </c>
      <c r="EZ116" s="53">
        <f t="shared" si="246"/>
        <v>0</v>
      </c>
      <c r="FA116" s="53">
        <f t="shared" si="246"/>
        <v>0</v>
      </c>
      <c r="FB116" s="53">
        <f t="shared" si="247"/>
        <v>0</v>
      </c>
      <c r="FC116" s="53">
        <f t="shared" si="247"/>
        <v>0</v>
      </c>
      <c r="FD116" s="53">
        <f t="shared" si="247"/>
        <v>0</v>
      </c>
      <c r="FE116" s="53">
        <f t="shared" si="247"/>
        <v>0</v>
      </c>
      <c r="FF116" s="53">
        <f t="shared" si="247"/>
        <v>0</v>
      </c>
      <c r="FG116" s="53">
        <f t="shared" si="247"/>
        <v>0</v>
      </c>
      <c r="FH116" s="53">
        <f t="shared" si="247"/>
        <v>0</v>
      </c>
      <c r="FI116" s="53">
        <f t="shared" si="247"/>
        <v>0</v>
      </c>
      <c r="FJ116" s="53">
        <f t="shared" si="247"/>
        <v>0</v>
      </c>
      <c r="FK116" s="53">
        <f t="shared" si="247"/>
        <v>0</v>
      </c>
      <c r="FL116" s="53">
        <f t="shared" si="247"/>
        <v>0</v>
      </c>
      <c r="FM116" s="53">
        <f t="shared" si="247"/>
        <v>0</v>
      </c>
      <c r="FN116" s="53">
        <f t="shared" si="247"/>
        <v>0</v>
      </c>
      <c r="FO116" s="53">
        <f t="shared" si="247"/>
        <v>0</v>
      </c>
      <c r="FP116" s="53">
        <f t="shared" si="247"/>
        <v>0</v>
      </c>
      <c r="FQ116" s="53">
        <f t="shared" si="15"/>
        <v>0</v>
      </c>
      <c r="FR116" s="53">
        <f t="shared" si="15"/>
        <v>0</v>
      </c>
      <c r="FS116" s="53">
        <f t="shared" si="15"/>
        <v>0</v>
      </c>
      <c r="FT116" s="53">
        <f t="shared" si="15"/>
        <v>0</v>
      </c>
      <c r="FU116" s="53">
        <f t="shared" si="15"/>
        <v>0</v>
      </c>
      <c r="FV116" s="53">
        <f t="shared" si="15"/>
        <v>0</v>
      </c>
      <c r="FW116" s="53">
        <f t="shared" si="15"/>
        <v>0</v>
      </c>
      <c r="FX116" s="53">
        <f t="shared" si="15"/>
        <v>0</v>
      </c>
      <c r="FY116" s="53">
        <f t="shared" si="15"/>
        <v>0</v>
      </c>
      <c r="FZ116" s="53">
        <f t="shared" ref="FQ116:GF131" si="255">IF(FZ$4=$A116,-SUM($H116:$K116), 0)</f>
        <v>0</v>
      </c>
      <c r="GA116" s="53">
        <f t="shared" si="255"/>
        <v>0</v>
      </c>
      <c r="GB116" s="53">
        <f t="shared" si="255"/>
        <v>0</v>
      </c>
      <c r="GC116" s="53">
        <f t="shared" si="255"/>
        <v>0</v>
      </c>
      <c r="GD116" s="53">
        <f t="shared" si="255"/>
        <v>0</v>
      </c>
      <c r="GE116" s="53">
        <f t="shared" si="255"/>
        <v>0</v>
      </c>
      <c r="GF116" s="53">
        <f t="shared" si="255"/>
        <v>0</v>
      </c>
      <c r="GG116" s="53">
        <f t="shared" si="248"/>
        <v>0</v>
      </c>
      <c r="GH116" s="53">
        <f t="shared" si="248"/>
        <v>0</v>
      </c>
      <c r="GI116" s="53">
        <f t="shared" si="248"/>
        <v>0</v>
      </c>
      <c r="GJ116" s="53">
        <f t="shared" si="248"/>
        <v>0</v>
      </c>
      <c r="GK116" s="53">
        <f t="shared" si="248"/>
        <v>0</v>
      </c>
      <c r="GL116" s="53">
        <f t="shared" si="249"/>
        <v>0</v>
      </c>
      <c r="GM116" s="53">
        <f t="shared" si="249"/>
        <v>0</v>
      </c>
      <c r="GN116" s="53">
        <f t="shared" si="249"/>
        <v>0</v>
      </c>
      <c r="GO116" s="53">
        <f t="shared" si="249"/>
        <v>0</v>
      </c>
      <c r="GP116" s="53">
        <f t="shared" si="249"/>
        <v>0</v>
      </c>
      <c r="GQ116" s="53">
        <f t="shared" si="249"/>
        <v>0</v>
      </c>
      <c r="GR116" s="53">
        <f t="shared" si="249"/>
        <v>0</v>
      </c>
      <c r="GS116" s="53">
        <f t="shared" si="249"/>
        <v>0</v>
      </c>
      <c r="GT116" s="53">
        <f t="shared" si="249"/>
        <v>0</v>
      </c>
      <c r="GU116" s="53">
        <f t="shared" si="249"/>
        <v>0</v>
      </c>
      <c r="GV116" s="53">
        <f t="shared" si="249"/>
        <v>0</v>
      </c>
      <c r="GW116" s="53">
        <f t="shared" si="249"/>
        <v>0</v>
      </c>
      <c r="GX116" s="53">
        <f t="shared" si="18"/>
        <v>0</v>
      </c>
    </row>
    <row r="117" spans="1:206" s="95" customFormat="1" ht="12.75" x14ac:dyDescent="0.2">
      <c r="A117" s="22">
        <f>VLOOKUP(B117,'Libro Giornale'!$E$237:$F$436,2,FALSE)</f>
        <v>122</v>
      </c>
      <c r="B117" s="547" t="s">
        <v>508</v>
      </c>
      <c r="C117" s="152">
        <v>105</v>
      </c>
      <c r="D117" s="468">
        <v>44747</v>
      </c>
      <c r="E117" s="448" t="s">
        <v>810</v>
      </c>
      <c r="F117" s="52">
        <v>3</v>
      </c>
      <c r="G117" s="52"/>
      <c r="H117" s="92"/>
      <c r="I117" s="92">
        <f>-F117</f>
        <v>-3</v>
      </c>
      <c r="J117" s="52"/>
      <c r="K117" s="52"/>
      <c r="L117" s="52"/>
      <c r="M117" s="53">
        <f t="shared" ref="M117:AB118" si="256">IF(M$4=$A117,-SUM($H117:$K117), 0)</f>
        <v>0</v>
      </c>
      <c r="N117" s="53">
        <f t="shared" si="256"/>
        <v>0</v>
      </c>
      <c r="O117" s="53">
        <f t="shared" si="256"/>
        <v>0</v>
      </c>
      <c r="P117" s="53">
        <f t="shared" si="256"/>
        <v>0</v>
      </c>
      <c r="Q117" s="53">
        <f t="shared" si="256"/>
        <v>0</v>
      </c>
      <c r="R117" s="53">
        <f t="shared" si="256"/>
        <v>0</v>
      </c>
      <c r="S117" s="53">
        <f t="shared" si="256"/>
        <v>0</v>
      </c>
      <c r="T117" s="53">
        <f t="shared" si="256"/>
        <v>0</v>
      </c>
      <c r="U117" s="53">
        <f t="shared" si="256"/>
        <v>0</v>
      </c>
      <c r="V117" s="53">
        <f t="shared" si="256"/>
        <v>0</v>
      </c>
      <c r="W117" s="53">
        <f t="shared" si="256"/>
        <v>0</v>
      </c>
      <c r="X117" s="53">
        <f t="shared" si="256"/>
        <v>0</v>
      </c>
      <c r="Y117" s="53">
        <f t="shared" si="256"/>
        <v>0</v>
      </c>
      <c r="Z117" s="53">
        <f t="shared" si="256"/>
        <v>0</v>
      </c>
      <c r="AA117" s="53">
        <f t="shared" si="256"/>
        <v>0</v>
      </c>
      <c r="AB117" s="53">
        <f t="shared" si="256"/>
        <v>0</v>
      </c>
      <c r="AC117" s="53">
        <f t="shared" ref="AC117:AR118" si="257">IF(AC$4=$A117,-SUM($H117:$K117), 0)</f>
        <v>0</v>
      </c>
      <c r="AD117" s="53">
        <f t="shared" si="257"/>
        <v>0</v>
      </c>
      <c r="AE117" s="53">
        <f t="shared" si="257"/>
        <v>0</v>
      </c>
      <c r="AF117" s="53">
        <f t="shared" si="257"/>
        <v>0</v>
      </c>
      <c r="AG117" s="53">
        <f t="shared" si="257"/>
        <v>0</v>
      </c>
      <c r="AH117" s="53">
        <f t="shared" si="257"/>
        <v>0</v>
      </c>
      <c r="AI117" s="53">
        <f t="shared" si="257"/>
        <v>0</v>
      </c>
      <c r="AJ117" s="53">
        <f t="shared" si="257"/>
        <v>0</v>
      </c>
      <c r="AK117" s="53">
        <f t="shared" si="257"/>
        <v>0</v>
      </c>
      <c r="AL117" s="53">
        <f t="shared" si="257"/>
        <v>0</v>
      </c>
      <c r="AM117" s="53">
        <f t="shared" si="257"/>
        <v>0</v>
      </c>
      <c r="AN117" s="53">
        <f t="shared" si="257"/>
        <v>0</v>
      </c>
      <c r="AO117" s="53">
        <f t="shared" si="257"/>
        <v>0</v>
      </c>
      <c r="AP117" s="53">
        <f t="shared" si="257"/>
        <v>0</v>
      </c>
      <c r="AQ117" s="53">
        <f t="shared" si="257"/>
        <v>0</v>
      </c>
      <c r="AR117" s="53">
        <f t="shared" si="257"/>
        <v>0</v>
      </c>
      <c r="AS117" s="53">
        <f t="shared" ref="AS117:BH118" si="258">IF(AS$4=$A117,-SUM($H117:$K117), 0)</f>
        <v>0</v>
      </c>
      <c r="AT117" s="53">
        <f t="shared" si="258"/>
        <v>0</v>
      </c>
      <c r="AU117" s="53">
        <f t="shared" si="258"/>
        <v>0</v>
      </c>
      <c r="AV117" s="53">
        <f t="shared" si="258"/>
        <v>0</v>
      </c>
      <c r="AW117" s="53">
        <f t="shared" si="258"/>
        <v>0</v>
      </c>
      <c r="AX117" s="53">
        <f t="shared" si="258"/>
        <v>0</v>
      </c>
      <c r="AY117" s="53">
        <f t="shared" si="258"/>
        <v>0</v>
      </c>
      <c r="AZ117" s="53">
        <f t="shared" si="258"/>
        <v>0</v>
      </c>
      <c r="BA117" s="53">
        <f t="shared" si="258"/>
        <v>0</v>
      </c>
      <c r="BB117" s="53">
        <f t="shared" si="258"/>
        <v>0</v>
      </c>
      <c r="BC117" s="53">
        <f t="shared" si="258"/>
        <v>0</v>
      </c>
      <c r="BD117" s="53">
        <f t="shared" si="258"/>
        <v>0</v>
      </c>
      <c r="BE117" s="53">
        <f t="shared" si="258"/>
        <v>0</v>
      </c>
      <c r="BF117" s="53">
        <f t="shared" si="258"/>
        <v>0</v>
      </c>
      <c r="BG117" s="53">
        <f t="shared" si="258"/>
        <v>0</v>
      </c>
      <c r="BH117" s="53">
        <f t="shared" si="258"/>
        <v>0</v>
      </c>
      <c r="BI117" s="53">
        <f t="shared" ref="BI117:BX118" si="259">IF(BI$4=$A117,-SUM($H117:$K117), 0)</f>
        <v>0</v>
      </c>
      <c r="BJ117" s="53">
        <f t="shared" si="259"/>
        <v>0</v>
      </c>
      <c r="BK117" s="53">
        <f t="shared" si="259"/>
        <v>0</v>
      </c>
      <c r="BL117" s="53">
        <f t="shared" si="259"/>
        <v>0</v>
      </c>
      <c r="BM117" s="53">
        <f t="shared" si="259"/>
        <v>0</v>
      </c>
      <c r="BN117" s="53">
        <f t="shared" si="259"/>
        <v>0</v>
      </c>
      <c r="BO117" s="53">
        <f t="shared" si="259"/>
        <v>0</v>
      </c>
      <c r="BP117" s="53">
        <f t="shared" si="259"/>
        <v>0</v>
      </c>
      <c r="BQ117" s="53">
        <f t="shared" si="259"/>
        <v>0</v>
      </c>
      <c r="BR117" s="53">
        <f t="shared" si="259"/>
        <v>0</v>
      </c>
      <c r="BS117" s="53">
        <f t="shared" si="259"/>
        <v>0</v>
      </c>
      <c r="BT117" s="53">
        <f t="shared" si="259"/>
        <v>0</v>
      </c>
      <c r="BU117" s="53">
        <f t="shared" si="5"/>
        <v>0</v>
      </c>
      <c r="BV117" s="53">
        <f t="shared" si="259"/>
        <v>0</v>
      </c>
      <c r="BW117" s="53">
        <f t="shared" si="259"/>
        <v>0</v>
      </c>
      <c r="BX117" s="53">
        <f t="shared" si="259"/>
        <v>0</v>
      </c>
      <c r="BY117" s="53">
        <f t="shared" ref="BY117:CN118" si="260">IF(BY$4=$A117,-SUM($H117:$K117), 0)</f>
        <v>0</v>
      </c>
      <c r="BZ117" s="53">
        <f t="shared" si="260"/>
        <v>0</v>
      </c>
      <c r="CA117" s="53">
        <f t="shared" si="260"/>
        <v>0</v>
      </c>
      <c r="CB117" s="53">
        <f t="shared" si="260"/>
        <v>0</v>
      </c>
      <c r="CC117" s="53">
        <f t="shared" si="260"/>
        <v>0</v>
      </c>
      <c r="CD117" s="53">
        <f t="shared" si="260"/>
        <v>0</v>
      </c>
      <c r="CE117" s="53">
        <f t="shared" si="260"/>
        <v>0</v>
      </c>
      <c r="CF117" s="53">
        <f t="shared" si="260"/>
        <v>0</v>
      </c>
      <c r="CG117" s="53">
        <f t="shared" si="260"/>
        <v>0</v>
      </c>
      <c r="CH117" s="53">
        <f t="shared" si="260"/>
        <v>0</v>
      </c>
      <c r="CI117" s="53">
        <f t="shared" si="260"/>
        <v>0</v>
      </c>
      <c r="CJ117" s="53">
        <f t="shared" si="260"/>
        <v>0</v>
      </c>
      <c r="CK117" s="53">
        <f t="shared" si="260"/>
        <v>0</v>
      </c>
      <c r="CL117" s="53">
        <f t="shared" si="260"/>
        <v>0</v>
      </c>
      <c r="CM117" s="53">
        <f t="shared" si="260"/>
        <v>0</v>
      </c>
      <c r="CN117" s="53">
        <f t="shared" si="260"/>
        <v>0</v>
      </c>
      <c r="CO117" s="53">
        <f t="shared" ref="CO117:DD118" si="261">IF(CO$4=$A117,-SUM($H117:$K117), 0)</f>
        <v>0</v>
      </c>
      <c r="CP117" s="53">
        <f t="shared" si="261"/>
        <v>0</v>
      </c>
      <c r="CQ117" s="53">
        <f t="shared" si="261"/>
        <v>0</v>
      </c>
      <c r="CR117" s="53">
        <f t="shared" si="261"/>
        <v>0</v>
      </c>
      <c r="CS117" s="53">
        <f t="shared" si="261"/>
        <v>0</v>
      </c>
      <c r="CT117" s="53">
        <f t="shared" si="261"/>
        <v>0</v>
      </c>
      <c r="CU117" s="53">
        <f t="shared" si="261"/>
        <v>0</v>
      </c>
      <c r="CV117" s="53">
        <f t="shared" si="261"/>
        <v>0</v>
      </c>
      <c r="CW117" s="53">
        <f t="shared" si="261"/>
        <v>0</v>
      </c>
      <c r="CX117" s="53">
        <f t="shared" si="261"/>
        <v>0</v>
      </c>
      <c r="CY117" s="53">
        <f t="shared" si="261"/>
        <v>0</v>
      </c>
      <c r="CZ117" s="53">
        <f t="shared" si="261"/>
        <v>0</v>
      </c>
      <c r="DA117" s="53">
        <f t="shared" si="261"/>
        <v>0</v>
      </c>
      <c r="DB117" s="53">
        <f t="shared" si="261"/>
        <v>0</v>
      </c>
      <c r="DC117" s="53">
        <f t="shared" si="261"/>
        <v>0</v>
      </c>
      <c r="DD117" s="53">
        <f t="shared" si="261"/>
        <v>0</v>
      </c>
      <c r="DE117" s="53">
        <f t="shared" si="244"/>
        <v>0</v>
      </c>
      <c r="DF117" s="53">
        <f t="shared" si="244"/>
        <v>0</v>
      </c>
      <c r="DG117" s="53">
        <f t="shared" si="244"/>
        <v>0</v>
      </c>
      <c r="DH117" s="53">
        <f t="shared" si="244"/>
        <v>0</v>
      </c>
      <c r="DI117" s="53">
        <f t="shared" si="244"/>
        <v>0</v>
      </c>
      <c r="DJ117" s="53">
        <f t="shared" si="244"/>
        <v>0</v>
      </c>
      <c r="DK117" s="53">
        <f t="shared" si="244"/>
        <v>0</v>
      </c>
      <c r="DL117" s="53">
        <f t="shared" si="244"/>
        <v>0</v>
      </c>
      <c r="DM117" s="53">
        <f t="shared" si="244"/>
        <v>0</v>
      </c>
      <c r="DN117" s="53">
        <f t="shared" si="244"/>
        <v>0</v>
      </c>
      <c r="DO117" s="53">
        <f t="shared" si="244"/>
        <v>0</v>
      </c>
      <c r="DP117" s="53">
        <f t="shared" si="244"/>
        <v>0</v>
      </c>
      <c r="DQ117" s="53">
        <f t="shared" si="244"/>
        <v>0</v>
      </c>
      <c r="DR117" s="53">
        <f t="shared" si="244"/>
        <v>0</v>
      </c>
      <c r="DS117" s="53">
        <f t="shared" si="244"/>
        <v>0</v>
      </c>
      <c r="DT117" s="53">
        <f t="shared" si="244"/>
        <v>0</v>
      </c>
      <c r="DU117" s="53">
        <f t="shared" ref="DU117:EJ118" si="262">IF(DU$4=$A117,-SUM($H117:$K117), 0)</f>
        <v>0</v>
      </c>
      <c r="DV117" s="53">
        <f t="shared" si="262"/>
        <v>0</v>
      </c>
      <c r="DW117" s="53">
        <f t="shared" si="262"/>
        <v>0</v>
      </c>
      <c r="DX117" s="53">
        <f t="shared" si="262"/>
        <v>0</v>
      </c>
      <c r="DY117" s="53">
        <f t="shared" si="262"/>
        <v>3</v>
      </c>
      <c r="DZ117" s="53">
        <f t="shared" si="262"/>
        <v>0</v>
      </c>
      <c r="EA117" s="53">
        <f t="shared" si="262"/>
        <v>0</v>
      </c>
      <c r="EB117" s="53">
        <f t="shared" si="262"/>
        <v>0</v>
      </c>
      <c r="EC117" s="53">
        <f t="shared" si="262"/>
        <v>0</v>
      </c>
      <c r="ED117" s="53">
        <f t="shared" si="262"/>
        <v>0</v>
      </c>
      <c r="EE117" s="53">
        <f t="shared" si="262"/>
        <v>0</v>
      </c>
      <c r="EF117" s="53">
        <f t="shared" si="262"/>
        <v>0</v>
      </c>
      <c r="EG117" s="53">
        <f t="shared" si="262"/>
        <v>0</v>
      </c>
      <c r="EH117" s="53">
        <f t="shared" si="262"/>
        <v>0</v>
      </c>
      <c r="EI117" s="53">
        <f t="shared" si="262"/>
        <v>0</v>
      </c>
      <c r="EJ117" s="53">
        <f t="shared" si="262"/>
        <v>0</v>
      </c>
      <c r="EK117" s="53">
        <f t="shared" ref="EK117:EZ118" si="263">IF(EK$4=$A117,-SUM($H117:$K117), 0)</f>
        <v>0</v>
      </c>
      <c r="EL117" s="53">
        <f t="shared" si="263"/>
        <v>0</v>
      </c>
      <c r="EM117" s="53">
        <f t="shared" si="263"/>
        <v>0</v>
      </c>
      <c r="EN117" s="53">
        <f t="shared" si="263"/>
        <v>0</v>
      </c>
      <c r="EO117" s="53">
        <f t="shared" si="263"/>
        <v>0</v>
      </c>
      <c r="EP117" s="53">
        <f t="shared" si="263"/>
        <v>0</v>
      </c>
      <c r="EQ117" s="53">
        <f t="shared" si="263"/>
        <v>0</v>
      </c>
      <c r="ER117" s="53">
        <f t="shared" si="263"/>
        <v>0</v>
      </c>
      <c r="ES117" s="53">
        <f t="shared" si="263"/>
        <v>0</v>
      </c>
      <c r="ET117" s="53">
        <f t="shared" si="263"/>
        <v>0</v>
      </c>
      <c r="EU117" s="53">
        <f t="shared" si="263"/>
        <v>0</v>
      </c>
      <c r="EV117" s="53">
        <f t="shared" si="263"/>
        <v>0</v>
      </c>
      <c r="EW117" s="53">
        <f t="shared" si="263"/>
        <v>0</v>
      </c>
      <c r="EX117" s="53">
        <f t="shared" si="263"/>
        <v>0</v>
      </c>
      <c r="EY117" s="53">
        <f t="shared" si="263"/>
        <v>0</v>
      </c>
      <c r="EZ117" s="53">
        <f t="shared" si="263"/>
        <v>0</v>
      </c>
      <c r="FA117" s="53">
        <f t="shared" ref="FA117:FP118" si="264">IF(FA$4=$A117,-SUM($H117:$K117), 0)</f>
        <v>0</v>
      </c>
      <c r="FB117" s="53">
        <f t="shared" si="264"/>
        <v>0</v>
      </c>
      <c r="FC117" s="53">
        <f t="shared" si="264"/>
        <v>0</v>
      </c>
      <c r="FD117" s="53">
        <f t="shared" si="264"/>
        <v>0</v>
      </c>
      <c r="FE117" s="53">
        <f t="shared" si="264"/>
        <v>0</v>
      </c>
      <c r="FF117" s="53">
        <f t="shared" si="264"/>
        <v>0</v>
      </c>
      <c r="FG117" s="53">
        <f t="shared" si="264"/>
        <v>0</v>
      </c>
      <c r="FH117" s="53">
        <f t="shared" si="264"/>
        <v>0</v>
      </c>
      <c r="FI117" s="53">
        <f t="shared" si="264"/>
        <v>0</v>
      </c>
      <c r="FJ117" s="53">
        <f t="shared" si="264"/>
        <v>0</v>
      </c>
      <c r="FK117" s="53">
        <f t="shared" si="264"/>
        <v>0</v>
      </c>
      <c r="FL117" s="53">
        <f t="shared" si="264"/>
        <v>0</v>
      </c>
      <c r="FM117" s="53">
        <f t="shared" si="264"/>
        <v>0</v>
      </c>
      <c r="FN117" s="53">
        <f t="shared" si="264"/>
        <v>0</v>
      </c>
      <c r="FO117" s="53">
        <f t="shared" si="264"/>
        <v>0</v>
      </c>
      <c r="FP117" s="53">
        <f t="shared" si="264"/>
        <v>0</v>
      </c>
      <c r="FQ117" s="53">
        <f t="shared" ref="FQ117:GF118" si="265">IF(FQ$4=$A117,-SUM($H117:$K117), 0)</f>
        <v>0</v>
      </c>
      <c r="FR117" s="53">
        <f t="shared" si="265"/>
        <v>0</v>
      </c>
      <c r="FS117" s="53">
        <f t="shared" si="265"/>
        <v>0</v>
      </c>
      <c r="FT117" s="53">
        <f t="shared" si="265"/>
        <v>0</v>
      </c>
      <c r="FU117" s="53">
        <f t="shared" si="265"/>
        <v>0</v>
      </c>
      <c r="FV117" s="53">
        <f t="shared" si="265"/>
        <v>0</v>
      </c>
      <c r="FW117" s="53">
        <f t="shared" si="265"/>
        <v>0</v>
      </c>
      <c r="FX117" s="53">
        <f t="shared" si="265"/>
        <v>0</v>
      </c>
      <c r="FY117" s="53">
        <f t="shared" si="265"/>
        <v>0</v>
      </c>
      <c r="FZ117" s="53">
        <f t="shared" si="265"/>
        <v>0</v>
      </c>
      <c r="GA117" s="53">
        <f t="shared" si="265"/>
        <v>0</v>
      </c>
      <c r="GB117" s="53">
        <f t="shared" si="265"/>
        <v>0</v>
      </c>
      <c r="GC117" s="53">
        <f t="shared" si="265"/>
        <v>0</v>
      </c>
      <c r="GD117" s="53">
        <f t="shared" si="265"/>
        <v>0</v>
      </c>
      <c r="GE117" s="53">
        <f t="shared" si="265"/>
        <v>0</v>
      </c>
      <c r="GF117" s="53">
        <f t="shared" si="265"/>
        <v>0</v>
      </c>
      <c r="GG117" s="53">
        <f t="shared" si="248"/>
        <v>0</v>
      </c>
      <c r="GH117" s="53">
        <f t="shared" si="248"/>
        <v>0</v>
      </c>
      <c r="GI117" s="53">
        <f t="shared" si="248"/>
        <v>0</v>
      </c>
      <c r="GJ117" s="53">
        <f t="shared" si="248"/>
        <v>0</v>
      </c>
      <c r="GK117" s="53">
        <f t="shared" si="248"/>
        <v>0</v>
      </c>
      <c r="GL117" s="53">
        <f t="shared" si="249"/>
        <v>0</v>
      </c>
      <c r="GM117" s="53">
        <f t="shared" si="249"/>
        <v>0</v>
      </c>
      <c r="GN117" s="53">
        <f t="shared" ref="GL117:GW118" si="266">IF(GN$4=$A117,-SUM($H117:$K117), 0)</f>
        <v>0</v>
      </c>
      <c r="GO117" s="53">
        <f t="shared" si="266"/>
        <v>0</v>
      </c>
      <c r="GP117" s="53">
        <f t="shared" si="266"/>
        <v>0</v>
      </c>
      <c r="GQ117" s="53">
        <f t="shared" si="266"/>
        <v>0</v>
      </c>
      <c r="GR117" s="53">
        <f t="shared" si="266"/>
        <v>0</v>
      </c>
      <c r="GS117" s="53">
        <f t="shared" si="266"/>
        <v>0</v>
      </c>
      <c r="GT117" s="53">
        <f t="shared" si="266"/>
        <v>0</v>
      </c>
      <c r="GU117" s="53">
        <f t="shared" si="266"/>
        <v>0</v>
      </c>
      <c r="GV117" s="53">
        <f t="shared" si="266"/>
        <v>0</v>
      </c>
      <c r="GW117" s="53">
        <f t="shared" si="266"/>
        <v>0</v>
      </c>
      <c r="GX117" s="53">
        <f t="shared" si="18"/>
        <v>0</v>
      </c>
    </row>
    <row r="118" spans="1:206" s="95" customFormat="1" ht="12.75" x14ac:dyDescent="0.2">
      <c r="A118" s="22">
        <f>VLOOKUP(B118,'Libro Giornale'!$E$237:$F$436,2,FALSE)</f>
        <v>122</v>
      </c>
      <c r="B118" s="547" t="s">
        <v>508</v>
      </c>
      <c r="C118" s="152">
        <v>106</v>
      </c>
      <c r="D118" s="468">
        <v>44747</v>
      </c>
      <c r="E118" s="540" t="s">
        <v>584</v>
      </c>
      <c r="F118" s="52">
        <v>10</v>
      </c>
      <c r="G118" s="52"/>
      <c r="H118" s="92"/>
      <c r="I118" s="92">
        <f>-F118</f>
        <v>-10</v>
      </c>
      <c r="J118" s="52"/>
      <c r="K118" s="52"/>
      <c r="L118" s="52"/>
      <c r="M118" s="53">
        <f t="shared" si="256"/>
        <v>0</v>
      </c>
      <c r="N118" s="53">
        <f t="shared" si="256"/>
        <v>0</v>
      </c>
      <c r="O118" s="53">
        <f t="shared" si="256"/>
        <v>0</v>
      </c>
      <c r="P118" s="53">
        <f t="shared" si="256"/>
        <v>0</v>
      </c>
      <c r="Q118" s="53">
        <f t="shared" si="256"/>
        <v>0</v>
      </c>
      <c r="R118" s="53">
        <f t="shared" si="256"/>
        <v>0</v>
      </c>
      <c r="S118" s="53">
        <f t="shared" si="256"/>
        <v>0</v>
      </c>
      <c r="T118" s="53">
        <f t="shared" si="256"/>
        <v>0</v>
      </c>
      <c r="U118" s="53">
        <f t="shared" si="256"/>
        <v>0</v>
      </c>
      <c r="V118" s="53">
        <f t="shared" si="256"/>
        <v>0</v>
      </c>
      <c r="W118" s="53">
        <f t="shared" si="256"/>
        <v>0</v>
      </c>
      <c r="X118" s="53">
        <f t="shared" si="256"/>
        <v>0</v>
      </c>
      <c r="Y118" s="53">
        <f t="shared" si="256"/>
        <v>0</v>
      </c>
      <c r="Z118" s="53">
        <f t="shared" si="256"/>
        <v>0</v>
      </c>
      <c r="AA118" s="53">
        <f t="shared" si="256"/>
        <v>0</v>
      </c>
      <c r="AB118" s="53">
        <f t="shared" si="256"/>
        <v>0</v>
      </c>
      <c r="AC118" s="53">
        <f t="shared" si="257"/>
        <v>0</v>
      </c>
      <c r="AD118" s="53">
        <f t="shared" si="257"/>
        <v>0</v>
      </c>
      <c r="AE118" s="53">
        <f t="shared" si="257"/>
        <v>0</v>
      </c>
      <c r="AF118" s="53">
        <f t="shared" si="257"/>
        <v>0</v>
      </c>
      <c r="AG118" s="53">
        <f t="shared" si="257"/>
        <v>0</v>
      </c>
      <c r="AH118" s="53">
        <f t="shared" si="257"/>
        <v>0</v>
      </c>
      <c r="AI118" s="53">
        <f t="shared" si="257"/>
        <v>0</v>
      </c>
      <c r="AJ118" s="53">
        <f t="shared" si="257"/>
        <v>0</v>
      </c>
      <c r="AK118" s="53">
        <f t="shared" si="257"/>
        <v>0</v>
      </c>
      <c r="AL118" s="53">
        <f t="shared" si="257"/>
        <v>0</v>
      </c>
      <c r="AM118" s="53">
        <f t="shared" si="257"/>
        <v>0</v>
      </c>
      <c r="AN118" s="53">
        <f t="shared" si="257"/>
        <v>0</v>
      </c>
      <c r="AO118" s="53">
        <f t="shared" si="257"/>
        <v>0</v>
      </c>
      <c r="AP118" s="53">
        <f t="shared" si="257"/>
        <v>0</v>
      </c>
      <c r="AQ118" s="53">
        <f t="shared" si="257"/>
        <v>0</v>
      </c>
      <c r="AR118" s="53">
        <f t="shared" si="257"/>
        <v>0</v>
      </c>
      <c r="AS118" s="53">
        <f t="shared" si="258"/>
        <v>0</v>
      </c>
      <c r="AT118" s="53">
        <f t="shared" si="258"/>
        <v>0</v>
      </c>
      <c r="AU118" s="53">
        <f t="shared" si="258"/>
        <v>0</v>
      </c>
      <c r="AV118" s="53">
        <f t="shared" si="258"/>
        <v>0</v>
      </c>
      <c r="AW118" s="53">
        <f t="shared" si="258"/>
        <v>0</v>
      </c>
      <c r="AX118" s="53">
        <f t="shared" si="258"/>
        <v>0</v>
      </c>
      <c r="AY118" s="53">
        <f t="shared" si="258"/>
        <v>0</v>
      </c>
      <c r="AZ118" s="53">
        <f t="shared" si="258"/>
        <v>0</v>
      </c>
      <c r="BA118" s="53">
        <f t="shared" si="258"/>
        <v>0</v>
      </c>
      <c r="BB118" s="53">
        <f t="shared" si="258"/>
        <v>0</v>
      </c>
      <c r="BC118" s="53">
        <f t="shared" si="258"/>
        <v>0</v>
      </c>
      <c r="BD118" s="53">
        <f t="shared" si="258"/>
        <v>0</v>
      </c>
      <c r="BE118" s="53">
        <f t="shared" si="258"/>
        <v>0</v>
      </c>
      <c r="BF118" s="53">
        <f t="shared" si="258"/>
        <v>0</v>
      </c>
      <c r="BG118" s="53">
        <f t="shared" si="258"/>
        <v>0</v>
      </c>
      <c r="BH118" s="53">
        <f t="shared" si="258"/>
        <v>0</v>
      </c>
      <c r="BI118" s="53">
        <f t="shared" si="259"/>
        <v>0</v>
      </c>
      <c r="BJ118" s="53">
        <f t="shared" si="259"/>
        <v>0</v>
      </c>
      <c r="BK118" s="53">
        <f t="shared" si="259"/>
        <v>0</v>
      </c>
      <c r="BL118" s="53">
        <f t="shared" si="259"/>
        <v>0</v>
      </c>
      <c r="BM118" s="53">
        <f t="shared" si="259"/>
        <v>0</v>
      </c>
      <c r="BN118" s="53">
        <f t="shared" si="259"/>
        <v>0</v>
      </c>
      <c r="BO118" s="53">
        <f t="shared" si="259"/>
        <v>0</v>
      </c>
      <c r="BP118" s="53">
        <f t="shared" si="259"/>
        <v>0</v>
      </c>
      <c r="BQ118" s="53">
        <f t="shared" si="259"/>
        <v>0</v>
      </c>
      <c r="BR118" s="53">
        <f t="shared" si="259"/>
        <v>0</v>
      </c>
      <c r="BS118" s="53">
        <f t="shared" si="259"/>
        <v>0</v>
      </c>
      <c r="BT118" s="53">
        <f t="shared" si="259"/>
        <v>0</v>
      </c>
      <c r="BU118" s="53">
        <f t="shared" si="5"/>
        <v>0</v>
      </c>
      <c r="BV118" s="53">
        <f t="shared" si="259"/>
        <v>0</v>
      </c>
      <c r="BW118" s="53">
        <f t="shared" si="259"/>
        <v>0</v>
      </c>
      <c r="BX118" s="53">
        <f t="shared" si="259"/>
        <v>0</v>
      </c>
      <c r="BY118" s="53">
        <f t="shared" si="260"/>
        <v>0</v>
      </c>
      <c r="BZ118" s="53">
        <f t="shared" si="260"/>
        <v>0</v>
      </c>
      <c r="CA118" s="53">
        <f t="shared" si="260"/>
        <v>0</v>
      </c>
      <c r="CB118" s="53">
        <f t="shared" si="260"/>
        <v>0</v>
      </c>
      <c r="CC118" s="53">
        <f t="shared" si="260"/>
        <v>0</v>
      </c>
      <c r="CD118" s="53">
        <f t="shared" si="260"/>
        <v>0</v>
      </c>
      <c r="CE118" s="53">
        <f t="shared" si="260"/>
        <v>0</v>
      </c>
      <c r="CF118" s="53">
        <f t="shared" si="260"/>
        <v>0</v>
      </c>
      <c r="CG118" s="53">
        <f t="shared" si="260"/>
        <v>0</v>
      </c>
      <c r="CH118" s="53">
        <f t="shared" si="260"/>
        <v>0</v>
      </c>
      <c r="CI118" s="53">
        <f t="shared" si="260"/>
        <v>0</v>
      </c>
      <c r="CJ118" s="53">
        <f t="shared" si="260"/>
        <v>0</v>
      </c>
      <c r="CK118" s="53">
        <f t="shared" si="260"/>
        <v>0</v>
      </c>
      <c r="CL118" s="53">
        <f t="shared" si="260"/>
        <v>0</v>
      </c>
      <c r="CM118" s="53">
        <f t="shared" si="260"/>
        <v>0</v>
      </c>
      <c r="CN118" s="53">
        <f t="shared" si="260"/>
        <v>0</v>
      </c>
      <c r="CO118" s="53">
        <f t="shared" si="261"/>
        <v>0</v>
      </c>
      <c r="CP118" s="53">
        <f t="shared" si="261"/>
        <v>0</v>
      </c>
      <c r="CQ118" s="53">
        <f t="shared" si="261"/>
        <v>0</v>
      </c>
      <c r="CR118" s="53">
        <f t="shared" si="261"/>
        <v>0</v>
      </c>
      <c r="CS118" s="53">
        <f t="shared" si="261"/>
        <v>0</v>
      </c>
      <c r="CT118" s="53">
        <f t="shared" si="261"/>
        <v>0</v>
      </c>
      <c r="CU118" s="53">
        <f t="shared" si="261"/>
        <v>0</v>
      </c>
      <c r="CV118" s="53">
        <f t="shared" si="261"/>
        <v>0</v>
      </c>
      <c r="CW118" s="53">
        <f t="shared" si="261"/>
        <v>0</v>
      </c>
      <c r="CX118" s="53">
        <f t="shared" si="261"/>
        <v>0</v>
      </c>
      <c r="CY118" s="53">
        <f t="shared" si="261"/>
        <v>0</v>
      </c>
      <c r="CZ118" s="53">
        <f t="shared" si="261"/>
        <v>0</v>
      </c>
      <c r="DA118" s="53">
        <f t="shared" si="261"/>
        <v>0</v>
      </c>
      <c r="DB118" s="53">
        <f t="shared" si="261"/>
        <v>0</v>
      </c>
      <c r="DC118" s="53">
        <f t="shared" si="261"/>
        <v>0</v>
      </c>
      <c r="DD118" s="53">
        <f t="shared" si="261"/>
        <v>0</v>
      </c>
      <c r="DE118" s="53">
        <f t="shared" si="244"/>
        <v>0</v>
      </c>
      <c r="DF118" s="53">
        <f t="shared" si="244"/>
        <v>0</v>
      </c>
      <c r="DG118" s="53">
        <f t="shared" si="244"/>
        <v>0</v>
      </c>
      <c r="DH118" s="53">
        <f t="shared" si="244"/>
        <v>0</v>
      </c>
      <c r="DI118" s="53">
        <f t="shared" si="244"/>
        <v>0</v>
      </c>
      <c r="DJ118" s="53">
        <f t="shared" si="244"/>
        <v>0</v>
      </c>
      <c r="DK118" s="53">
        <f t="shared" si="244"/>
        <v>0</v>
      </c>
      <c r="DL118" s="53">
        <f t="shared" si="244"/>
        <v>0</v>
      </c>
      <c r="DM118" s="53">
        <f t="shared" si="244"/>
        <v>0</v>
      </c>
      <c r="DN118" s="53">
        <f t="shared" si="244"/>
        <v>0</v>
      </c>
      <c r="DO118" s="53">
        <f t="shared" si="244"/>
        <v>0</v>
      </c>
      <c r="DP118" s="53">
        <f t="shared" si="244"/>
        <v>0</v>
      </c>
      <c r="DQ118" s="53">
        <f t="shared" si="244"/>
        <v>0</v>
      </c>
      <c r="DR118" s="53">
        <f t="shared" si="244"/>
        <v>0</v>
      </c>
      <c r="DS118" s="53">
        <f t="shared" si="244"/>
        <v>0</v>
      </c>
      <c r="DT118" s="53">
        <f t="shared" si="244"/>
        <v>0</v>
      </c>
      <c r="DU118" s="53">
        <f t="shared" si="262"/>
        <v>0</v>
      </c>
      <c r="DV118" s="53">
        <f t="shared" si="262"/>
        <v>0</v>
      </c>
      <c r="DW118" s="53">
        <f t="shared" si="262"/>
        <v>0</v>
      </c>
      <c r="DX118" s="53">
        <f t="shared" si="262"/>
        <v>0</v>
      </c>
      <c r="DY118" s="53">
        <f t="shared" si="262"/>
        <v>10</v>
      </c>
      <c r="DZ118" s="53">
        <f t="shared" si="262"/>
        <v>0</v>
      </c>
      <c r="EA118" s="53">
        <f t="shared" si="262"/>
        <v>0</v>
      </c>
      <c r="EB118" s="53">
        <f t="shared" si="262"/>
        <v>0</v>
      </c>
      <c r="EC118" s="53">
        <f t="shared" si="262"/>
        <v>0</v>
      </c>
      <c r="ED118" s="53">
        <f t="shared" si="262"/>
        <v>0</v>
      </c>
      <c r="EE118" s="53">
        <f t="shared" si="262"/>
        <v>0</v>
      </c>
      <c r="EF118" s="53">
        <f t="shared" si="262"/>
        <v>0</v>
      </c>
      <c r="EG118" s="53">
        <f t="shared" si="262"/>
        <v>0</v>
      </c>
      <c r="EH118" s="53">
        <f t="shared" si="262"/>
        <v>0</v>
      </c>
      <c r="EI118" s="53">
        <f t="shared" si="262"/>
        <v>0</v>
      </c>
      <c r="EJ118" s="53">
        <f t="shared" si="262"/>
        <v>0</v>
      </c>
      <c r="EK118" s="53">
        <f t="shared" si="263"/>
        <v>0</v>
      </c>
      <c r="EL118" s="53">
        <f t="shared" si="263"/>
        <v>0</v>
      </c>
      <c r="EM118" s="53">
        <f t="shared" si="263"/>
        <v>0</v>
      </c>
      <c r="EN118" s="53">
        <f t="shared" si="263"/>
        <v>0</v>
      </c>
      <c r="EO118" s="53">
        <f t="shared" si="263"/>
        <v>0</v>
      </c>
      <c r="EP118" s="53">
        <f t="shared" si="263"/>
        <v>0</v>
      </c>
      <c r="EQ118" s="53">
        <f t="shared" si="263"/>
        <v>0</v>
      </c>
      <c r="ER118" s="53">
        <f t="shared" si="263"/>
        <v>0</v>
      </c>
      <c r="ES118" s="53">
        <f t="shared" si="263"/>
        <v>0</v>
      </c>
      <c r="ET118" s="53">
        <f t="shared" si="263"/>
        <v>0</v>
      </c>
      <c r="EU118" s="53">
        <f t="shared" si="263"/>
        <v>0</v>
      </c>
      <c r="EV118" s="53">
        <f t="shared" si="263"/>
        <v>0</v>
      </c>
      <c r="EW118" s="53">
        <f t="shared" si="263"/>
        <v>0</v>
      </c>
      <c r="EX118" s="53">
        <f t="shared" si="263"/>
        <v>0</v>
      </c>
      <c r="EY118" s="53">
        <f t="shared" si="263"/>
        <v>0</v>
      </c>
      <c r="EZ118" s="53">
        <f t="shared" si="263"/>
        <v>0</v>
      </c>
      <c r="FA118" s="53">
        <f t="shared" si="264"/>
        <v>0</v>
      </c>
      <c r="FB118" s="53">
        <f t="shared" si="264"/>
        <v>0</v>
      </c>
      <c r="FC118" s="53">
        <f t="shared" si="264"/>
        <v>0</v>
      </c>
      <c r="FD118" s="53">
        <f t="shared" si="264"/>
        <v>0</v>
      </c>
      <c r="FE118" s="53">
        <f t="shared" si="264"/>
        <v>0</v>
      </c>
      <c r="FF118" s="53">
        <f t="shared" si="264"/>
        <v>0</v>
      </c>
      <c r="FG118" s="53">
        <f t="shared" si="264"/>
        <v>0</v>
      </c>
      <c r="FH118" s="53">
        <f t="shared" si="264"/>
        <v>0</v>
      </c>
      <c r="FI118" s="53">
        <f t="shared" si="264"/>
        <v>0</v>
      </c>
      <c r="FJ118" s="53">
        <f t="shared" si="264"/>
        <v>0</v>
      </c>
      <c r="FK118" s="53">
        <f t="shared" si="264"/>
        <v>0</v>
      </c>
      <c r="FL118" s="53">
        <f t="shared" si="264"/>
        <v>0</v>
      </c>
      <c r="FM118" s="53">
        <f t="shared" si="264"/>
        <v>0</v>
      </c>
      <c r="FN118" s="53">
        <f t="shared" si="264"/>
        <v>0</v>
      </c>
      <c r="FO118" s="53">
        <f t="shared" si="264"/>
        <v>0</v>
      </c>
      <c r="FP118" s="53">
        <f t="shared" si="264"/>
        <v>0</v>
      </c>
      <c r="FQ118" s="53">
        <f t="shared" si="265"/>
        <v>0</v>
      </c>
      <c r="FR118" s="53">
        <f t="shared" si="265"/>
        <v>0</v>
      </c>
      <c r="FS118" s="53">
        <f t="shared" si="265"/>
        <v>0</v>
      </c>
      <c r="FT118" s="53">
        <f t="shared" si="265"/>
        <v>0</v>
      </c>
      <c r="FU118" s="53">
        <f t="shared" si="265"/>
        <v>0</v>
      </c>
      <c r="FV118" s="53">
        <f t="shared" si="265"/>
        <v>0</v>
      </c>
      <c r="FW118" s="53">
        <f t="shared" si="265"/>
        <v>0</v>
      </c>
      <c r="FX118" s="53">
        <f t="shared" si="265"/>
        <v>0</v>
      </c>
      <c r="FY118" s="53">
        <f t="shared" si="265"/>
        <v>0</v>
      </c>
      <c r="FZ118" s="53">
        <f t="shared" si="265"/>
        <v>0</v>
      </c>
      <c r="GA118" s="53">
        <f t="shared" si="265"/>
        <v>0</v>
      </c>
      <c r="GB118" s="53">
        <f t="shared" si="265"/>
        <v>0</v>
      </c>
      <c r="GC118" s="53">
        <f t="shared" si="265"/>
        <v>0</v>
      </c>
      <c r="GD118" s="53">
        <f t="shared" si="265"/>
        <v>0</v>
      </c>
      <c r="GE118" s="53">
        <f t="shared" si="265"/>
        <v>0</v>
      </c>
      <c r="GF118" s="53">
        <f t="shared" si="265"/>
        <v>0</v>
      </c>
      <c r="GG118" s="53">
        <f t="shared" si="248"/>
        <v>0</v>
      </c>
      <c r="GH118" s="53">
        <f t="shared" si="248"/>
        <v>0</v>
      </c>
      <c r="GI118" s="53">
        <f t="shared" si="248"/>
        <v>0</v>
      </c>
      <c r="GJ118" s="53">
        <f t="shared" si="248"/>
        <v>0</v>
      </c>
      <c r="GK118" s="53">
        <f t="shared" si="248"/>
        <v>0</v>
      </c>
      <c r="GL118" s="53">
        <f t="shared" si="266"/>
        <v>0</v>
      </c>
      <c r="GM118" s="53">
        <f t="shared" si="266"/>
        <v>0</v>
      </c>
      <c r="GN118" s="53">
        <f t="shared" si="266"/>
        <v>0</v>
      </c>
      <c r="GO118" s="53">
        <f t="shared" si="266"/>
        <v>0</v>
      </c>
      <c r="GP118" s="53">
        <f t="shared" si="266"/>
        <v>0</v>
      </c>
      <c r="GQ118" s="53">
        <f t="shared" si="266"/>
        <v>0</v>
      </c>
      <c r="GR118" s="53">
        <f t="shared" si="266"/>
        <v>0</v>
      </c>
      <c r="GS118" s="53">
        <f t="shared" si="266"/>
        <v>0</v>
      </c>
      <c r="GT118" s="53">
        <f t="shared" si="266"/>
        <v>0</v>
      </c>
      <c r="GU118" s="53">
        <f t="shared" si="266"/>
        <v>0</v>
      </c>
      <c r="GV118" s="53">
        <f t="shared" si="266"/>
        <v>0</v>
      </c>
      <c r="GW118" s="53">
        <f t="shared" si="266"/>
        <v>0</v>
      </c>
      <c r="GX118" s="53">
        <f t="shared" si="18"/>
        <v>0</v>
      </c>
    </row>
    <row r="119" spans="1:206" s="95" customFormat="1" ht="25.5" x14ac:dyDescent="0.2">
      <c r="A119" s="22">
        <f>VLOOKUP(B119,'Libro Giornale'!$E$237:$F$436,2,FALSE)</f>
        <v>46</v>
      </c>
      <c r="B119" s="547" t="s">
        <v>619</v>
      </c>
      <c r="C119" s="152">
        <v>107</v>
      </c>
      <c r="D119" s="468">
        <v>44763</v>
      </c>
      <c r="E119" s="540" t="s">
        <v>790</v>
      </c>
      <c r="F119" s="538">
        <v>33.06</v>
      </c>
      <c r="G119" s="52"/>
      <c r="H119" s="92"/>
      <c r="I119" s="92"/>
      <c r="J119" s="52">
        <f t="shared" si="225"/>
        <v>-33.06</v>
      </c>
      <c r="K119" s="52"/>
      <c r="L119" s="52"/>
      <c r="M119" s="53">
        <f t="shared" si="239"/>
        <v>0</v>
      </c>
      <c r="N119" s="53">
        <f t="shared" si="239"/>
        <v>0</v>
      </c>
      <c r="O119" s="53">
        <f t="shared" si="239"/>
        <v>0</v>
      </c>
      <c r="P119" s="53">
        <f t="shared" si="239"/>
        <v>0</v>
      </c>
      <c r="Q119" s="53">
        <f t="shared" si="239"/>
        <v>0</v>
      </c>
      <c r="R119" s="53">
        <f t="shared" si="239"/>
        <v>0</v>
      </c>
      <c r="S119" s="53">
        <f t="shared" si="239"/>
        <v>0</v>
      </c>
      <c r="T119" s="53">
        <f t="shared" si="239"/>
        <v>0</v>
      </c>
      <c r="U119" s="53">
        <f t="shared" si="239"/>
        <v>0</v>
      </c>
      <c r="V119" s="53">
        <f t="shared" si="239"/>
        <v>0</v>
      </c>
      <c r="W119" s="53">
        <f t="shared" si="239"/>
        <v>0</v>
      </c>
      <c r="X119" s="53">
        <f t="shared" si="239"/>
        <v>0</v>
      </c>
      <c r="Y119" s="53">
        <f t="shared" si="239"/>
        <v>0</v>
      </c>
      <c r="Z119" s="53">
        <f t="shared" si="239"/>
        <v>0</v>
      </c>
      <c r="AA119" s="53">
        <f t="shared" si="239"/>
        <v>0</v>
      </c>
      <c r="AB119" s="53">
        <f t="shared" si="239"/>
        <v>0</v>
      </c>
      <c r="AC119" s="53">
        <f t="shared" si="240"/>
        <v>0</v>
      </c>
      <c r="AD119" s="53">
        <f t="shared" si="240"/>
        <v>0</v>
      </c>
      <c r="AE119" s="53">
        <f t="shared" si="240"/>
        <v>0</v>
      </c>
      <c r="AF119" s="53">
        <f t="shared" si="240"/>
        <v>0</v>
      </c>
      <c r="AG119" s="53">
        <f t="shared" si="240"/>
        <v>0</v>
      </c>
      <c r="AH119" s="53">
        <f t="shared" si="240"/>
        <v>0</v>
      </c>
      <c r="AI119" s="53">
        <f t="shared" si="240"/>
        <v>0</v>
      </c>
      <c r="AJ119" s="53">
        <f t="shared" si="240"/>
        <v>0</v>
      </c>
      <c r="AK119" s="53">
        <f t="shared" si="240"/>
        <v>0</v>
      </c>
      <c r="AL119" s="53">
        <f t="shared" si="240"/>
        <v>0</v>
      </c>
      <c r="AM119" s="53">
        <f t="shared" si="240"/>
        <v>0</v>
      </c>
      <c r="AN119" s="53">
        <f t="shared" si="240"/>
        <v>0</v>
      </c>
      <c r="AO119" s="53">
        <f t="shared" si="240"/>
        <v>0</v>
      </c>
      <c r="AP119" s="53">
        <f t="shared" si="240"/>
        <v>0</v>
      </c>
      <c r="AQ119" s="53">
        <f t="shared" si="240"/>
        <v>0</v>
      </c>
      <c r="AR119" s="53">
        <f t="shared" si="240"/>
        <v>0</v>
      </c>
      <c r="AS119" s="53">
        <f t="shared" si="241"/>
        <v>0</v>
      </c>
      <c r="AT119" s="53">
        <f t="shared" si="241"/>
        <v>0</v>
      </c>
      <c r="AU119" s="53">
        <f t="shared" si="241"/>
        <v>0</v>
      </c>
      <c r="AV119" s="53">
        <f t="shared" si="241"/>
        <v>0</v>
      </c>
      <c r="AW119" s="53">
        <f t="shared" si="241"/>
        <v>0</v>
      </c>
      <c r="AX119" s="53">
        <f t="shared" si="241"/>
        <v>0</v>
      </c>
      <c r="AY119" s="53">
        <f t="shared" si="241"/>
        <v>0</v>
      </c>
      <c r="AZ119" s="53">
        <f t="shared" si="241"/>
        <v>0</v>
      </c>
      <c r="BA119" s="53">
        <f t="shared" si="241"/>
        <v>33.06</v>
      </c>
      <c r="BB119" s="53">
        <f t="shared" si="241"/>
        <v>0</v>
      </c>
      <c r="BC119" s="53">
        <f t="shared" si="241"/>
        <v>0</v>
      </c>
      <c r="BD119" s="53">
        <f t="shared" si="241"/>
        <v>0</v>
      </c>
      <c r="BE119" s="53">
        <f t="shared" si="241"/>
        <v>0</v>
      </c>
      <c r="BF119" s="53">
        <f t="shared" si="241"/>
        <v>0</v>
      </c>
      <c r="BG119" s="53">
        <f t="shared" si="241"/>
        <v>0</v>
      </c>
      <c r="BH119" s="53">
        <f t="shared" si="241"/>
        <v>0</v>
      </c>
      <c r="BI119" s="53">
        <f t="shared" si="242"/>
        <v>0</v>
      </c>
      <c r="BJ119" s="53">
        <f t="shared" si="242"/>
        <v>0</v>
      </c>
      <c r="BK119" s="53">
        <f t="shared" si="242"/>
        <v>0</v>
      </c>
      <c r="BL119" s="53">
        <f t="shared" si="242"/>
        <v>0</v>
      </c>
      <c r="BM119" s="53">
        <f t="shared" si="242"/>
        <v>0</v>
      </c>
      <c r="BN119" s="53">
        <f t="shared" si="242"/>
        <v>0</v>
      </c>
      <c r="BO119" s="53">
        <f t="shared" si="242"/>
        <v>0</v>
      </c>
      <c r="BP119" s="53">
        <f t="shared" si="242"/>
        <v>0</v>
      </c>
      <c r="BQ119" s="53">
        <f t="shared" si="242"/>
        <v>0</v>
      </c>
      <c r="BR119" s="53">
        <f t="shared" si="242"/>
        <v>0</v>
      </c>
      <c r="BS119" s="53">
        <f t="shared" si="242"/>
        <v>0</v>
      </c>
      <c r="BT119" s="53">
        <f t="shared" si="242"/>
        <v>0</v>
      </c>
      <c r="BU119" s="53">
        <f t="shared" si="5"/>
        <v>0</v>
      </c>
      <c r="BV119" s="53">
        <f t="shared" si="242"/>
        <v>0</v>
      </c>
      <c r="BW119" s="53">
        <f t="shared" si="242"/>
        <v>0</v>
      </c>
      <c r="BX119" s="53">
        <f t="shared" si="242"/>
        <v>0</v>
      </c>
      <c r="BY119" s="53">
        <f t="shared" si="250"/>
        <v>0</v>
      </c>
      <c r="BZ119" s="53">
        <f t="shared" si="250"/>
        <v>0</v>
      </c>
      <c r="CA119" s="53">
        <f t="shared" si="250"/>
        <v>0</v>
      </c>
      <c r="CB119" s="53">
        <f t="shared" si="250"/>
        <v>0</v>
      </c>
      <c r="CC119" s="53">
        <f t="shared" si="250"/>
        <v>0</v>
      </c>
      <c r="CD119" s="53">
        <f t="shared" si="250"/>
        <v>0</v>
      </c>
      <c r="CE119" s="53">
        <f t="shared" si="250"/>
        <v>0</v>
      </c>
      <c r="CF119" s="53">
        <f t="shared" si="250"/>
        <v>0</v>
      </c>
      <c r="CG119" s="53">
        <f t="shared" si="250"/>
        <v>0</v>
      </c>
      <c r="CH119" s="53">
        <f t="shared" si="250"/>
        <v>0</v>
      </c>
      <c r="CI119" s="53">
        <f t="shared" si="250"/>
        <v>0</v>
      </c>
      <c r="CJ119" s="53">
        <f t="shared" si="250"/>
        <v>0</v>
      </c>
      <c r="CK119" s="53">
        <f t="shared" si="250"/>
        <v>0</v>
      </c>
      <c r="CL119" s="53">
        <f t="shared" si="250"/>
        <v>0</v>
      </c>
      <c r="CM119" s="53">
        <f t="shared" si="250"/>
        <v>0</v>
      </c>
      <c r="CN119" s="53">
        <f t="shared" si="250"/>
        <v>0</v>
      </c>
      <c r="CO119" s="53">
        <f t="shared" si="243"/>
        <v>0</v>
      </c>
      <c r="CP119" s="53">
        <f t="shared" si="243"/>
        <v>0</v>
      </c>
      <c r="CQ119" s="53">
        <f t="shared" si="243"/>
        <v>0</v>
      </c>
      <c r="CR119" s="53">
        <f t="shared" si="243"/>
        <v>0</v>
      </c>
      <c r="CS119" s="53">
        <f t="shared" si="243"/>
        <v>0</v>
      </c>
      <c r="CT119" s="53">
        <f t="shared" si="243"/>
        <v>0</v>
      </c>
      <c r="CU119" s="53">
        <f t="shared" si="243"/>
        <v>0</v>
      </c>
      <c r="CV119" s="53">
        <f t="shared" si="243"/>
        <v>0</v>
      </c>
      <c r="CW119" s="53">
        <f t="shared" si="243"/>
        <v>0</v>
      </c>
      <c r="CX119" s="53">
        <f t="shared" si="243"/>
        <v>0</v>
      </c>
      <c r="CY119" s="53">
        <f t="shared" si="243"/>
        <v>0</v>
      </c>
      <c r="CZ119" s="53">
        <f t="shared" si="243"/>
        <v>0</v>
      </c>
      <c r="DA119" s="53">
        <f t="shared" si="243"/>
        <v>0</v>
      </c>
      <c r="DB119" s="53">
        <f t="shared" si="243"/>
        <v>0</v>
      </c>
      <c r="DC119" s="53">
        <f t="shared" si="243"/>
        <v>0</v>
      </c>
      <c r="DD119" s="53">
        <f t="shared" si="243"/>
        <v>0</v>
      </c>
      <c r="DE119" s="53">
        <f t="shared" si="244"/>
        <v>0</v>
      </c>
      <c r="DF119" s="53">
        <f t="shared" si="245"/>
        <v>0</v>
      </c>
      <c r="DG119" s="53">
        <f t="shared" si="245"/>
        <v>0</v>
      </c>
      <c r="DH119" s="53">
        <f t="shared" si="245"/>
        <v>0</v>
      </c>
      <c r="DI119" s="53">
        <f t="shared" si="245"/>
        <v>0</v>
      </c>
      <c r="DJ119" s="53">
        <f t="shared" si="245"/>
        <v>0</v>
      </c>
      <c r="DK119" s="53">
        <f t="shared" si="245"/>
        <v>0</v>
      </c>
      <c r="DL119" s="53">
        <f t="shared" si="245"/>
        <v>0</v>
      </c>
      <c r="DM119" s="53">
        <f t="shared" si="245"/>
        <v>0</v>
      </c>
      <c r="DN119" s="53">
        <f t="shared" si="245"/>
        <v>0</v>
      </c>
      <c r="DO119" s="53">
        <f t="shared" si="245"/>
        <v>0</v>
      </c>
      <c r="DP119" s="53">
        <f t="shared" si="245"/>
        <v>0</v>
      </c>
      <c r="DQ119" s="53">
        <f t="shared" si="245"/>
        <v>0</v>
      </c>
      <c r="DR119" s="53">
        <f t="shared" si="245"/>
        <v>0</v>
      </c>
      <c r="DS119" s="53">
        <f t="shared" si="245"/>
        <v>0</v>
      </c>
      <c r="DT119" s="53">
        <f t="shared" si="245"/>
        <v>0</v>
      </c>
      <c r="DU119" s="53">
        <f t="shared" si="245"/>
        <v>0</v>
      </c>
      <c r="DV119" s="53">
        <f t="shared" si="251"/>
        <v>0</v>
      </c>
      <c r="DW119" s="53">
        <f t="shared" si="251"/>
        <v>0</v>
      </c>
      <c r="DX119" s="53">
        <f t="shared" si="251"/>
        <v>0</v>
      </c>
      <c r="DY119" s="53">
        <f t="shared" si="251"/>
        <v>0</v>
      </c>
      <c r="DZ119" s="53">
        <f t="shared" si="251"/>
        <v>0</v>
      </c>
      <c r="EA119" s="53">
        <f t="shared" si="251"/>
        <v>0</v>
      </c>
      <c r="EB119" s="53">
        <f t="shared" si="251"/>
        <v>0</v>
      </c>
      <c r="EC119" s="53">
        <f t="shared" si="251"/>
        <v>0</v>
      </c>
      <c r="ED119" s="53">
        <f t="shared" si="251"/>
        <v>0</v>
      </c>
      <c r="EE119" s="53">
        <f t="shared" si="251"/>
        <v>0</v>
      </c>
      <c r="EF119" s="53">
        <f t="shared" si="251"/>
        <v>0</v>
      </c>
      <c r="EG119" s="53">
        <f t="shared" si="251"/>
        <v>0</v>
      </c>
      <c r="EH119" s="53">
        <f t="shared" si="251"/>
        <v>0</v>
      </c>
      <c r="EI119" s="53">
        <f t="shared" si="251"/>
        <v>0</v>
      </c>
      <c r="EJ119" s="53">
        <f t="shared" si="251"/>
        <v>0</v>
      </c>
      <c r="EK119" s="53">
        <f t="shared" si="251"/>
        <v>0</v>
      </c>
      <c r="EL119" s="53">
        <f t="shared" si="246"/>
        <v>0</v>
      </c>
      <c r="EM119" s="53">
        <f t="shared" si="246"/>
        <v>0</v>
      </c>
      <c r="EN119" s="53">
        <f t="shared" si="246"/>
        <v>0</v>
      </c>
      <c r="EO119" s="53">
        <f t="shared" si="246"/>
        <v>0</v>
      </c>
      <c r="EP119" s="53">
        <f t="shared" si="246"/>
        <v>0</v>
      </c>
      <c r="EQ119" s="53">
        <f t="shared" si="246"/>
        <v>0</v>
      </c>
      <c r="ER119" s="53">
        <f t="shared" si="246"/>
        <v>0</v>
      </c>
      <c r="ES119" s="53">
        <f t="shared" si="246"/>
        <v>0</v>
      </c>
      <c r="ET119" s="53">
        <f t="shared" si="246"/>
        <v>0</v>
      </c>
      <c r="EU119" s="53">
        <f t="shared" si="246"/>
        <v>0</v>
      </c>
      <c r="EV119" s="53">
        <f t="shared" si="246"/>
        <v>0</v>
      </c>
      <c r="EW119" s="53">
        <f t="shared" si="246"/>
        <v>0</v>
      </c>
      <c r="EX119" s="53">
        <f t="shared" si="246"/>
        <v>0</v>
      </c>
      <c r="EY119" s="53">
        <f t="shared" si="246"/>
        <v>0</v>
      </c>
      <c r="EZ119" s="53">
        <f t="shared" si="246"/>
        <v>0</v>
      </c>
      <c r="FA119" s="53">
        <f t="shared" si="246"/>
        <v>0</v>
      </c>
      <c r="FB119" s="53">
        <f t="shared" si="247"/>
        <v>0</v>
      </c>
      <c r="FC119" s="53">
        <f t="shared" si="247"/>
        <v>0</v>
      </c>
      <c r="FD119" s="53">
        <f t="shared" si="247"/>
        <v>0</v>
      </c>
      <c r="FE119" s="53">
        <f t="shared" si="247"/>
        <v>0</v>
      </c>
      <c r="FF119" s="53">
        <f t="shared" si="247"/>
        <v>0</v>
      </c>
      <c r="FG119" s="53">
        <f t="shared" si="247"/>
        <v>0</v>
      </c>
      <c r="FH119" s="53">
        <f t="shared" si="247"/>
        <v>0</v>
      </c>
      <c r="FI119" s="53">
        <f t="shared" si="247"/>
        <v>0</v>
      </c>
      <c r="FJ119" s="53">
        <f t="shared" si="247"/>
        <v>0</v>
      </c>
      <c r="FK119" s="53">
        <f t="shared" si="247"/>
        <v>0</v>
      </c>
      <c r="FL119" s="53">
        <f t="shared" si="247"/>
        <v>0</v>
      </c>
      <c r="FM119" s="53">
        <f t="shared" si="247"/>
        <v>0</v>
      </c>
      <c r="FN119" s="53">
        <f t="shared" si="247"/>
        <v>0</v>
      </c>
      <c r="FO119" s="53">
        <f t="shared" si="247"/>
        <v>0</v>
      </c>
      <c r="FP119" s="53">
        <f t="shared" si="247"/>
        <v>0</v>
      </c>
      <c r="FQ119" s="53">
        <f t="shared" si="255"/>
        <v>0</v>
      </c>
      <c r="FR119" s="53">
        <f t="shared" si="255"/>
        <v>0</v>
      </c>
      <c r="FS119" s="53">
        <f t="shared" si="255"/>
        <v>0</v>
      </c>
      <c r="FT119" s="53">
        <f t="shared" si="255"/>
        <v>0</v>
      </c>
      <c r="FU119" s="53">
        <f t="shared" si="255"/>
        <v>0</v>
      </c>
      <c r="FV119" s="53">
        <f t="shared" si="255"/>
        <v>0</v>
      </c>
      <c r="FW119" s="53">
        <f t="shared" si="255"/>
        <v>0</v>
      </c>
      <c r="FX119" s="53">
        <f t="shared" si="255"/>
        <v>0</v>
      </c>
      <c r="FY119" s="53">
        <f t="shared" si="255"/>
        <v>0</v>
      </c>
      <c r="FZ119" s="53">
        <f t="shared" si="255"/>
        <v>0</v>
      </c>
      <c r="GA119" s="53">
        <f t="shared" si="255"/>
        <v>0</v>
      </c>
      <c r="GB119" s="53">
        <f t="shared" si="255"/>
        <v>0</v>
      </c>
      <c r="GC119" s="53">
        <f t="shared" si="255"/>
        <v>0</v>
      </c>
      <c r="GD119" s="53">
        <f t="shared" si="255"/>
        <v>0</v>
      </c>
      <c r="GE119" s="53">
        <f t="shared" si="255"/>
        <v>0</v>
      </c>
      <c r="GF119" s="53">
        <f t="shared" si="255"/>
        <v>0</v>
      </c>
      <c r="GG119" s="53">
        <f t="shared" si="248"/>
        <v>0</v>
      </c>
      <c r="GH119" s="53">
        <f t="shared" si="248"/>
        <v>0</v>
      </c>
      <c r="GI119" s="53">
        <f t="shared" si="248"/>
        <v>0</v>
      </c>
      <c r="GJ119" s="53">
        <f t="shared" si="248"/>
        <v>0</v>
      </c>
      <c r="GK119" s="53">
        <f t="shared" si="248"/>
        <v>0</v>
      </c>
      <c r="GL119" s="53">
        <f t="shared" si="249"/>
        <v>0</v>
      </c>
      <c r="GM119" s="53">
        <f t="shared" si="249"/>
        <v>0</v>
      </c>
      <c r="GN119" s="53">
        <f t="shared" si="249"/>
        <v>0</v>
      </c>
      <c r="GO119" s="53">
        <f t="shared" si="249"/>
        <v>0</v>
      </c>
      <c r="GP119" s="53">
        <f t="shared" si="249"/>
        <v>0</v>
      </c>
      <c r="GQ119" s="53">
        <f t="shared" si="249"/>
        <v>0</v>
      </c>
      <c r="GR119" s="53">
        <f t="shared" si="249"/>
        <v>0</v>
      </c>
      <c r="GS119" s="53">
        <f t="shared" si="249"/>
        <v>0</v>
      </c>
      <c r="GT119" s="53">
        <f t="shared" si="249"/>
        <v>0</v>
      </c>
      <c r="GU119" s="53">
        <f t="shared" si="249"/>
        <v>0</v>
      </c>
      <c r="GV119" s="53">
        <f t="shared" si="249"/>
        <v>0</v>
      </c>
      <c r="GW119" s="53">
        <f t="shared" si="249"/>
        <v>0</v>
      </c>
      <c r="GX119" s="53">
        <f t="shared" si="18"/>
        <v>0</v>
      </c>
    </row>
    <row r="120" spans="1:206" s="95" customFormat="1" ht="12.75" x14ac:dyDescent="0.2">
      <c r="A120" s="22">
        <f>VLOOKUP(B120,'Libro Giornale'!$E$237:$F$436,2,FALSE)</f>
        <v>122</v>
      </c>
      <c r="B120" s="547" t="s">
        <v>508</v>
      </c>
      <c r="C120" s="152">
        <v>108</v>
      </c>
      <c r="D120" s="468">
        <v>44763</v>
      </c>
      <c r="E120" s="540" t="s">
        <v>750</v>
      </c>
      <c r="F120" s="539">
        <v>0.25</v>
      </c>
      <c r="G120" s="52">
        <f>SUM(F119:F120)</f>
        <v>33.31</v>
      </c>
      <c r="H120" s="92"/>
      <c r="I120" s="92"/>
      <c r="J120" s="52">
        <f t="shared" si="225"/>
        <v>-0.25</v>
      </c>
      <c r="K120" s="52"/>
      <c r="L120" s="52"/>
      <c r="M120" s="53">
        <f t="shared" si="239"/>
        <v>0</v>
      </c>
      <c r="N120" s="53">
        <f t="shared" si="239"/>
        <v>0</v>
      </c>
      <c r="O120" s="53">
        <f t="shared" si="239"/>
        <v>0</v>
      </c>
      <c r="P120" s="53">
        <f t="shared" si="239"/>
        <v>0</v>
      </c>
      <c r="Q120" s="53">
        <f t="shared" si="239"/>
        <v>0</v>
      </c>
      <c r="R120" s="53">
        <f t="shared" si="239"/>
        <v>0</v>
      </c>
      <c r="S120" s="53">
        <f t="shared" si="239"/>
        <v>0</v>
      </c>
      <c r="T120" s="53">
        <f t="shared" si="239"/>
        <v>0</v>
      </c>
      <c r="U120" s="53">
        <f t="shared" si="239"/>
        <v>0</v>
      </c>
      <c r="V120" s="53">
        <f t="shared" si="239"/>
        <v>0</v>
      </c>
      <c r="W120" s="53">
        <f t="shared" si="239"/>
        <v>0</v>
      </c>
      <c r="X120" s="53">
        <f t="shared" si="239"/>
        <v>0</v>
      </c>
      <c r="Y120" s="53">
        <f t="shared" si="239"/>
        <v>0</v>
      </c>
      <c r="Z120" s="53">
        <f t="shared" si="239"/>
        <v>0</v>
      </c>
      <c r="AA120" s="53">
        <f t="shared" si="239"/>
        <v>0</v>
      </c>
      <c r="AB120" s="53">
        <f t="shared" si="239"/>
        <v>0</v>
      </c>
      <c r="AC120" s="53">
        <f t="shared" si="240"/>
        <v>0</v>
      </c>
      <c r="AD120" s="53">
        <f t="shared" si="240"/>
        <v>0</v>
      </c>
      <c r="AE120" s="53">
        <f t="shared" si="240"/>
        <v>0</v>
      </c>
      <c r="AF120" s="53">
        <f t="shared" si="240"/>
        <v>0</v>
      </c>
      <c r="AG120" s="53">
        <f t="shared" si="240"/>
        <v>0</v>
      </c>
      <c r="AH120" s="53">
        <f t="shared" si="240"/>
        <v>0</v>
      </c>
      <c r="AI120" s="53">
        <f t="shared" si="240"/>
        <v>0</v>
      </c>
      <c r="AJ120" s="53">
        <f t="shared" si="240"/>
        <v>0</v>
      </c>
      <c r="AK120" s="53">
        <f t="shared" si="240"/>
        <v>0</v>
      </c>
      <c r="AL120" s="53">
        <f t="shared" si="240"/>
        <v>0</v>
      </c>
      <c r="AM120" s="53">
        <f t="shared" si="240"/>
        <v>0</v>
      </c>
      <c r="AN120" s="53">
        <f t="shared" si="240"/>
        <v>0</v>
      </c>
      <c r="AO120" s="53">
        <f t="shared" si="240"/>
        <v>0</v>
      </c>
      <c r="AP120" s="53">
        <f t="shared" si="240"/>
        <v>0</v>
      </c>
      <c r="AQ120" s="53">
        <f t="shared" si="240"/>
        <v>0</v>
      </c>
      <c r="AR120" s="53">
        <f t="shared" si="240"/>
        <v>0</v>
      </c>
      <c r="AS120" s="53">
        <f t="shared" si="241"/>
        <v>0</v>
      </c>
      <c r="AT120" s="53">
        <f t="shared" si="241"/>
        <v>0</v>
      </c>
      <c r="AU120" s="53">
        <f t="shared" si="241"/>
        <v>0</v>
      </c>
      <c r="AV120" s="53">
        <f t="shared" si="241"/>
        <v>0</v>
      </c>
      <c r="AW120" s="53">
        <f t="shared" si="241"/>
        <v>0</v>
      </c>
      <c r="AX120" s="53">
        <f t="shared" si="241"/>
        <v>0</v>
      </c>
      <c r="AY120" s="53">
        <f t="shared" si="241"/>
        <v>0</v>
      </c>
      <c r="AZ120" s="53">
        <f t="shared" si="241"/>
        <v>0</v>
      </c>
      <c r="BA120" s="53">
        <f t="shared" si="241"/>
        <v>0</v>
      </c>
      <c r="BB120" s="53">
        <f t="shared" si="241"/>
        <v>0</v>
      </c>
      <c r="BC120" s="53">
        <f t="shared" si="241"/>
        <v>0</v>
      </c>
      <c r="BD120" s="53">
        <f t="shared" si="241"/>
        <v>0</v>
      </c>
      <c r="BE120" s="53">
        <f t="shared" si="241"/>
        <v>0</v>
      </c>
      <c r="BF120" s="53">
        <f t="shared" si="241"/>
        <v>0</v>
      </c>
      <c r="BG120" s="53">
        <f t="shared" si="241"/>
        <v>0</v>
      </c>
      <c r="BH120" s="53">
        <f t="shared" si="241"/>
        <v>0</v>
      </c>
      <c r="BI120" s="53">
        <f t="shared" si="242"/>
        <v>0</v>
      </c>
      <c r="BJ120" s="53">
        <f t="shared" si="242"/>
        <v>0</v>
      </c>
      <c r="BK120" s="53">
        <f t="shared" si="242"/>
        <v>0</v>
      </c>
      <c r="BL120" s="53">
        <f t="shared" si="242"/>
        <v>0</v>
      </c>
      <c r="BM120" s="53">
        <f t="shared" si="242"/>
        <v>0</v>
      </c>
      <c r="BN120" s="53">
        <f t="shared" si="242"/>
        <v>0</v>
      </c>
      <c r="BO120" s="53">
        <f t="shared" si="242"/>
        <v>0</v>
      </c>
      <c r="BP120" s="53">
        <f t="shared" si="242"/>
        <v>0</v>
      </c>
      <c r="BQ120" s="53">
        <f t="shared" si="242"/>
        <v>0</v>
      </c>
      <c r="BR120" s="53">
        <f t="shared" si="242"/>
        <v>0</v>
      </c>
      <c r="BS120" s="53">
        <f t="shared" si="242"/>
        <v>0</v>
      </c>
      <c r="BT120" s="53">
        <f t="shared" si="242"/>
        <v>0</v>
      </c>
      <c r="BU120" s="53">
        <f t="shared" si="5"/>
        <v>0</v>
      </c>
      <c r="BV120" s="53">
        <f t="shared" si="242"/>
        <v>0</v>
      </c>
      <c r="BW120" s="53">
        <f t="shared" si="242"/>
        <v>0</v>
      </c>
      <c r="BX120" s="53">
        <f t="shared" si="242"/>
        <v>0</v>
      </c>
      <c r="BY120" s="53">
        <f t="shared" si="250"/>
        <v>0</v>
      </c>
      <c r="BZ120" s="53">
        <f t="shared" si="250"/>
        <v>0</v>
      </c>
      <c r="CA120" s="53">
        <f t="shared" si="250"/>
        <v>0</v>
      </c>
      <c r="CB120" s="53">
        <f t="shared" si="250"/>
        <v>0</v>
      </c>
      <c r="CC120" s="53">
        <f t="shared" si="250"/>
        <v>0</v>
      </c>
      <c r="CD120" s="53">
        <f t="shared" si="250"/>
        <v>0</v>
      </c>
      <c r="CE120" s="53">
        <f t="shared" si="250"/>
        <v>0</v>
      </c>
      <c r="CF120" s="53">
        <f t="shared" si="250"/>
        <v>0</v>
      </c>
      <c r="CG120" s="53">
        <f t="shared" si="250"/>
        <v>0</v>
      </c>
      <c r="CH120" s="53">
        <f t="shared" si="250"/>
        <v>0</v>
      </c>
      <c r="CI120" s="53">
        <f t="shared" si="250"/>
        <v>0</v>
      </c>
      <c r="CJ120" s="53">
        <f t="shared" si="250"/>
        <v>0</v>
      </c>
      <c r="CK120" s="53">
        <f t="shared" si="250"/>
        <v>0</v>
      </c>
      <c r="CL120" s="53">
        <f t="shared" si="250"/>
        <v>0</v>
      </c>
      <c r="CM120" s="53">
        <f t="shared" si="250"/>
        <v>0</v>
      </c>
      <c r="CN120" s="53">
        <f t="shared" si="250"/>
        <v>0</v>
      </c>
      <c r="CO120" s="53">
        <f t="shared" si="243"/>
        <v>0</v>
      </c>
      <c r="CP120" s="53">
        <f t="shared" si="243"/>
        <v>0</v>
      </c>
      <c r="CQ120" s="53">
        <f t="shared" si="243"/>
        <v>0</v>
      </c>
      <c r="CR120" s="53">
        <f t="shared" si="243"/>
        <v>0</v>
      </c>
      <c r="CS120" s="53">
        <f t="shared" si="243"/>
        <v>0</v>
      </c>
      <c r="CT120" s="53">
        <f t="shared" si="243"/>
        <v>0</v>
      </c>
      <c r="CU120" s="53">
        <f t="shared" si="243"/>
        <v>0</v>
      </c>
      <c r="CV120" s="53">
        <f t="shared" si="243"/>
        <v>0</v>
      </c>
      <c r="CW120" s="53">
        <f t="shared" si="243"/>
        <v>0</v>
      </c>
      <c r="CX120" s="53">
        <f t="shared" si="243"/>
        <v>0</v>
      </c>
      <c r="CY120" s="53">
        <f t="shared" si="243"/>
        <v>0</v>
      </c>
      <c r="CZ120" s="53">
        <f t="shared" si="243"/>
        <v>0</v>
      </c>
      <c r="DA120" s="53">
        <f t="shared" si="243"/>
        <v>0</v>
      </c>
      <c r="DB120" s="53">
        <f t="shared" si="243"/>
        <v>0</v>
      </c>
      <c r="DC120" s="53">
        <f t="shared" si="243"/>
        <v>0</v>
      </c>
      <c r="DD120" s="53">
        <f t="shared" si="243"/>
        <v>0</v>
      </c>
      <c r="DE120" s="53">
        <f t="shared" si="244"/>
        <v>0</v>
      </c>
      <c r="DF120" s="53">
        <f t="shared" si="245"/>
        <v>0</v>
      </c>
      <c r="DG120" s="53">
        <f t="shared" si="245"/>
        <v>0</v>
      </c>
      <c r="DH120" s="53">
        <f t="shared" si="245"/>
        <v>0</v>
      </c>
      <c r="DI120" s="53">
        <f t="shared" si="245"/>
        <v>0</v>
      </c>
      <c r="DJ120" s="53">
        <f t="shared" si="245"/>
        <v>0</v>
      </c>
      <c r="DK120" s="53">
        <f t="shared" si="245"/>
        <v>0</v>
      </c>
      <c r="DL120" s="53">
        <f t="shared" si="245"/>
        <v>0</v>
      </c>
      <c r="DM120" s="53">
        <f t="shared" si="245"/>
        <v>0</v>
      </c>
      <c r="DN120" s="53">
        <f t="shared" si="245"/>
        <v>0</v>
      </c>
      <c r="DO120" s="53">
        <f t="shared" si="245"/>
        <v>0</v>
      </c>
      <c r="DP120" s="53">
        <f t="shared" si="245"/>
        <v>0</v>
      </c>
      <c r="DQ120" s="53">
        <f t="shared" si="245"/>
        <v>0</v>
      </c>
      <c r="DR120" s="53">
        <f t="shared" si="245"/>
        <v>0</v>
      </c>
      <c r="DS120" s="53">
        <f t="shared" si="245"/>
        <v>0</v>
      </c>
      <c r="DT120" s="53">
        <f t="shared" si="245"/>
        <v>0</v>
      </c>
      <c r="DU120" s="53">
        <f t="shared" si="245"/>
        <v>0</v>
      </c>
      <c r="DV120" s="53">
        <f t="shared" si="251"/>
        <v>0</v>
      </c>
      <c r="DW120" s="53">
        <f t="shared" si="251"/>
        <v>0</v>
      </c>
      <c r="DX120" s="53">
        <f t="shared" si="251"/>
        <v>0</v>
      </c>
      <c r="DY120" s="53">
        <f t="shared" si="251"/>
        <v>0.25</v>
      </c>
      <c r="DZ120" s="53">
        <f t="shared" si="251"/>
        <v>0</v>
      </c>
      <c r="EA120" s="53">
        <f t="shared" si="251"/>
        <v>0</v>
      </c>
      <c r="EB120" s="53">
        <f t="shared" si="251"/>
        <v>0</v>
      </c>
      <c r="EC120" s="53">
        <f t="shared" si="251"/>
        <v>0</v>
      </c>
      <c r="ED120" s="53">
        <f t="shared" si="251"/>
        <v>0</v>
      </c>
      <c r="EE120" s="53">
        <f t="shared" si="251"/>
        <v>0</v>
      </c>
      <c r="EF120" s="53">
        <f t="shared" si="251"/>
        <v>0</v>
      </c>
      <c r="EG120" s="53">
        <f t="shared" si="251"/>
        <v>0</v>
      </c>
      <c r="EH120" s="53">
        <f t="shared" si="251"/>
        <v>0</v>
      </c>
      <c r="EI120" s="53">
        <f t="shared" si="251"/>
        <v>0</v>
      </c>
      <c r="EJ120" s="53">
        <f t="shared" si="251"/>
        <v>0</v>
      </c>
      <c r="EK120" s="53">
        <f t="shared" si="251"/>
        <v>0</v>
      </c>
      <c r="EL120" s="53">
        <f t="shared" si="246"/>
        <v>0</v>
      </c>
      <c r="EM120" s="53">
        <f t="shared" si="246"/>
        <v>0</v>
      </c>
      <c r="EN120" s="53">
        <f t="shared" si="246"/>
        <v>0</v>
      </c>
      <c r="EO120" s="53">
        <f t="shared" si="246"/>
        <v>0</v>
      </c>
      <c r="EP120" s="53">
        <f t="shared" si="246"/>
        <v>0</v>
      </c>
      <c r="EQ120" s="53">
        <f t="shared" si="246"/>
        <v>0</v>
      </c>
      <c r="ER120" s="53">
        <f t="shared" si="246"/>
        <v>0</v>
      </c>
      <c r="ES120" s="53">
        <f t="shared" si="246"/>
        <v>0</v>
      </c>
      <c r="ET120" s="53">
        <f t="shared" si="246"/>
        <v>0</v>
      </c>
      <c r="EU120" s="53">
        <f t="shared" si="246"/>
        <v>0</v>
      </c>
      <c r="EV120" s="53">
        <f t="shared" si="246"/>
        <v>0</v>
      </c>
      <c r="EW120" s="53">
        <f t="shared" si="246"/>
        <v>0</v>
      </c>
      <c r="EX120" s="53">
        <f t="shared" si="246"/>
        <v>0</v>
      </c>
      <c r="EY120" s="53">
        <f t="shared" si="246"/>
        <v>0</v>
      </c>
      <c r="EZ120" s="53">
        <f t="shared" si="246"/>
        <v>0</v>
      </c>
      <c r="FA120" s="53">
        <f t="shared" si="246"/>
        <v>0</v>
      </c>
      <c r="FB120" s="53">
        <f t="shared" si="247"/>
        <v>0</v>
      </c>
      <c r="FC120" s="53">
        <f t="shared" si="247"/>
        <v>0</v>
      </c>
      <c r="FD120" s="53">
        <f t="shared" si="247"/>
        <v>0</v>
      </c>
      <c r="FE120" s="53">
        <f t="shared" si="247"/>
        <v>0</v>
      </c>
      <c r="FF120" s="53">
        <f t="shared" si="247"/>
        <v>0</v>
      </c>
      <c r="FG120" s="53">
        <f t="shared" si="247"/>
        <v>0</v>
      </c>
      <c r="FH120" s="53">
        <f t="shared" si="247"/>
        <v>0</v>
      </c>
      <c r="FI120" s="53">
        <f t="shared" si="247"/>
        <v>0</v>
      </c>
      <c r="FJ120" s="53">
        <f t="shared" si="247"/>
        <v>0</v>
      </c>
      <c r="FK120" s="53">
        <f t="shared" si="247"/>
        <v>0</v>
      </c>
      <c r="FL120" s="53">
        <f t="shared" si="247"/>
        <v>0</v>
      </c>
      <c r="FM120" s="53">
        <f t="shared" si="247"/>
        <v>0</v>
      </c>
      <c r="FN120" s="53">
        <f t="shared" si="247"/>
        <v>0</v>
      </c>
      <c r="FO120" s="53">
        <f t="shared" si="247"/>
        <v>0</v>
      </c>
      <c r="FP120" s="53">
        <f t="shared" si="247"/>
        <v>0</v>
      </c>
      <c r="FQ120" s="53">
        <f t="shared" si="255"/>
        <v>0</v>
      </c>
      <c r="FR120" s="53">
        <f t="shared" si="255"/>
        <v>0</v>
      </c>
      <c r="FS120" s="53">
        <f t="shared" si="255"/>
        <v>0</v>
      </c>
      <c r="FT120" s="53">
        <f t="shared" si="255"/>
        <v>0</v>
      </c>
      <c r="FU120" s="53">
        <f t="shared" si="255"/>
        <v>0</v>
      </c>
      <c r="FV120" s="53">
        <f t="shared" si="255"/>
        <v>0</v>
      </c>
      <c r="FW120" s="53">
        <f t="shared" si="255"/>
        <v>0</v>
      </c>
      <c r="FX120" s="53">
        <f t="shared" si="255"/>
        <v>0</v>
      </c>
      <c r="FY120" s="53">
        <f t="shared" si="255"/>
        <v>0</v>
      </c>
      <c r="FZ120" s="53">
        <f t="shared" si="255"/>
        <v>0</v>
      </c>
      <c r="GA120" s="53">
        <f t="shared" si="255"/>
        <v>0</v>
      </c>
      <c r="GB120" s="53">
        <f t="shared" si="255"/>
        <v>0</v>
      </c>
      <c r="GC120" s="53">
        <f t="shared" si="255"/>
        <v>0</v>
      </c>
      <c r="GD120" s="53">
        <f t="shared" si="255"/>
        <v>0</v>
      </c>
      <c r="GE120" s="53">
        <f t="shared" si="255"/>
        <v>0</v>
      </c>
      <c r="GF120" s="53">
        <f t="shared" si="255"/>
        <v>0</v>
      </c>
      <c r="GG120" s="53">
        <f t="shared" si="248"/>
        <v>0</v>
      </c>
      <c r="GH120" s="53">
        <f t="shared" si="248"/>
        <v>0</v>
      </c>
      <c r="GI120" s="53">
        <f t="shared" si="248"/>
        <v>0</v>
      </c>
      <c r="GJ120" s="53">
        <f t="shared" si="248"/>
        <v>0</v>
      </c>
      <c r="GK120" s="53">
        <f t="shared" si="248"/>
        <v>0</v>
      </c>
      <c r="GL120" s="53">
        <f t="shared" si="249"/>
        <v>0</v>
      </c>
      <c r="GM120" s="53">
        <f t="shared" si="249"/>
        <v>0</v>
      </c>
      <c r="GN120" s="53">
        <f t="shared" si="249"/>
        <v>0</v>
      </c>
      <c r="GO120" s="53">
        <f t="shared" si="249"/>
        <v>0</v>
      </c>
      <c r="GP120" s="53">
        <f t="shared" si="249"/>
        <v>0</v>
      </c>
      <c r="GQ120" s="53">
        <f t="shared" si="249"/>
        <v>0</v>
      </c>
      <c r="GR120" s="53">
        <f t="shared" si="249"/>
        <v>0</v>
      </c>
      <c r="GS120" s="53">
        <f t="shared" si="249"/>
        <v>0</v>
      </c>
      <c r="GT120" s="53">
        <f t="shared" si="249"/>
        <v>0</v>
      </c>
      <c r="GU120" s="53">
        <f t="shared" si="249"/>
        <v>0</v>
      </c>
      <c r="GV120" s="53">
        <f t="shared" si="249"/>
        <v>0</v>
      </c>
      <c r="GW120" s="53">
        <f t="shared" si="249"/>
        <v>0</v>
      </c>
      <c r="GX120" s="53">
        <f t="shared" si="18"/>
        <v>0</v>
      </c>
    </row>
    <row r="121" spans="1:206" s="95" customFormat="1" ht="12.75" x14ac:dyDescent="0.2">
      <c r="A121" s="22">
        <f>VLOOKUP(B121,'Libro Giornale'!$E$237:$F$436,2,FALSE)</f>
        <v>122</v>
      </c>
      <c r="B121" s="547" t="s">
        <v>508</v>
      </c>
      <c r="C121" s="152">
        <v>109</v>
      </c>
      <c r="D121" s="468">
        <v>44771</v>
      </c>
      <c r="E121" s="448" t="s">
        <v>729</v>
      </c>
      <c r="F121" s="52">
        <v>4</v>
      </c>
      <c r="G121" s="52"/>
      <c r="H121" s="92"/>
      <c r="I121" s="92">
        <f>-F121</f>
        <v>-4</v>
      </c>
      <c r="J121" s="52"/>
      <c r="K121" s="52"/>
      <c r="L121" s="52"/>
      <c r="M121" s="53">
        <f t="shared" ref="M121:BX121" si="267">IF(M$4=$A121,-SUM($H121:$K121), 0)</f>
        <v>0</v>
      </c>
      <c r="N121" s="53">
        <f t="shared" si="267"/>
        <v>0</v>
      </c>
      <c r="O121" s="53">
        <f t="shared" si="267"/>
        <v>0</v>
      </c>
      <c r="P121" s="53">
        <f t="shared" si="267"/>
        <v>0</v>
      </c>
      <c r="Q121" s="53">
        <f t="shared" si="267"/>
        <v>0</v>
      </c>
      <c r="R121" s="53">
        <f t="shared" si="267"/>
        <v>0</v>
      </c>
      <c r="S121" s="53">
        <f t="shared" si="267"/>
        <v>0</v>
      </c>
      <c r="T121" s="53">
        <f t="shared" si="267"/>
        <v>0</v>
      </c>
      <c r="U121" s="53">
        <f t="shared" si="267"/>
        <v>0</v>
      </c>
      <c r="V121" s="53">
        <f t="shared" si="267"/>
        <v>0</v>
      </c>
      <c r="W121" s="53">
        <f t="shared" si="267"/>
        <v>0</v>
      </c>
      <c r="X121" s="53">
        <f t="shared" si="267"/>
        <v>0</v>
      </c>
      <c r="Y121" s="53">
        <f t="shared" si="267"/>
        <v>0</v>
      </c>
      <c r="Z121" s="53">
        <f t="shared" si="267"/>
        <v>0</v>
      </c>
      <c r="AA121" s="53">
        <f t="shared" si="267"/>
        <v>0</v>
      </c>
      <c r="AB121" s="53">
        <f t="shared" si="267"/>
        <v>0</v>
      </c>
      <c r="AC121" s="53">
        <f t="shared" si="267"/>
        <v>0</v>
      </c>
      <c r="AD121" s="53">
        <f t="shared" si="267"/>
        <v>0</v>
      </c>
      <c r="AE121" s="53">
        <f t="shared" si="267"/>
        <v>0</v>
      </c>
      <c r="AF121" s="53">
        <f t="shared" si="267"/>
        <v>0</v>
      </c>
      <c r="AG121" s="53">
        <f t="shared" si="267"/>
        <v>0</v>
      </c>
      <c r="AH121" s="53">
        <f t="shared" si="267"/>
        <v>0</v>
      </c>
      <c r="AI121" s="53">
        <f t="shared" si="267"/>
        <v>0</v>
      </c>
      <c r="AJ121" s="53">
        <f t="shared" si="267"/>
        <v>0</v>
      </c>
      <c r="AK121" s="53">
        <f t="shared" si="267"/>
        <v>0</v>
      </c>
      <c r="AL121" s="53">
        <f t="shared" si="267"/>
        <v>0</v>
      </c>
      <c r="AM121" s="53">
        <f t="shared" si="267"/>
        <v>0</v>
      </c>
      <c r="AN121" s="53">
        <f t="shared" si="267"/>
        <v>0</v>
      </c>
      <c r="AO121" s="53">
        <f t="shared" si="267"/>
        <v>0</v>
      </c>
      <c r="AP121" s="53">
        <f t="shared" si="267"/>
        <v>0</v>
      </c>
      <c r="AQ121" s="53">
        <f t="shared" si="267"/>
        <v>0</v>
      </c>
      <c r="AR121" s="53">
        <f t="shared" si="267"/>
        <v>0</v>
      </c>
      <c r="AS121" s="53">
        <f t="shared" si="267"/>
        <v>0</v>
      </c>
      <c r="AT121" s="53">
        <f t="shared" si="267"/>
        <v>0</v>
      </c>
      <c r="AU121" s="53">
        <f t="shared" si="267"/>
        <v>0</v>
      </c>
      <c r="AV121" s="53">
        <f t="shared" si="267"/>
        <v>0</v>
      </c>
      <c r="AW121" s="53">
        <f t="shared" si="267"/>
        <v>0</v>
      </c>
      <c r="AX121" s="53">
        <f t="shared" si="267"/>
        <v>0</v>
      </c>
      <c r="AY121" s="53">
        <f t="shared" si="267"/>
        <v>0</v>
      </c>
      <c r="AZ121" s="53">
        <f t="shared" si="267"/>
        <v>0</v>
      </c>
      <c r="BA121" s="53">
        <f t="shared" si="267"/>
        <v>0</v>
      </c>
      <c r="BB121" s="53">
        <f t="shared" si="267"/>
        <v>0</v>
      </c>
      <c r="BC121" s="53">
        <f t="shared" si="267"/>
        <v>0</v>
      </c>
      <c r="BD121" s="53">
        <f t="shared" si="267"/>
        <v>0</v>
      </c>
      <c r="BE121" s="53">
        <f t="shared" si="267"/>
        <v>0</v>
      </c>
      <c r="BF121" s="53">
        <f t="shared" si="267"/>
        <v>0</v>
      </c>
      <c r="BG121" s="53">
        <f t="shared" si="267"/>
        <v>0</v>
      </c>
      <c r="BH121" s="53">
        <f t="shared" si="267"/>
        <v>0</v>
      </c>
      <c r="BI121" s="53">
        <f t="shared" si="267"/>
        <v>0</v>
      </c>
      <c r="BJ121" s="53">
        <f t="shared" si="267"/>
        <v>0</v>
      </c>
      <c r="BK121" s="53">
        <f t="shared" si="267"/>
        <v>0</v>
      </c>
      <c r="BL121" s="53">
        <f t="shared" si="267"/>
        <v>0</v>
      </c>
      <c r="BM121" s="53">
        <f t="shared" si="267"/>
        <v>0</v>
      </c>
      <c r="BN121" s="53">
        <f t="shared" si="267"/>
        <v>0</v>
      </c>
      <c r="BO121" s="53">
        <f t="shared" si="267"/>
        <v>0</v>
      </c>
      <c r="BP121" s="53">
        <f t="shared" si="267"/>
        <v>0</v>
      </c>
      <c r="BQ121" s="53">
        <f t="shared" si="267"/>
        <v>0</v>
      </c>
      <c r="BR121" s="53">
        <f t="shared" si="267"/>
        <v>0</v>
      </c>
      <c r="BS121" s="53">
        <f t="shared" si="267"/>
        <v>0</v>
      </c>
      <c r="BT121" s="53">
        <f t="shared" si="267"/>
        <v>0</v>
      </c>
      <c r="BU121" s="53">
        <f t="shared" si="5"/>
        <v>0</v>
      </c>
      <c r="BV121" s="53">
        <f t="shared" si="267"/>
        <v>0</v>
      </c>
      <c r="BW121" s="53">
        <f t="shared" si="267"/>
        <v>0</v>
      </c>
      <c r="BX121" s="53">
        <f t="shared" si="267"/>
        <v>0</v>
      </c>
      <c r="BY121" s="53">
        <f t="shared" ref="BY121:DD121" si="268">IF(BY$4=$A121,-SUM($H121:$K121), 0)</f>
        <v>0</v>
      </c>
      <c r="BZ121" s="53">
        <f t="shared" si="268"/>
        <v>0</v>
      </c>
      <c r="CA121" s="53">
        <f t="shared" si="268"/>
        <v>0</v>
      </c>
      <c r="CB121" s="53">
        <f t="shared" si="268"/>
        <v>0</v>
      </c>
      <c r="CC121" s="53">
        <f t="shared" si="268"/>
        <v>0</v>
      </c>
      <c r="CD121" s="53">
        <f t="shared" si="268"/>
        <v>0</v>
      </c>
      <c r="CE121" s="53">
        <f t="shared" si="268"/>
        <v>0</v>
      </c>
      <c r="CF121" s="53">
        <f t="shared" si="268"/>
        <v>0</v>
      </c>
      <c r="CG121" s="53">
        <f t="shared" si="268"/>
        <v>0</v>
      </c>
      <c r="CH121" s="53">
        <f t="shared" si="268"/>
        <v>0</v>
      </c>
      <c r="CI121" s="53">
        <f t="shared" si="268"/>
        <v>0</v>
      </c>
      <c r="CJ121" s="53">
        <f t="shared" si="268"/>
        <v>0</v>
      </c>
      <c r="CK121" s="53">
        <f t="shared" si="268"/>
        <v>0</v>
      </c>
      <c r="CL121" s="53">
        <f t="shared" si="268"/>
        <v>0</v>
      </c>
      <c r="CM121" s="53">
        <f t="shared" si="268"/>
        <v>0</v>
      </c>
      <c r="CN121" s="53">
        <f t="shared" si="268"/>
        <v>0</v>
      </c>
      <c r="CO121" s="53">
        <f t="shared" si="268"/>
        <v>0</v>
      </c>
      <c r="CP121" s="53">
        <f t="shared" si="268"/>
        <v>0</v>
      </c>
      <c r="CQ121" s="53">
        <f t="shared" si="268"/>
        <v>0</v>
      </c>
      <c r="CR121" s="53">
        <f t="shared" si="268"/>
        <v>0</v>
      </c>
      <c r="CS121" s="53">
        <f t="shared" si="268"/>
        <v>0</v>
      </c>
      <c r="CT121" s="53">
        <f t="shared" si="268"/>
        <v>0</v>
      </c>
      <c r="CU121" s="53">
        <f t="shared" si="268"/>
        <v>0</v>
      </c>
      <c r="CV121" s="53">
        <f t="shared" si="268"/>
        <v>0</v>
      </c>
      <c r="CW121" s="53">
        <f t="shared" si="268"/>
        <v>0</v>
      </c>
      <c r="CX121" s="53">
        <f t="shared" si="268"/>
        <v>0</v>
      </c>
      <c r="CY121" s="53">
        <f t="shared" si="268"/>
        <v>0</v>
      </c>
      <c r="CZ121" s="53">
        <f t="shared" si="268"/>
        <v>0</v>
      </c>
      <c r="DA121" s="53">
        <f t="shared" si="268"/>
        <v>0</v>
      </c>
      <c r="DB121" s="53">
        <f t="shared" si="268"/>
        <v>0</v>
      </c>
      <c r="DC121" s="53">
        <f t="shared" si="268"/>
        <v>0</v>
      </c>
      <c r="DD121" s="53">
        <f t="shared" si="268"/>
        <v>0</v>
      </c>
      <c r="DE121" s="53">
        <f t="shared" si="244"/>
        <v>0</v>
      </c>
      <c r="DF121" s="53">
        <f t="shared" si="244"/>
        <v>0</v>
      </c>
      <c r="DG121" s="53">
        <f t="shared" si="244"/>
        <v>0</v>
      </c>
      <c r="DH121" s="53">
        <f t="shared" si="244"/>
        <v>0</v>
      </c>
      <c r="DI121" s="53">
        <f t="shared" si="244"/>
        <v>0</v>
      </c>
      <c r="DJ121" s="53">
        <f t="shared" si="244"/>
        <v>0</v>
      </c>
      <c r="DK121" s="53">
        <f t="shared" si="244"/>
        <v>0</v>
      </c>
      <c r="DL121" s="53">
        <f t="shared" si="244"/>
        <v>0</v>
      </c>
      <c r="DM121" s="53">
        <f t="shared" si="244"/>
        <v>0</v>
      </c>
      <c r="DN121" s="53">
        <f t="shared" si="244"/>
        <v>0</v>
      </c>
      <c r="DO121" s="53">
        <f t="shared" si="244"/>
        <v>0</v>
      </c>
      <c r="DP121" s="53">
        <f t="shared" si="244"/>
        <v>0</v>
      </c>
      <c r="DQ121" s="53">
        <f t="shared" si="244"/>
        <v>0</v>
      </c>
      <c r="DR121" s="53">
        <f t="shared" si="244"/>
        <v>0</v>
      </c>
      <c r="DS121" s="53">
        <f t="shared" si="244"/>
        <v>0</v>
      </c>
      <c r="DT121" s="53">
        <f t="shared" si="244"/>
        <v>0</v>
      </c>
      <c r="DU121" s="53">
        <f t="shared" ref="DU121:FP121" si="269">IF(DU$4=$A121,-SUM($H121:$K121), 0)</f>
        <v>0</v>
      </c>
      <c r="DV121" s="53">
        <f t="shared" si="269"/>
        <v>0</v>
      </c>
      <c r="DW121" s="53">
        <f t="shared" si="269"/>
        <v>0</v>
      </c>
      <c r="DX121" s="53">
        <f t="shared" si="269"/>
        <v>0</v>
      </c>
      <c r="DY121" s="53">
        <f t="shared" si="269"/>
        <v>4</v>
      </c>
      <c r="DZ121" s="53">
        <f t="shared" si="269"/>
        <v>0</v>
      </c>
      <c r="EA121" s="53">
        <f t="shared" si="269"/>
        <v>0</v>
      </c>
      <c r="EB121" s="53">
        <f t="shared" si="269"/>
        <v>0</v>
      </c>
      <c r="EC121" s="53">
        <f t="shared" si="269"/>
        <v>0</v>
      </c>
      <c r="ED121" s="53">
        <f t="shared" si="269"/>
        <v>0</v>
      </c>
      <c r="EE121" s="53">
        <f t="shared" si="269"/>
        <v>0</v>
      </c>
      <c r="EF121" s="53">
        <f t="shared" si="269"/>
        <v>0</v>
      </c>
      <c r="EG121" s="53">
        <f t="shared" si="269"/>
        <v>0</v>
      </c>
      <c r="EH121" s="53">
        <f t="shared" si="269"/>
        <v>0</v>
      </c>
      <c r="EI121" s="53">
        <f t="shared" si="269"/>
        <v>0</v>
      </c>
      <c r="EJ121" s="53">
        <f t="shared" si="269"/>
        <v>0</v>
      </c>
      <c r="EK121" s="53">
        <f t="shared" si="269"/>
        <v>0</v>
      </c>
      <c r="EL121" s="53">
        <f t="shared" si="269"/>
        <v>0</v>
      </c>
      <c r="EM121" s="53">
        <f t="shared" si="269"/>
        <v>0</v>
      </c>
      <c r="EN121" s="53">
        <f t="shared" si="269"/>
        <v>0</v>
      </c>
      <c r="EO121" s="53">
        <f t="shared" si="269"/>
        <v>0</v>
      </c>
      <c r="EP121" s="53">
        <f t="shared" si="269"/>
        <v>0</v>
      </c>
      <c r="EQ121" s="53">
        <f t="shared" si="269"/>
        <v>0</v>
      </c>
      <c r="ER121" s="53">
        <f t="shared" si="269"/>
        <v>0</v>
      </c>
      <c r="ES121" s="53">
        <f t="shared" si="269"/>
        <v>0</v>
      </c>
      <c r="ET121" s="53">
        <f t="shared" si="269"/>
        <v>0</v>
      </c>
      <c r="EU121" s="53">
        <f t="shared" si="269"/>
        <v>0</v>
      </c>
      <c r="EV121" s="53">
        <f t="shared" si="269"/>
        <v>0</v>
      </c>
      <c r="EW121" s="53">
        <f t="shared" si="269"/>
        <v>0</v>
      </c>
      <c r="EX121" s="53">
        <f t="shared" si="269"/>
        <v>0</v>
      </c>
      <c r="EY121" s="53">
        <f t="shared" si="269"/>
        <v>0</v>
      </c>
      <c r="EZ121" s="53">
        <f t="shared" si="269"/>
        <v>0</v>
      </c>
      <c r="FA121" s="53">
        <f t="shared" si="269"/>
        <v>0</v>
      </c>
      <c r="FB121" s="53">
        <f t="shared" si="269"/>
        <v>0</v>
      </c>
      <c r="FC121" s="53">
        <f t="shared" si="269"/>
        <v>0</v>
      </c>
      <c r="FD121" s="53">
        <f t="shared" si="269"/>
        <v>0</v>
      </c>
      <c r="FE121" s="53">
        <f t="shared" si="269"/>
        <v>0</v>
      </c>
      <c r="FF121" s="53">
        <f t="shared" si="269"/>
        <v>0</v>
      </c>
      <c r="FG121" s="53">
        <f t="shared" si="269"/>
        <v>0</v>
      </c>
      <c r="FH121" s="53">
        <f t="shared" si="269"/>
        <v>0</v>
      </c>
      <c r="FI121" s="53">
        <f t="shared" si="269"/>
        <v>0</v>
      </c>
      <c r="FJ121" s="53">
        <f t="shared" si="269"/>
        <v>0</v>
      </c>
      <c r="FK121" s="53">
        <f t="shared" si="269"/>
        <v>0</v>
      </c>
      <c r="FL121" s="53">
        <f t="shared" si="269"/>
        <v>0</v>
      </c>
      <c r="FM121" s="53">
        <f t="shared" si="269"/>
        <v>0</v>
      </c>
      <c r="FN121" s="53">
        <f t="shared" si="269"/>
        <v>0</v>
      </c>
      <c r="FO121" s="53">
        <f t="shared" si="269"/>
        <v>0</v>
      </c>
      <c r="FP121" s="53">
        <f t="shared" si="269"/>
        <v>0</v>
      </c>
      <c r="FQ121" s="53">
        <f t="shared" si="255"/>
        <v>0</v>
      </c>
      <c r="FR121" s="53">
        <f t="shared" si="255"/>
        <v>0</v>
      </c>
      <c r="FS121" s="53">
        <f t="shared" si="255"/>
        <v>0</v>
      </c>
      <c r="FT121" s="53">
        <f t="shared" si="255"/>
        <v>0</v>
      </c>
      <c r="FU121" s="53">
        <f t="shared" si="255"/>
        <v>0</v>
      </c>
      <c r="FV121" s="53">
        <f t="shared" si="255"/>
        <v>0</v>
      </c>
      <c r="FW121" s="53">
        <f t="shared" si="255"/>
        <v>0</v>
      </c>
      <c r="FX121" s="53">
        <f t="shared" si="255"/>
        <v>0</v>
      </c>
      <c r="FY121" s="53">
        <f t="shared" si="255"/>
        <v>0</v>
      </c>
      <c r="FZ121" s="53">
        <f t="shared" si="255"/>
        <v>0</v>
      </c>
      <c r="GA121" s="53">
        <f t="shared" si="255"/>
        <v>0</v>
      </c>
      <c r="GB121" s="53">
        <f t="shared" si="255"/>
        <v>0</v>
      </c>
      <c r="GC121" s="53">
        <f t="shared" si="255"/>
        <v>0</v>
      </c>
      <c r="GD121" s="53">
        <f t="shared" si="255"/>
        <v>0</v>
      </c>
      <c r="GE121" s="53">
        <f t="shared" si="255"/>
        <v>0</v>
      </c>
      <c r="GF121" s="53">
        <f t="shared" si="255"/>
        <v>0</v>
      </c>
      <c r="GG121" s="53">
        <f t="shared" si="248"/>
        <v>0</v>
      </c>
      <c r="GH121" s="53">
        <f t="shared" si="248"/>
        <v>0</v>
      </c>
      <c r="GI121" s="53">
        <f t="shared" si="248"/>
        <v>0</v>
      </c>
      <c r="GJ121" s="53">
        <f t="shared" si="248"/>
        <v>0</v>
      </c>
      <c r="GK121" s="53">
        <f t="shared" si="248"/>
        <v>0</v>
      </c>
      <c r="GL121" s="53">
        <f t="shared" si="248"/>
        <v>0</v>
      </c>
      <c r="GM121" s="53">
        <f t="shared" si="248"/>
        <v>0</v>
      </c>
      <c r="GN121" s="53">
        <f t="shared" si="248"/>
        <v>0</v>
      </c>
      <c r="GO121" s="53">
        <f t="shared" si="248"/>
        <v>0</v>
      </c>
      <c r="GP121" s="53">
        <f t="shared" si="248"/>
        <v>0</v>
      </c>
      <c r="GQ121" s="53">
        <f t="shared" si="248"/>
        <v>0</v>
      </c>
      <c r="GR121" s="53">
        <f t="shared" si="248"/>
        <v>0</v>
      </c>
      <c r="GS121" s="53">
        <f t="shared" si="248"/>
        <v>0</v>
      </c>
      <c r="GT121" s="53">
        <f t="shared" si="248"/>
        <v>0</v>
      </c>
      <c r="GU121" s="53">
        <f t="shared" si="248"/>
        <v>0</v>
      </c>
      <c r="GV121" s="53">
        <f t="shared" si="248"/>
        <v>0</v>
      </c>
      <c r="GW121" s="53">
        <f t="shared" ref="GW121" si="270">IF(GW$4=$A121,-SUM($H121:$K121), 0)</f>
        <v>0</v>
      </c>
      <c r="GX121" s="53">
        <f t="shared" si="18"/>
        <v>0</v>
      </c>
    </row>
    <row r="122" spans="1:206" s="95" customFormat="1" ht="12.75" x14ac:dyDescent="0.2">
      <c r="A122" s="22">
        <f>VLOOKUP(B122,'Libro Giornale'!$E$237:$F$436,2,FALSE)</f>
        <v>122</v>
      </c>
      <c r="B122" s="547" t="s">
        <v>508</v>
      </c>
      <c r="C122" s="152">
        <v>110</v>
      </c>
      <c r="D122" s="468">
        <v>44774</v>
      </c>
      <c r="E122" s="448" t="s">
        <v>791</v>
      </c>
      <c r="F122" s="52">
        <v>13.07</v>
      </c>
      <c r="G122" s="52"/>
      <c r="H122" s="92"/>
      <c r="I122" s="92"/>
      <c r="J122" s="52">
        <f t="shared" si="225"/>
        <v>-13.07</v>
      </c>
      <c r="K122" s="52"/>
      <c r="L122" s="52"/>
      <c r="M122" s="53">
        <f t="shared" si="239"/>
        <v>0</v>
      </c>
      <c r="N122" s="53">
        <f t="shared" si="239"/>
        <v>0</v>
      </c>
      <c r="O122" s="53">
        <f t="shared" si="239"/>
        <v>0</v>
      </c>
      <c r="P122" s="53">
        <f t="shared" si="239"/>
        <v>0</v>
      </c>
      <c r="Q122" s="53">
        <f t="shared" si="239"/>
        <v>0</v>
      </c>
      <c r="R122" s="53">
        <f t="shared" si="239"/>
        <v>0</v>
      </c>
      <c r="S122" s="53">
        <f t="shared" si="239"/>
        <v>0</v>
      </c>
      <c r="T122" s="53">
        <f t="shared" si="239"/>
        <v>0</v>
      </c>
      <c r="U122" s="53">
        <f t="shared" si="239"/>
        <v>0</v>
      </c>
      <c r="V122" s="53">
        <f t="shared" si="239"/>
        <v>0</v>
      </c>
      <c r="W122" s="53">
        <f t="shared" si="239"/>
        <v>0</v>
      </c>
      <c r="X122" s="53">
        <f t="shared" si="239"/>
        <v>0</v>
      </c>
      <c r="Y122" s="53">
        <f t="shared" si="239"/>
        <v>0</v>
      </c>
      <c r="Z122" s="53">
        <f t="shared" si="239"/>
        <v>0</v>
      </c>
      <c r="AA122" s="53">
        <f t="shared" si="239"/>
        <v>0</v>
      </c>
      <c r="AB122" s="53">
        <f t="shared" si="239"/>
        <v>0</v>
      </c>
      <c r="AC122" s="53">
        <f t="shared" si="240"/>
        <v>0</v>
      </c>
      <c r="AD122" s="53">
        <f t="shared" si="240"/>
        <v>0</v>
      </c>
      <c r="AE122" s="53">
        <f t="shared" si="240"/>
        <v>0</v>
      </c>
      <c r="AF122" s="53">
        <f t="shared" si="240"/>
        <v>0</v>
      </c>
      <c r="AG122" s="53">
        <f t="shared" si="240"/>
        <v>0</v>
      </c>
      <c r="AH122" s="53">
        <f t="shared" si="240"/>
        <v>0</v>
      </c>
      <c r="AI122" s="53">
        <f t="shared" si="240"/>
        <v>0</v>
      </c>
      <c r="AJ122" s="53">
        <f t="shared" si="240"/>
        <v>0</v>
      </c>
      <c r="AK122" s="53">
        <f t="shared" si="240"/>
        <v>0</v>
      </c>
      <c r="AL122" s="53">
        <f t="shared" si="240"/>
        <v>0</v>
      </c>
      <c r="AM122" s="53">
        <f t="shared" si="240"/>
        <v>0</v>
      </c>
      <c r="AN122" s="53">
        <f t="shared" si="240"/>
        <v>0</v>
      </c>
      <c r="AO122" s="53">
        <f t="shared" si="240"/>
        <v>0</v>
      </c>
      <c r="AP122" s="53">
        <f t="shared" si="240"/>
        <v>0</v>
      </c>
      <c r="AQ122" s="53">
        <f t="shared" si="240"/>
        <v>0</v>
      </c>
      <c r="AR122" s="53">
        <f t="shared" si="240"/>
        <v>0</v>
      </c>
      <c r="AS122" s="53">
        <f t="shared" si="241"/>
        <v>0</v>
      </c>
      <c r="AT122" s="53">
        <f t="shared" si="241"/>
        <v>0</v>
      </c>
      <c r="AU122" s="53">
        <f t="shared" si="241"/>
        <v>0</v>
      </c>
      <c r="AV122" s="53">
        <f t="shared" si="241"/>
        <v>0</v>
      </c>
      <c r="AW122" s="53">
        <f t="shared" si="241"/>
        <v>0</v>
      </c>
      <c r="AX122" s="53">
        <f t="shared" si="241"/>
        <v>0</v>
      </c>
      <c r="AY122" s="53">
        <f t="shared" si="241"/>
        <v>0</v>
      </c>
      <c r="AZ122" s="53">
        <f t="shared" si="241"/>
        <v>0</v>
      </c>
      <c r="BA122" s="53">
        <f t="shared" si="241"/>
        <v>0</v>
      </c>
      <c r="BB122" s="53">
        <f t="shared" si="241"/>
        <v>0</v>
      </c>
      <c r="BC122" s="53">
        <f t="shared" si="241"/>
        <v>0</v>
      </c>
      <c r="BD122" s="53">
        <f t="shared" si="241"/>
        <v>0</v>
      </c>
      <c r="BE122" s="53">
        <f t="shared" si="241"/>
        <v>0</v>
      </c>
      <c r="BF122" s="53">
        <f t="shared" si="241"/>
        <v>0</v>
      </c>
      <c r="BG122" s="53">
        <f t="shared" si="241"/>
        <v>0</v>
      </c>
      <c r="BH122" s="53">
        <f t="shared" si="241"/>
        <v>0</v>
      </c>
      <c r="BI122" s="53">
        <f t="shared" si="242"/>
        <v>0</v>
      </c>
      <c r="BJ122" s="53">
        <f t="shared" si="242"/>
        <v>0</v>
      </c>
      <c r="BK122" s="53">
        <f t="shared" si="242"/>
        <v>0</v>
      </c>
      <c r="BL122" s="53">
        <f t="shared" si="242"/>
        <v>0</v>
      </c>
      <c r="BM122" s="53">
        <f t="shared" si="242"/>
        <v>0</v>
      </c>
      <c r="BN122" s="53">
        <f t="shared" si="242"/>
        <v>0</v>
      </c>
      <c r="BO122" s="53">
        <f t="shared" si="242"/>
        <v>0</v>
      </c>
      <c r="BP122" s="53">
        <f t="shared" si="242"/>
        <v>0</v>
      </c>
      <c r="BQ122" s="53">
        <f t="shared" si="242"/>
        <v>0</v>
      </c>
      <c r="BR122" s="53">
        <f t="shared" si="242"/>
        <v>0</v>
      </c>
      <c r="BS122" s="53">
        <f t="shared" si="242"/>
        <v>0</v>
      </c>
      <c r="BT122" s="53">
        <f t="shared" si="242"/>
        <v>0</v>
      </c>
      <c r="BU122" s="53">
        <f t="shared" si="5"/>
        <v>0</v>
      </c>
      <c r="BV122" s="53">
        <f t="shared" si="242"/>
        <v>0</v>
      </c>
      <c r="BW122" s="53">
        <f t="shared" si="242"/>
        <v>0</v>
      </c>
      <c r="BX122" s="53">
        <f t="shared" si="242"/>
        <v>0</v>
      </c>
      <c r="BY122" s="53">
        <f t="shared" si="250"/>
        <v>0</v>
      </c>
      <c r="BZ122" s="53">
        <f t="shared" si="250"/>
        <v>0</v>
      </c>
      <c r="CA122" s="53">
        <f t="shared" si="250"/>
        <v>0</v>
      </c>
      <c r="CB122" s="53">
        <f t="shared" si="250"/>
        <v>0</v>
      </c>
      <c r="CC122" s="53">
        <f t="shared" si="250"/>
        <v>0</v>
      </c>
      <c r="CD122" s="53">
        <f t="shared" si="250"/>
        <v>0</v>
      </c>
      <c r="CE122" s="53">
        <f t="shared" si="250"/>
        <v>0</v>
      </c>
      <c r="CF122" s="53">
        <f t="shared" si="250"/>
        <v>0</v>
      </c>
      <c r="CG122" s="53">
        <f t="shared" si="250"/>
        <v>0</v>
      </c>
      <c r="CH122" s="53">
        <f t="shared" si="250"/>
        <v>0</v>
      </c>
      <c r="CI122" s="53">
        <f t="shared" si="250"/>
        <v>0</v>
      </c>
      <c r="CJ122" s="53">
        <f t="shared" si="250"/>
        <v>0</v>
      </c>
      <c r="CK122" s="53">
        <f t="shared" si="250"/>
        <v>0</v>
      </c>
      <c r="CL122" s="53">
        <f t="shared" si="250"/>
        <v>0</v>
      </c>
      <c r="CM122" s="53">
        <f t="shared" si="250"/>
        <v>0</v>
      </c>
      <c r="CN122" s="53">
        <f t="shared" si="250"/>
        <v>0</v>
      </c>
      <c r="CO122" s="53">
        <f t="shared" si="243"/>
        <v>0</v>
      </c>
      <c r="CP122" s="53">
        <f t="shared" si="243"/>
        <v>0</v>
      </c>
      <c r="CQ122" s="53">
        <f t="shared" si="243"/>
        <v>0</v>
      </c>
      <c r="CR122" s="53">
        <f t="shared" si="243"/>
        <v>0</v>
      </c>
      <c r="CS122" s="53">
        <f t="shared" si="243"/>
        <v>0</v>
      </c>
      <c r="CT122" s="53">
        <f t="shared" si="243"/>
        <v>0</v>
      </c>
      <c r="CU122" s="53">
        <f t="shared" si="243"/>
        <v>0</v>
      </c>
      <c r="CV122" s="53">
        <f t="shared" si="243"/>
        <v>0</v>
      </c>
      <c r="CW122" s="53">
        <f t="shared" si="243"/>
        <v>0</v>
      </c>
      <c r="CX122" s="53">
        <f t="shared" si="243"/>
        <v>0</v>
      </c>
      <c r="CY122" s="53">
        <f t="shared" si="243"/>
        <v>0</v>
      </c>
      <c r="CZ122" s="53">
        <f t="shared" si="243"/>
        <v>0</v>
      </c>
      <c r="DA122" s="53">
        <f t="shared" si="243"/>
        <v>0</v>
      </c>
      <c r="DB122" s="53">
        <f t="shared" si="243"/>
        <v>0</v>
      </c>
      <c r="DC122" s="53">
        <f t="shared" si="243"/>
        <v>0</v>
      </c>
      <c r="DD122" s="53">
        <f t="shared" si="243"/>
        <v>0</v>
      </c>
      <c r="DE122" s="53">
        <f t="shared" si="244"/>
        <v>0</v>
      </c>
      <c r="DF122" s="53">
        <f t="shared" si="245"/>
        <v>0</v>
      </c>
      <c r="DG122" s="53">
        <f t="shared" si="245"/>
        <v>0</v>
      </c>
      <c r="DH122" s="53">
        <f t="shared" si="245"/>
        <v>0</v>
      </c>
      <c r="DI122" s="53">
        <f t="shared" si="245"/>
        <v>0</v>
      </c>
      <c r="DJ122" s="53">
        <f t="shared" si="245"/>
        <v>0</v>
      </c>
      <c r="DK122" s="53">
        <f t="shared" si="245"/>
        <v>0</v>
      </c>
      <c r="DL122" s="53">
        <f t="shared" si="245"/>
        <v>0</v>
      </c>
      <c r="DM122" s="53">
        <f t="shared" si="245"/>
        <v>0</v>
      </c>
      <c r="DN122" s="53">
        <f t="shared" si="245"/>
        <v>0</v>
      </c>
      <c r="DO122" s="53">
        <f t="shared" si="245"/>
        <v>0</v>
      </c>
      <c r="DP122" s="53">
        <f t="shared" si="245"/>
        <v>0</v>
      </c>
      <c r="DQ122" s="53">
        <f t="shared" si="245"/>
        <v>0</v>
      </c>
      <c r="DR122" s="53">
        <f t="shared" si="245"/>
        <v>0</v>
      </c>
      <c r="DS122" s="53">
        <f t="shared" si="245"/>
        <v>0</v>
      </c>
      <c r="DT122" s="53">
        <f t="shared" si="245"/>
        <v>0</v>
      </c>
      <c r="DU122" s="53">
        <f t="shared" si="245"/>
        <v>0</v>
      </c>
      <c r="DV122" s="53">
        <f t="shared" si="251"/>
        <v>0</v>
      </c>
      <c r="DW122" s="53">
        <f t="shared" si="251"/>
        <v>0</v>
      </c>
      <c r="DX122" s="53">
        <f t="shared" si="251"/>
        <v>0</v>
      </c>
      <c r="DY122" s="53">
        <f t="shared" si="251"/>
        <v>13.07</v>
      </c>
      <c r="DZ122" s="53">
        <f t="shared" si="251"/>
        <v>0</v>
      </c>
      <c r="EA122" s="53">
        <f t="shared" si="251"/>
        <v>0</v>
      </c>
      <c r="EB122" s="53">
        <f t="shared" si="251"/>
        <v>0</v>
      </c>
      <c r="EC122" s="53">
        <f t="shared" si="251"/>
        <v>0</v>
      </c>
      <c r="ED122" s="53">
        <f t="shared" si="251"/>
        <v>0</v>
      </c>
      <c r="EE122" s="53">
        <f t="shared" si="251"/>
        <v>0</v>
      </c>
      <c r="EF122" s="53">
        <f t="shared" si="251"/>
        <v>0</v>
      </c>
      <c r="EG122" s="53">
        <f t="shared" si="251"/>
        <v>0</v>
      </c>
      <c r="EH122" s="53">
        <f t="shared" si="251"/>
        <v>0</v>
      </c>
      <c r="EI122" s="53">
        <f t="shared" si="251"/>
        <v>0</v>
      </c>
      <c r="EJ122" s="53">
        <f t="shared" si="251"/>
        <v>0</v>
      </c>
      <c r="EK122" s="53">
        <f t="shared" si="251"/>
        <v>0</v>
      </c>
      <c r="EL122" s="53">
        <f t="shared" si="246"/>
        <v>0</v>
      </c>
      <c r="EM122" s="53">
        <f t="shared" si="246"/>
        <v>0</v>
      </c>
      <c r="EN122" s="53">
        <f t="shared" si="246"/>
        <v>0</v>
      </c>
      <c r="EO122" s="53">
        <f t="shared" si="246"/>
        <v>0</v>
      </c>
      <c r="EP122" s="53">
        <f t="shared" si="246"/>
        <v>0</v>
      </c>
      <c r="EQ122" s="53">
        <f t="shared" si="246"/>
        <v>0</v>
      </c>
      <c r="ER122" s="53">
        <f t="shared" si="246"/>
        <v>0</v>
      </c>
      <c r="ES122" s="53">
        <f t="shared" si="246"/>
        <v>0</v>
      </c>
      <c r="ET122" s="53">
        <f t="shared" si="246"/>
        <v>0</v>
      </c>
      <c r="EU122" s="53">
        <f t="shared" si="246"/>
        <v>0</v>
      </c>
      <c r="EV122" s="53">
        <f t="shared" si="246"/>
        <v>0</v>
      </c>
      <c r="EW122" s="53">
        <f t="shared" si="246"/>
        <v>0</v>
      </c>
      <c r="EX122" s="53">
        <f t="shared" si="246"/>
        <v>0</v>
      </c>
      <c r="EY122" s="53">
        <f t="shared" si="246"/>
        <v>0</v>
      </c>
      <c r="EZ122" s="53">
        <f t="shared" si="246"/>
        <v>0</v>
      </c>
      <c r="FA122" s="53">
        <f t="shared" si="246"/>
        <v>0</v>
      </c>
      <c r="FB122" s="53">
        <f t="shared" si="247"/>
        <v>0</v>
      </c>
      <c r="FC122" s="53">
        <f t="shared" si="247"/>
        <v>0</v>
      </c>
      <c r="FD122" s="53">
        <f t="shared" si="247"/>
        <v>0</v>
      </c>
      <c r="FE122" s="53">
        <f t="shared" si="247"/>
        <v>0</v>
      </c>
      <c r="FF122" s="53">
        <f t="shared" si="247"/>
        <v>0</v>
      </c>
      <c r="FG122" s="53">
        <f t="shared" si="247"/>
        <v>0</v>
      </c>
      <c r="FH122" s="53">
        <f t="shared" si="247"/>
        <v>0</v>
      </c>
      <c r="FI122" s="53">
        <f t="shared" si="247"/>
        <v>0</v>
      </c>
      <c r="FJ122" s="53">
        <f t="shared" si="247"/>
        <v>0</v>
      </c>
      <c r="FK122" s="53">
        <f t="shared" si="247"/>
        <v>0</v>
      </c>
      <c r="FL122" s="53">
        <f t="shared" si="247"/>
        <v>0</v>
      </c>
      <c r="FM122" s="53">
        <f t="shared" si="247"/>
        <v>0</v>
      </c>
      <c r="FN122" s="53">
        <f t="shared" si="247"/>
        <v>0</v>
      </c>
      <c r="FO122" s="53">
        <f t="shared" si="247"/>
        <v>0</v>
      </c>
      <c r="FP122" s="53">
        <f t="shared" si="247"/>
        <v>0</v>
      </c>
      <c r="FQ122" s="53">
        <f t="shared" si="255"/>
        <v>0</v>
      </c>
      <c r="FR122" s="53">
        <f t="shared" si="255"/>
        <v>0</v>
      </c>
      <c r="FS122" s="53">
        <f t="shared" si="255"/>
        <v>0</v>
      </c>
      <c r="FT122" s="53">
        <f t="shared" si="255"/>
        <v>0</v>
      </c>
      <c r="FU122" s="53">
        <f t="shared" si="255"/>
        <v>0</v>
      </c>
      <c r="FV122" s="53">
        <f t="shared" si="255"/>
        <v>0</v>
      </c>
      <c r="FW122" s="53">
        <f t="shared" si="255"/>
        <v>0</v>
      </c>
      <c r="FX122" s="53">
        <f t="shared" si="255"/>
        <v>0</v>
      </c>
      <c r="FY122" s="53">
        <f t="shared" si="255"/>
        <v>0</v>
      </c>
      <c r="FZ122" s="53">
        <f t="shared" si="255"/>
        <v>0</v>
      </c>
      <c r="GA122" s="53">
        <f t="shared" si="255"/>
        <v>0</v>
      </c>
      <c r="GB122" s="53">
        <f t="shared" si="255"/>
        <v>0</v>
      </c>
      <c r="GC122" s="53">
        <f t="shared" si="255"/>
        <v>0</v>
      </c>
      <c r="GD122" s="53">
        <f t="shared" si="255"/>
        <v>0</v>
      </c>
      <c r="GE122" s="53">
        <f t="shared" si="255"/>
        <v>0</v>
      </c>
      <c r="GF122" s="53">
        <f t="shared" si="255"/>
        <v>0</v>
      </c>
      <c r="GG122" s="53">
        <f t="shared" si="248"/>
        <v>0</v>
      </c>
      <c r="GH122" s="53">
        <f t="shared" si="248"/>
        <v>0</v>
      </c>
      <c r="GI122" s="53">
        <f t="shared" si="248"/>
        <v>0</v>
      </c>
      <c r="GJ122" s="53">
        <f t="shared" si="248"/>
        <v>0</v>
      </c>
      <c r="GK122" s="53">
        <f t="shared" si="248"/>
        <v>0</v>
      </c>
      <c r="GL122" s="53">
        <f t="shared" si="249"/>
        <v>0</v>
      </c>
      <c r="GM122" s="53">
        <f t="shared" si="249"/>
        <v>0</v>
      </c>
      <c r="GN122" s="53">
        <f t="shared" si="249"/>
        <v>0</v>
      </c>
      <c r="GO122" s="53">
        <f t="shared" si="249"/>
        <v>0</v>
      </c>
      <c r="GP122" s="53">
        <f t="shared" si="249"/>
        <v>0</v>
      </c>
      <c r="GQ122" s="53">
        <f t="shared" si="249"/>
        <v>0</v>
      </c>
      <c r="GR122" s="53">
        <f t="shared" si="249"/>
        <v>0</v>
      </c>
      <c r="GS122" s="53">
        <f t="shared" si="249"/>
        <v>0</v>
      </c>
      <c r="GT122" s="53">
        <f t="shared" si="249"/>
        <v>0</v>
      </c>
      <c r="GU122" s="53">
        <f t="shared" si="249"/>
        <v>0</v>
      </c>
      <c r="GV122" s="53">
        <f t="shared" si="249"/>
        <v>0</v>
      </c>
      <c r="GW122" s="53">
        <f t="shared" si="249"/>
        <v>0</v>
      </c>
      <c r="GX122" s="53">
        <f t="shared" si="18"/>
        <v>0</v>
      </c>
    </row>
    <row r="123" spans="1:206" s="95" customFormat="1" ht="12.75" x14ac:dyDescent="0.2">
      <c r="A123" s="22">
        <f>VLOOKUP(B123,'Libro Giornale'!$E$237:$F$436,2,FALSE)</f>
        <v>83</v>
      </c>
      <c r="B123" s="547" t="s">
        <v>472</v>
      </c>
      <c r="C123" s="152">
        <v>111</v>
      </c>
      <c r="D123" s="468">
        <v>44774</v>
      </c>
      <c r="E123" s="540" t="s">
        <v>749</v>
      </c>
      <c r="F123" s="538">
        <v>20.399999999999999</v>
      </c>
      <c r="G123" s="52"/>
      <c r="H123" s="92"/>
      <c r="I123" s="92"/>
      <c r="J123" s="52">
        <f t="shared" si="225"/>
        <v>-20.399999999999999</v>
      </c>
      <c r="K123" s="52"/>
      <c r="L123" s="52"/>
      <c r="M123" s="53">
        <f t="shared" ref="M123:AB130" si="271">IF(M$4=$A123,-SUM($H123:$K123), 0)</f>
        <v>0</v>
      </c>
      <c r="N123" s="53">
        <f t="shared" si="271"/>
        <v>0</v>
      </c>
      <c r="O123" s="53">
        <f t="shared" si="271"/>
        <v>0</v>
      </c>
      <c r="P123" s="53">
        <f t="shared" si="271"/>
        <v>0</v>
      </c>
      <c r="Q123" s="53">
        <f t="shared" si="271"/>
        <v>0</v>
      </c>
      <c r="R123" s="53">
        <f t="shared" si="271"/>
        <v>0</v>
      </c>
      <c r="S123" s="53">
        <f t="shared" si="271"/>
        <v>0</v>
      </c>
      <c r="T123" s="53">
        <f t="shared" si="271"/>
        <v>0</v>
      </c>
      <c r="U123" s="53">
        <f t="shared" si="271"/>
        <v>0</v>
      </c>
      <c r="V123" s="53">
        <f t="shared" si="271"/>
        <v>0</v>
      </c>
      <c r="W123" s="53">
        <f t="shared" si="271"/>
        <v>0</v>
      </c>
      <c r="X123" s="53">
        <f t="shared" si="271"/>
        <v>0</v>
      </c>
      <c r="Y123" s="53">
        <f t="shared" si="271"/>
        <v>0</v>
      </c>
      <c r="Z123" s="53">
        <f t="shared" si="271"/>
        <v>0</v>
      </c>
      <c r="AA123" s="53">
        <f t="shared" si="271"/>
        <v>0</v>
      </c>
      <c r="AB123" s="53">
        <f t="shared" si="271"/>
        <v>0</v>
      </c>
      <c r="AC123" s="53">
        <f t="shared" ref="AC123:AR130" si="272">IF(AC$4=$A123,-SUM($H123:$K123), 0)</f>
        <v>0</v>
      </c>
      <c r="AD123" s="53">
        <f t="shared" si="272"/>
        <v>0</v>
      </c>
      <c r="AE123" s="53">
        <f t="shared" si="272"/>
        <v>0</v>
      </c>
      <c r="AF123" s="53">
        <f t="shared" si="272"/>
        <v>0</v>
      </c>
      <c r="AG123" s="53">
        <f t="shared" si="272"/>
        <v>0</v>
      </c>
      <c r="AH123" s="53">
        <f t="shared" si="272"/>
        <v>0</v>
      </c>
      <c r="AI123" s="53">
        <f t="shared" si="272"/>
        <v>0</v>
      </c>
      <c r="AJ123" s="53">
        <f t="shared" si="272"/>
        <v>0</v>
      </c>
      <c r="AK123" s="53">
        <f t="shared" si="272"/>
        <v>0</v>
      </c>
      <c r="AL123" s="53">
        <f t="shared" si="272"/>
        <v>0</v>
      </c>
      <c r="AM123" s="53">
        <f t="shared" si="272"/>
        <v>0</v>
      </c>
      <c r="AN123" s="53">
        <f t="shared" si="272"/>
        <v>0</v>
      </c>
      <c r="AO123" s="53">
        <f t="shared" si="272"/>
        <v>0</v>
      </c>
      <c r="AP123" s="53">
        <f t="shared" si="272"/>
        <v>0</v>
      </c>
      <c r="AQ123" s="53">
        <f t="shared" si="272"/>
        <v>0</v>
      </c>
      <c r="AR123" s="53">
        <f t="shared" si="272"/>
        <v>0</v>
      </c>
      <c r="AS123" s="53">
        <f t="shared" ref="AS123:BH130" si="273">IF(AS$4=$A123,-SUM($H123:$K123), 0)</f>
        <v>0</v>
      </c>
      <c r="AT123" s="53">
        <f t="shared" si="273"/>
        <v>0</v>
      </c>
      <c r="AU123" s="53">
        <f t="shared" si="273"/>
        <v>0</v>
      </c>
      <c r="AV123" s="53">
        <f t="shared" si="273"/>
        <v>0</v>
      </c>
      <c r="AW123" s="53">
        <f t="shared" si="273"/>
        <v>0</v>
      </c>
      <c r="AX123" s="53">
        <f t="shared" si="273"/>
        <v>0</v>
      </c>
      <c r="AY123" s="53">
        <f t="shared" si="273"/>
        <v>0</v>
      </c>
      <c r="AZ123" s="53">
        <f t="shared" si="273"/>
        <v>0</v>
      </c>
      <c r="BA123" s="53">
        <f t="shared" si="273"/>
        <v>0</v>
      </c>
      <c r="BB123" s="53">
        <f t="shared" si="273"/>
        <v>0</v>
      </c>
      <c r="BC123" s="53">
        <f t="shared" si="273"/>
        <v>0</v>
      </c>
      <c r="BD123" s="53">
        <f t="shared" si="273"/>
        <v>0</v>
      </c>
      <c r="BE123" s="53">
        <f t="shared" si="273"/>
        <v>0</v>
      </c>
      <c r="BF123" s="53">
        <f t="shared" si="273"/>
        <v>0</v>
      </c>
      <c r="BG123" s="53">
        <f t="shared" si="273"/>
        <v>0</v>
      </c>
      <c r="BH123" s="53">
        <f t="shared" si="273"/>
        <v>0</v>
      </c>
      <c r="BI123" s="53">
        <f t="shared" si="242"/>
        <v>0</v>
      </c>
      <c r="BJ123" s="53">
        <f t="shared" si="242"/>
        <v>0</v>
      </c>
      <c r="BK123" s="53">
        <f t="shared" si="242"/>
        <v>0</v>
      </c>
      <c r="BL123" s="53">
        <f t="shared" si="242"/>
        <v>0</v>
      </c>
      <c r="BM123" s="53">
        <f t="shared" si="242"/>
        <v>0</v>
      </c>
      <c r="BN123" s="53">
        <f t="shared" si="242"/>
        <v>0</v>
      </c>
      <c r="BO123" s="53">
        <f t="shared" si="242"/>
        <v>0</v>
      </c>
      <c r="BP123" s="53">
        <f t="shared" si="242"/>
        <v>0</v>
      </c>
      <c r="BQ123" s="53">
        <f t="shared" si="242"/>
        <v>0</v>
      </c>
      <c r="BR123" s="53">
        <f t="shared" si="242"/>
        <v>0</v>
      </c>
      <c r="BS123" s="53">
        <f t="shared" si="242"/>
        <v>0</v>
      </c>
      <c r="BT123" s="53">
        <f t="shared" si="242"/>
        <v>0</v>
      </c>
      <c r="BU123" s="53">
        <f t="shared" si="5"/>
        <v>0</v>
      </c>
      <c r="BV123" s="53">
        <f t="shared" si="242"/>
        <v>0</v>
      </c>
      <c r="BW123" s="53">
        <f t="shared" si="242"/>
        <v>0</v>
      </c>
      <c r="BX123" s="53">
        <f t="shared" si="242"/>
        <v>0</v>
      </c>
      <c r="BY123" s="53">
        <f t="shared" si="250"/>
        <v>0</v>
      </c>
      <c r="BZ123" s="53">
        <f t="shared" si="250"/>
        <v>0</v>
      </c>
      <c r="CA123" s="53">
        <f t="shared" si="250"/>
        <v>0</v>
      </c>
      <c r="CB123" s="53">
        <f t="shared" si="250"/>
        <v>0</v>
      </c>
      <c r="CC123" s="53">
        <f t="shared" si="250"/>
        <v>0</v>
      </c>
      <c r="CD123" s="53">
        <f t="shared" si="250"/>
        <v>0</v>
      </c>
      <c r="CE123" s="53">
        <f t="shared" si="250"/>
        <v>0</v>
      </c>
      <c r="CF123" s="53">
        <f t="shared" si="250"/>
        <v>0</v>
      </c>
      <c r="CG123" s="53">
        <f t="shared" si="250"/>
        <v>0</v>
      </c>
      <c r="CH123" s="53">
        <f t="shared" si="250"/>
        <v>0</v>
      </c>
      <c r="CI123" s="53">
        <f t="shared" si="250"/>
        <v>0</v>
      </c>
      <c r="CJ123" s="53">
        <f t="shared" si="250"/>
        <v>0</v>
      </c>
      <c r="CK123" s="53">
        <f t="shared" si="250"/>
        <v>0</v>
      </c>
      <c r="CL123" s="53">
        <f t="shared" si="250"/>
        <v>20.399999999999999</v>
      </c>
      <c r="CM123" s="53">
        <f t="shared" si="250"/>
        <v>0</v>
      </c>
      <c r="CN123" s="53">
        <f t="shared" ref="CN123:DC123" si="274">IF(CN$4=$A123,-SUM($H123:$K123), 0)</f>
        <v>0</v>
      </c>
      <c r="CO123" s="53">
        <f t="shared" si="274"/>
        <v>0</v>
      </c>
      <c r="CP123" s="53">
        <f t="shared" si="274"/>
        <v>0</v>
      </c>
      <c r="CQ123" s="53">
        <f t="shared" si="274"/>
        <v>0</v>
      </c>
      <c r="CR123" s="53">
        <f t="shared" si="274"/>
        <v>0</v>
      </c>
      <c r="CS123" s="53">
        <f t="shared" si="274"/>
        <v>0</v>
      </c>
      <c r="CT123" s="53">
        <f t="shared" si="274"/>
        <v>0</v>
      </c>
      <c r="CU123" s="53">
        <f t="shared" si="274"/>
        <v>0</v>
      </c>
      <c r="CV123" s="53">
        <f t="shared" si="274"/>
        <v>0</v>
      </c>
      <c r="CW123" s="53">
        <f t="shared" si="274"/>
        <v>0</v>
      </c>
      <c r="CX123" s="53">
        <f t="shared" si="274"/>
        <v>0</v>
      </c>
      <c r="CY123" s="53">
        <f t="shared" si="274"/>
        <v>0</v>
      </c>
      <c r="CZ123" s="53">
        <f t="shared" si="274"/>
        <v>0</v>
      </c>
      <c r="DA123" s="53">
        <f t="shared" si="274"/>
        <v>0</v>
      </c>
      <c r="DB123" s="53">
        <f t="shared" si="274"/>
        <v>0</v>
      </c>
      <c r="DC123" s="53">
        <f t="shared" si="274"/>
        <v>0</v>
      </c>
      <c r="DD123" s="53">
        <f t="shared" ref="CO123:DD130" si="275">IF(DD$4=$A123,-SUM($H123:$K123), 0)</f>
        <v>0</v>
      </c>
      <c r="DE123" s="53">
        <f t="shared" si="244"/>
        <v>0</v>
      </c>
      <c r="DF123" s="53">
        <f t="shared" si="245"/>
        <v>0</v>
      </c>
      <c r="DG123" s="53">
        <f t="shared" si="245"/>
        <v>0</v>
      </c>
      <c r="DH123" s="53">
        <f t="shared" si="245"/>
        <v>0</v>
      </c>
      <c r="DI123" s="53">
        <f t="shared" si="245"/>
        <v>0</v>
      </c>
      <c r="DJ123" s="53">
        <f t="shared" si="245"/>
        <v>0</v>
      </c>
      <c r="DK123" s="53">
        <f t="shared" si="245"/>
        <v>0</v>
      </c>
      <c r="DL123" s="53">
        <f t="shared" si="245"/>
        <v>0</v>
      </c>
      <c r="DM123" s="53">
        <f t="shared" si="245"/>
        <v>0</v>
      </c>
      <c r="DN123" s="53">
        <f t="shared" si="245"/>
        <v>0</v>
      </c>
      <c r="DO123" s="53">
        <f t="shared" si="245"/>
        <v>0</v>
      </c>
      <c r="DP123" s="53">
        <f t="shared" si="245"/>
        <v>0</v>
      </c>
      <c r="DQ123" s="53">
        <f t="shared" si="245"/>
        <v>0</v>
      </c>
      <c r="DR123" s="53">
        <f t="shared" si="245"/>
        <v>0</v>
      </c>
      <c r="DS123" s="53">
        <f t="shared" si="245"/>
        <v>0</v>
      </c>
      <c r="DT123" s="53">
        <f t="shared" ref="DF123:DU130" si="276">IF(DT$4=$A123,-SUM($H123:$K123), 0)</f>
        <v>0</v>
      </c>
      <c r="DU123" s="53">
        <f t="shared" si="276"/>
        <v>0</v>
      </c>
      <c r="DV123" s="53">
        <f t="shared" si="251"/>
        <v>0</v>
      </c>
      <c r="DW123" s="53">
        <f t="shared" si="251"/>
        <v>0</v>
      </c>
      <c r="DX123" s="53">
        <f t="shared" si="251"/>
        <v>0</v>
      </c>
      <c r="DY123" s="53">
        <f t="shared" si="251"/>
        <v>0</v>
      </c>
      <c r="DZ123" s="53">
        <f t="shared" si="251"/>
        <v>0</v>
      </c>
      <c r="EA123" s="53">
        <f t="shared" si="251"/>
        <v>0</v>
      </c>
      <c r="EB123" s="53">
        <f t="shared" si="251"/>
        <v>0</v>
      </c>
      <c r="EC123" s="53">
        <f t="shared" si="251"/>
        <v>0</v>
      </c>
      <c r="ED123" s="53">
        <f t="shared" si="251"/>
        <v>0</v>
      </c>
      <c r="EE123" s="53">
        <f t="shared" si="251"/>
        <v>0</v>
      </c>
      <c r="EF123" s="53">
        <f t="shared" si="251"/>
        <v>0</v>
      </c>
      <c r="EG123" s="53">
        <f t="shared" si="251"/>
        <v>0</v>
      </c>
      <c r="EH123" s="53">
        <f t="shared" si="251"/>
        <v>0</v>
      </c>
      <c r="EI123" s="53">
        <f t="shared" si="251"/>
        <v>0</v>
      </c>
      <c r="EJ123" s="53">
        <f t="shared" si="251"/>
        <v>0</v>
      </c>
      <c r="EK123" s="53">
        <f t="shared" ref="EK123:EZ123" si="277">IF(EK$4=$A123,-SUM($H123:$K123), 0)</f>
        <v>0</v>
      </c>
      <c r="EL123" s="53">
        <f t="shared" si="277"/>
        <v>0</v>
      </c>
      <c r="EM123" s="53">
        <f t="shared" si="277"/>
        <v>0</v>
      </c>
      <c r="EN123" s="53">
        <f t="shared" si="277"/>
        <v>0</v>
      </c>
      <c r="EO123" s="53">
        <f t="shared" si="277"/>
        <v>0</v>
      </c>
      <c r="EP123" s="53">
        <f t="shared" si="277"/>
        <v>0</v>
      </c>
      <c r="EQ123" s="53">
        <f t="shared" si="277"/>
        <v>0</v>
      </c>
      <c r="ER123" s="53">
        <f t="shared" si="277"/>
        <v>0</v>
      </c>
      <c r="ES123" s="53">
        <f t="shared" si="277"/>
        <v>0</v>
      </c>
      <c r="ET123" s="53">
        <f t="shared" si="277"/>
        <v>0</v>
      </c>
      <c r="EU123" s="53">
        <f t="shared" si="277"/>
        <v>0</v>
      </c>
      <c r="EV123" s="53">
        <f t="shared" si="277"/>
        <v>0</v>
      </c>
      <c r="EW123" s="53">
        <f t="shared" si="277"/>
        <v>0</v>
      </c>
      <c r="EX123" s="53">
        <f t="shared" si="277"/>
        <v>0</v>
      </c>
      <c r="EY123" s="53">
        <f t="shared" si="277"/>
        <v>0</v>
      </c>
      <c r="EZ123" s="53">
        <f t="shared" si="277"/>
        <v>0</v>
      </c>
      <c r="FA123" s="53">
        <f t="shared" ref="EL123:FA130" si="278">IF(FA$4=$A123,-SUM($H123:$K123), 0)</f>
        <v>0</v>
      </c>
      <c r="FB123" s="53">
        <f t="shared" si="247"/>
        <v>0</v>
      </c>
      <c r="FC123" s="53">
        <f t="shared" si="247"/>
        <v>0</v>
      </c>
      <c r="FD123" s="53">
        <f t="shared" si="247"/>
        <v>0</v>
      </c>
      <c r="FE123" s="53">
        <f t="shared" si="247"/>
        <v>0</v>
      </c>
      <c r="FF123" s="53">
        <f t="shared" si="247"/>
        <v>0</v>
      </c>
      <c r="FG123" s="53">
        <f t="shared" si="247"/>
        <v>0</v>
      </c>
      <c r="FH123" s="53">
        <f t="shared" si="247"/>
        <v>0</v>
      </c>
      <c r="FI123" s="53">
        <f t="shared" si="247"/>
        <v>0</v>
      </c>
      <c r="FJ123" s="53">
        <f t="shared" si="247"/>
        <v>0</v>
      </c>
      <c r="FK123" s="53">
        <f t="shared" si="247"/>
        <v>0</v>
      </c>
      <c r="FL123" s="53">
        <f t="shared" si="247"/>
        <v>0</v>
      </c>
      <c r="FM123" s="53">
        <f t="shared" si="247"/>
        <v>0</v>
      </c>
      <c r="FN123" s="53">
        <f t="shared" si="247"/>
        <v>0</v>
      </c>
      <c r="FO123" s="53">
        <f t="shared" si="247"/>
        <v>0</v>
      </c>
      <c r="FP123" s="53">
        <f t="shared" si="247"/>
        <v>0</v>
      </c>
      <c r="FQ123" s="53">
        <f t="shared" si="255"/>
        <v>0</v>
      </c>
      <c r="FR123" s="53">
        <f t="shared" si="255"/>
        <v>0</v>
      </c>
      <c r="FS123" s="53">
        <f t="shared" si="255"/>
        <v>0</v>
      </c>
      <c r="FT123" s="53">
        <f t="shared" si="255"/>
        <v>0</v>
      </c>
      <c r="FU123" s="53">
        <f t="shared" si="255"/>
        <v>0</v>
      </c>
      <c r="FV123" s="53">
        <f t="shared" si="255"/>
        <v>0</v>
      </c>
      <c r="FW123" s="53">
        <f t="shared" si="255"/>
        <v>0</v>
      </c>
      <c r="FX123" s="53">
        <f t="shared" si="255"/>
        <v>0</v>
      </c>
      <c r="FY123" s="53">
        <f t="shared" si="255"/>
        <v>0</v>
      </c>
      <c r="FZ123" s="53">
        <f t="shared" si="255"/>
        <v>0</v>
      </c>
      <c r="GA123" s="53">
        <f t="shared" si="255"/>
        <v>0</v>
      </c>
      <c r="GB123" s="53">
        <f t="shared" si="255"/>
        <v>0</v>
      </c>
      <c r="GC123" s="53">
        <f t="shared" si="255"/>
        <v>0</v>
      </c>
      <c r="GD123" s="53">
        <f t="shared" si="255"/>
        <v>0</v>
      </c>
      <c r="GE123" s="53">
        <f t="shared" si="255"/>
        <v>0</v>
      </c>
      <c r="GF123" s="53">
        <f t="shared" si="255"/>
        <v>0</v>
      </c>
      <c r="GG123" s="53">
        <f t="shared" si="248"/>
        <v>0</v>
      </c>
      <c r="GH123" s="53">
        <f t="shared" si="248"/>
        <v>0</v>
      </c>
      <c r="GI123" s="53">
        <f t="shared" si="248"/>
        <v>0</v>
      </c>
      <c r="GJ123" s="53">
        <f t="shared" si="248"/>
        <v>0</v>
      </c>
      <c r="GK123" s="53">
        <f t="shared" si="248"/>
        <v>0</v>
      </c>
      <c r="GL123" s="53">
        <f t="shared" si="249"/>
        <v>0</v>
      </c>
      <c r="GM123" s="53">
        <f t="shared" si="249"/>
        <v>0</v>
      </c>
      <c r="GN123" s="53">
        <f t="shared" si="249"/>
        <v>0</v>
      </c>
      <c r="GO123" s="53">
        <f t="shared" si="249"/>
        <v>0</v>
      </c>
      <c r="GP123" s="53">
        <f t="shared" si="249"/>
        <v>0</v>
      </c>
      <c r="GQ123" s="53">
        <f t="shared" si="249"/>
        <v>0</v>
      </c>
      <c r="GR123" s="53">
        <f t="shared" si="249"/>
        <v>0</v>
      </c>
      <c r="GS123" s="53">
        <f t="shared" si="249"/>
        <v>0</v>
      </c>
      <c r="GT123" s="53">
        <f t="shared" si="249"/>
        <v>0</v>
      </c>
      <c r="GU123" s="53">
        <f t="shared" si="249"/>
        <v>0</v>
      </c>
      <c r="GV123" s="53">
        <f t="shared" si="249"/>
        <v>0</v>
      </c>
      <c r="GW123" s="53">
        <f t="shared" si="249"/>
        <v>0</v>
      </c>
      <c r="GX123" s="53">
        <f t="shared" si="18"/>
        <v>0</v>
      </c>
    </row>
    <row r="124" spans="1:206" s="95" customFormat="1" ht="12.75" x14ac:dyDescent="0.2">
      <c r="A124" s="22">
        <f>VLOOKUP(B124,'Libro Giornale'!$E$237:$F$436,2,FALSE)</f>
        <v>122</v>
      </c>
      <c r="B124" s="547" t="s">
        <v>508</v>
      </c>
      <c r="C124" s="152">
        <v>112</v>
      </c>
      <c r="D124" s="468">
        <v>44774</v>
      </c>
      <c r="E124" s="540" t="s">
        <v>748</v>
      </c>
      <c r="F124" s="539">
        <v>1.55</v>
      </c>
      <c r="G124" s="52">
        <f>SUM(F123:F124)</f>
        <v>21.95</v>
      </c>
      <c r="H124" s="92"/>
      <c r="I124" s="92"/>
      <c r="J124" s="52">
        <f t="shared" si="225"/>
        <v>-1.55</v>
      </c>
      <c r="K124" s="52"/>
      <c r="L124" s="52"/>
      <c r="M124" s="53">
        <f t="shared" si="271"/>
        <v>0</v>
      </c>
      <c r="N124" s="53">
        <f t="shared" si="271"/>
        <v>0</v>
      </c>
      <c r="O124" s="53">
        <f t="shared" si="271"/>
        <v>0</v>
      </c>
      <c r="P124" s="53">
        <f t="shared" si="271"/>
        <v>0</v>
      </c>
      <c r="Q124" s="53">
        <f t="shared" si="271"/>
        <v>0</v>
      </c>
      <c r="R124" s="53">
        <f t="shared" si="271"/>
        <v>0</v>
      </c>
      <c r="S124" s="53">
        <f t="shared" si="271"/>
        <v>0</v>
      </c>
      <c r="T124" s="53">
        <f t="shared" si="271"/>
        <v>0</v>
      </c>
      <c r="U124" s="53">
        <f t="shared" si="271"/>
        <v>0</v>
      </c>
      <c r="V124" s="53">
        <f t="shared" si="271"/>
        <v>0</v>
      </c>
      <c r="W124" s="53">
        <f t="shared" si="271"/>
        <v>0</v>
      </c>
      <c r="X124" s="53">
        <f t="shared" si="271"/>
        <v>0</v>
      </c>
      <c r="Y124" s="53">
        <f t="shared" si="271"/>
        <v>0</v>
      </c>
      <c r="Z124" s="53">
        <f t="shared" si="271"/>
        <v>0</v>
      </c>
      <c r="AA124" s="53">
        <f t="shared" si="271"/>
        <v>0</v>
      </c>
      <c r="AB124" s="53">
        <f t="shared" si="271"/>
        <v>0</v>
      </c>
      <c r="AC124" s="53">
        <f t="shared" si="272"/>
        <v>0</v>
      </c>
      <c r="AD124" s="53">
        <f t="shared" si="272"/>
        <v>0</v>
      </c>
      <c r="AE124" s="53">
        <f t="shared" si="272"/>
        <v>0</v>
      </c>
      <c r="AF124" s="53">
        <f t="shared" si="272"/>
        <v>0</v>
      </c>
      <c r="AG124" s="53">
        <f t="shared" si="272"/>
        <v>0</v>
      </c>
      <c r="AH124" s="53">
        <f t="shared" si="272"/>
        <v>0</v>
      </c>
      <c r="AI124" s="53">
        <f t="shared" si="272"/>
        <v>0</v>
      </c>
      <c r="AJ124" s="53">
        <f t="shared" si="272"/>
        <v>0</v>
      </c>
      <c r="AK124" s="53">
        <f t="shared" si="272"/>
        <v>0</v>
      </c>
      <c r="AL124" s="53">
        <f t="shared" si="272"/>
        <v>0</v>
      </c>
      <c r="AM124" s="53">
        <f t="shared" si="272"/>
        <v>0</v>
      </c>
      <c r="AN124" s="53">
        <f t="shared" si="272"/>
        <v>0</v>
      </c>
      <c r="AO124" s="53">
        <f t="shared" si="272"/>
        <v>0</v>
      </c>
      <c r="AP124" s="53">
        <f t="shared" si="272"/>
        <v>0</v>
      </c>
      <c r="AQ124" s="53">
        <f t="shared" si="272"/>
        <v>0</v>
      </c>
      <c r="AR124" s="53">
        <f t="shared" si="272"/>
        <v>0</v>
      </c>
      <c r="AS124" s="53">
        <f t="shared" si="273"/>
        <v>0</v>
      </c>
      <c r="AT124" s="53">
        <f t="shared" si="273"/>
        <v>0</v>
      </c>
      <c r="AU124" s="53">
        <f t="shared" si="273"/>
        <v>0</v>
      </c>
      <c r="AV124" s="53">
        <f t="shared" si="273"/>
        <v>0</v>
      </c>
      <c r="AW124" s="53">
        <f t="shared" si="273"/>
        <v>0</v>
      </c>
      <c r="AX124" s="53">
        <f t="shared" si="273"/>
        <v>0</v>
      </c>
      <c r="AY124" s="53">
        <f t="shared" si="273"/>
        <v>0</v>
      </c>
      <c r="AZ124" s="53">
        <f t="shared" si="273"/>
        <v>0</v>
      </c>
      <c r="BA124" s="53">
        <f t="shared" si="273"/>
        <v>0</v>
      </c>
      <c r="BB124" s="53">
        <f t="shared" si="273"/>
        <v>0</v>
      </c>
      <c r="BC124" s="53">
        <f t="shared" si="273"/>
        <v>0</v>
      </c>
      <c r="BD124" s="53">
        <f t="shared" si="273"/>
        <v>0</v>
      </c>
      <c r="BE124" s="53">
        <f t="shared" si="273"/>
        <v>0</v>
      </c>
      <c r="BF124" s="53">
        <f t="shared" si="273"/>
        <v>0</v>
      </c>
      <c r="BG124" s="53">
        <f t="shared" si="273"/>
        <v>0</v>
      </c>
      <c r="BH124" s="53">
        <f t="shared" si="273"/>
        <v>0</v>
      </c>
      <c r="BI124" s="53">
        <f t="shared" ref="BI124:BX130" si="279">IF(BI$4=$A124,-SUM($H124:$K124), 0)</f>
        <v>0</v>
      </c>
      <c r="BJ124" s="53">
        <f t="shared" si="279"/>
        <v>0</v>
      </c>
      <c r="BK124" s="53">
        <f t="shared" si="279"/>
        <v>0</v>
      </c>
      <c r="BL124" s="53">
        <f t="shared" si="279"/>
        <v>0</v>
      </c>
      <c r="BM124" s="53">
        <f t="shared" si="279"/>
        <v>0</v>
      </c>
      <c r="BN124" s="53">
        <f t="shared" si="279"/>
        <v>0</v>
      </c>
      <c r="BO124" s="53">
        <f t="shared" si="279"/>
        <v>0</v>
      </c>
      <c r="BP124" s="53">
        <f t="shared" si="279"/>
        <v>0</v>
      </c>
      <c r="BQ124" s="53">
        <f t="shared" si="279"/>
        <v>0</v>
      </c>
      <c r="BR124" s="53">
        <f t="shared" si="279"/>
        <v>0</v>
      </c>
      <c r="BS124" s="53">
        <f t="shared" si="279"/>
        <v>0</v>
      </c>
      <c r="BT124" s="53">
        <f t="shared" si="279"/>
        <v>0</v>
      </c>
      <c r="BU124" s="53">
        <f t="shared" si="5"/>
        <v>0</v>
      </c>
      <c r="BV124" s="53">
        <f t="shared" si="279"/>
        <v>0</v>
      </c>
      <c r="BW124" s="53">
        <f t="shared" si="279"/>
        <v>0</v>
      </c>
      <c r="BX124" s="53">
        <f t="shared" si="279"/>
        <v>0</v>
      </c>
      <c r="BY124" s="53">
        <f t="shared" ref="BY124:CN130" si="280">IF(BY$4=$A124,-SUM($H124:$K124), 0)</f>
        <v>0</v>
      </c>
      <c r="BZ124" s="53">
        <f t="shared" si="280"/>
        <v>0</v>
      </c>
      <c r="CA124" s="53">
        <f t="shared" si="280"/>
        <v>0</v>
      </c>
      <c r="CB124" s="53">
        <f t="shared" si="280"/>
        <v>0</v>
      </c>
      <c r="CC124" s="53">
        <f t="shared" si="280"/>
        <v>0</v>
      </c>
      <c r="CD124" s="53">
        <f t="shared" si="280"/>
        <v>0</v>
      </c>
      <c r="CE124" s="53">
        <f t="shared" si="280"/>
        <v>0</v>
      </c>
      <c r="CF124" s="53">
        <f t="shared" si="280"/>
        <v>0</v>
      </c>
      <c r="CG124" s="53">
        <f t="shared" si="280"/>
        <v>0</v>
      </c>
      <c r="CH124" s="53">
        <f t="shared" si="280"/>
        <v>0</v>
      </c>
      <c r="CI124" s="53">
        <f t="shared" si="280"/>
        <v>0</v>
      </c>
      <c r="CJ124" s="53">
        <f t="shared" si="280"/>
        <v>0</v>
      </c>
      <c r="CK124" s="53">
        <f t="shared" si="280"/>
        <v>0</v>
      </c>
      <c r="CL124" s="53">
        <f t="shared" si="280"/>
        <v>0</v>
      </c>
      <c r="CM124" s="53">
        <f t="shared" si="280"/>
        <v>0</v>
      </c>
      <c r="CN124" s="53">
        <f t="shared" si="280"/>
        <v>0</v>
      </c>
      <c r="CO124" s="53">
        <f t="shared" si="275"/>
        <v>0</v>
      </c>
      <c r="CP124" s="53">
        <f t="shared" si="275"/>
        <v>0</v>
      </c>
      <c r="CQ124" s="53">
        <f t="shared" si="275"/>
        <v>0</v>
      </c>
      <c r="CR124" s="53">
        <f t="shared" si="275"/>
        <v>0</v>
      </c>
      <c r="CS124" s="53">
        <f t="shared" si="275"/>
        <v>0</v>
      </c>
      <c r="CT124" s="53">
        <f t="shared" si="275"/>
        <v>0</v>
      </c>
      <c r="CU124" s="53">
        <f t="shared" si="275"/>
        <v>0</v>
      </c>
      <c r="CV124" s="53">
        <f t="shared" si="275"/>
        <v>0</v>
      </c>
      <c r="CW124" s="53">
        <f t="shared" si="275"/>
        <v>0</v>
      </c>
      <c r="CX124" s="53">
        <f t="shared" si="275"/>
        <v>0</v>
      </c>
      <c r="CY124" s="53">
        <f t="shared" si="275"/>
        <v>0</v>
      </c>
      <c r="CZ124" s="53">
        <f t="shared" si="275"/>
        <v>0</v>
      </c>
      <c r="DA124" s="53">
        <f t="shared" si="275"/>
        <v>0</v>
      </c>
      <c r="DB124" s="53">
        <f t="shared" si="275"/>
        <v>0</v>
      </c>
      <c r="DC124" s="53">
        <f t="shared" si="275"/>
        <v>0</v>
      </c>
      <c r="DD124" s="53">
        <f t="shared" si="275"/>
        <v>0</v>
      </c>
      <c r="DE124" s="53">
        <f t="shared" si="244"/>
        <v>0</v>
      </c>
      <c r="DF124" s="53">
        <f t="shared" si="276"/>
        <v>0</v>
      </c>
      <c r="DG124" s="53">
        <f t="shared" si="276"/>
        <v>0</v>
      </c>
      <c r="DH124" s="53">
        <f t="shared" si="276"/>
        <v>0</v>
      </c>
      <c r="DI124" s="53">
        <f t="shared" si="276"/>
        <v>0</v>
      </c>
      <c r="DJ124" s="53">
        <f t="shared" si="276"/>
        <v>0</v>
      </c>
      <c r="DK124" s="53">
        <f t="shared" si="276"/>
        <v>0</v>
      </c>
      <c r="DL124" s="53">
        <f t="shared" si="276"/>
        <v>0</v>
      </c>
      <c r="DM124" s="53">
        <f t="shared" si="276"/>
        <v>0</v>
      </c>
      <c r="DN124" s="53">
        <f t="shared" si="276"/>
        <v>0</v>
      </c>
      <c r="DO124" s="53">
        <f t="shared" si="276"/>
        <v>0</v>
      </c>
      <c r="DP124" s="53">
        <f t="shared" si="276"/>
        <v>0</v>
      </c>
      <c r="DQ124" s="53">
        <f t="shared" si="276"/>
        <v>0</v>
      </c>
      <c r="DR124" s="53">
        <f t="shared" si="276"/>
        <v>0</v>
      </c>
      <c r="DS124" s="53">
        <f t="shared" si="276"/>
        <v>0</v>
      </c>
      <c r="DT124" s="53">
        <f t="shared" si="276"/>
        <v>0</v>
      </c>
      <c r="DU124" s="53">
        <f t="shared" si="276"/>
        <v>0</v>
      </c>
      <c r="DV124" s="53">
        <f t="shared" ref="DV124:EK130" si="281">IF(DV$4=$A124,-SUM($H124:$K124), 0)</f>
        <v>0</v>
      </c>
      <c r="DW124" s="53">
        <f t="shared" si="281"/>
        <v>0</v>
      </c>
      <c r="DX124" s="53">
        <f t="shared" si="281"/>
        <v>0</v>
      </c>
      <c r="DY124" s="53">
        <f t="shared" si="281"/>
        <v>1.55</v>
      </c>
      <c r="DZ124" s="53">
        <f t="shared" si="281"/>
        <v>0</v>
      </c>
      <c r="EA124" s="53">
        <f t="shared" si="281"/>
        <v>0</v>
      </c>
      <c r="EB124" s="53">
        <f t="shared" si="281"/>
        <v>0</v>
      </c>
      <c r="EC124" s="53">
        <f t="shared" si="281"/>
        <v>0</v>
      </c>
      <c r="ED124" s="53">
        <f t="shared" si="281"/>
        <v>0</v>
      </c>
      <c r="EE124" s="53">
        <f t="shared" si="281"/>
        <v>0</v>
      </c>
      <c r="EF124" s="53">
        <f t="shared" si="281"/>
        <v>0</v>
      </c>
      <c r="EG124" s="53">
        <f t="shared" si="281"/>
        <v>0</v>
      </c>
      <c r="EH124" s="53">
        <f t="shared" si="281"/>
        <v>0</v>
      </c>
      <c r="EI124" s="53">
        <f t="shared" si="281"/>
        <v>0</v>
      </c>
      <c r="EJ124" s="53">
        <f t="shared" si="281"/>
        <v>0</v>
      </c>
      <c r="EK124" s="53">
        <f t="shared" si="281"/>
        <v>0</v>
      </c>
      <c r="EL124" s="53">
        <f t="shared" si="278"/>
        <v>0</v>
      </c>
      <c r="EM124" s="53">
        <f t="shared" si="278"/>
        <v>0</v>
      </c>
      <c r="EN124" s="53">
        <f t="shared" si="278"/>
        <v>0</v>
      </c>
      <c r="EO124" s="53">
        <f t="shared" si="278"/>
        <v>0</v>
      </c>
      <c r="EP124" s="53">
        <f t="shared" si="278"/>
        <v>0</v>
      </c>
      <c r="EQ124" s="53">
        <f t="shared" si="278"/>
        <v>0</v>
      </c>
      <c r="ER124" s="53">
        <f t="shared" si="278"/>
        <v>0</v>
      </c>
      <c r="ES124" s="53">
        <f t="shared" si="278"/>
        <v>0</v>
      </c>
      <c r="ET124" s="53">
        <f t="shared" si="278"/>
        <v>0</v>
      </c>
      <c r="EU124" s="53">
        <f t="shared" si="278"/>
        <v>0</v>
      </c>
      <c r="EV124" s="53">
        <f t="shared" si="278"/>
        <v>0</v>
      </c>
      <c r="EW124" s="53">
        <f t="shared" si="278"/>
        <v>0</v>
      </c>
      <c r="EX124" s="53">
        <f t="shared" si="278"/>
        <v>0</v>
      </c>
      <c r="EY124" s="53">
        <f t="shared" si="278"/>
        <v>0</v>
      </c>
      <c r="EZ124" s="53">
        <f t="shared" si="278"/>
        <v>0</v>
      </c>
      <c r="FA124" s="53">
        <f t="shared" si="278"/>
        <v>0</v>
      </c>
      <c r="FB124" s="53">
        <f t="shared" ref="FA124:FP130" si="282">IF(FB$4=$A124,-SUM($H124:$K124), 0)</f>
        <v>0</v>
      </c>
      <c r="FC124" s="53">
        <f t="shared" si="282"/>
        <v>0</v>
      </c>
      <c r="FD124" s="53">
        <f t="shared" si="282"/>
        <v>0</v>
      </c>
      <c r="FE124" s="53">
        <f t="shared" si="282"/>
        <v>0</v>
      </c>
      <c r="FF124" s="53">
        <f t="shared" si="282"/>
        <v>0</v>
      </c>
      <c r="FG124" s="53">
        <f t="shared" si="282"/>
        <v>0</v>
      </c>
      <c r="FH124" s="53">
        <f t="shared" si="282"/>
        <v>0</v>
      </c>
      <c r="FI124" s="53">
        <f t="shared" si="282"/>
        <v>0</v>
      </c>
      <c r="FJ124" s="53">
        <f t="shared" si="282"/>
        <v>0</v>
      </c>
      <c r="FK124" s="53">
        <f t="shared" si="282"/>
        <v>0</v>
      </c>
      <c r="FL124" s="53">
        <f t="shared" si="282"/>
        <v>0</v>
      </c>
      <c r="FM124" s="53">
        <f t="shared" si="282"/>
        <v>0</v>
      </c>
      <c r="FN124" s="53">
        <f t="shared" si="282"/>
        <v>0</v>
      </c>
      <c r="FO124" s="53">
        <f t="shared" si="282"/>
        <v>0</v>
      </c>
      <c r="FP124" s="53">
        <f t="shared" si="282"/>
        <v>0</v>
      </c>
      <c r="FQ124" s="53">
        <f t="shared" si="255"/>
        <v>0</v>
      </c>
      <c r="FR124" s="53">
        <f t="shared" si="255"/>
        <v>0</v>
      </c>
      <c r="FS124" s="53">
        <f t="shared" si="255"/>
        <v>0</v>
      </c>
      <c r="FT124" s="53">
        <f t="shared" si="255"/>
        <v>0</v>
      </c>
      <c r="FU124" s="53">
        <f t="shared" si="255"/>
        <v>0</v>
      </c>
      <c r="FV124" s="53">
        <f t="shared" si="255"/>
        <v>0</v>
      </c>
      <c r="FW124" s="53">
        <f t="shared" si="255"/>
        <v>0</v>
      </c>
      <c r="FX124" s="53">
        <f t="shared" si="255"/>
        <v>0</v>
      </c>
      <c r="FY124" s="53">
        <f t="shared" si="255"/>
        <v>0</v>
      </c>
      <c r="FZ124" s="53">
        <f t="shared" si="255"/>
        <v>0</v>
      </c>
      <c r="GA124" s="53">
        <f t="shared" si="255"/>
        <v>0</v>
      </c>
      <c r="GB124" s="53">
        <f t="shared" si="255"/>
        <v>0</v>
      </c>
      <c r="GC124" s="53">
        <f t="shared" si="255"/>
        <v>0</v>
      </c>
      <c r="GD124" s="53">
        <f t="shared" si="255"/>
        <v>0</v>
      </c>
      <c r="GE124" s="53">
        <f t="shared" si="255"/>
        <v>0</v>
      </c>
      <c r="GF124" s="53">
        <f t="shared" si="255"/>
        <v>0</v>
      </c>
      <c r="GG124" s="53">
        <f t="shared" si="248"/>
        <v>0</v>
      </c>
      <c r="GH124" s="53">
        <f t="shared" si="248"/>
        <v>0</v>
      </c>
      <c r="GI124" s="53">
        <f t="shared" si="248"/>
        <v>0</v>
      </c>
      <c r="GJ124" s="53">
        <f t="shared" si="248"/>
        <v>0</v>
      </c>
      <c r="GK124" s="53">
        <f t="shared" si="248"/>
        <v>0</v>
      </c>
      <c r="GL124" s="53">
        <f t="shared" si="249"/>
        <v>0</v>
      </c>
      <c r="GM124" s="53">
        <f t="shared" si="249"/>
        <v>0</v>
      </c>
      <c r="GN124" s="53">
        <f t="shared" si="249"/>
        <v>0</v>
      </c>
      <c r="GO124" s="53">
        <f t="shared" si="249"/>
        <v>0</v>
      </c>
      <c r="GP124" s="53">
        <f t="shared" si="249"/>
        <v>0</v>
      </c>
      <c r="GQ124" s="53">
        <f t="shared" si="249"/>
        <v>0</v>
      </c>
      <c r="GR124" s="53">
        <f t="shared" si="249"/>
        <v>0</v>
      </c>
      <c r="GS124" s="53">
        <f t="shared" si="249"/>
        <v>0</v>
      </c>
      <c r="GT124" s="53">
        <f t="shared" si="249"/>
        <v>0</v>
      </c>
      <c r="GU124" s="53">
        <f t="shared" si="249"/>
        <v>0</v>
      </c>
      <c r="GV124" s="53">
        <f t="shared" si="249"/>
        <v>0</v>
      </c>
      <c r="GW124" s="53">
        <f t="shared" si="249"/>
        <v>0</v>
      </c>
      <c r="GX124" s="53">
        <f t="shared" si="18"/>
        <v>0</v>
      </c>
    </row>
    <row r="125" spans="1:206" s="95" customFormat="1" ht="12.75" x14ac:dyDescent="0.2">
      <c r="A125" s="22">
        <f>VLOOKUP(B125,'Libro Giornale'!$E$237:$F$436,2,FALSE)</f>
        <v>122</v>
      </c>
      <c r="B125" s="547" t="s">
        <v>508</v>
      </c>
      <c r="C125" s="152">
        <v>113</v>
      </c>
      <c r="D125" s="468">
        <v>44776</v>
      </c>
      <c r="E125" s="448" t="s">
        <v>812</v>
      </c>
      <c r="F125" s="52">
        <v>3</v>
      </c>
      <c r="G125" s="52"/>
      <c r="H125" s="92"/>
      <c r="I125" s="92">
        <f>-F125</f>
        <v>-3</v>
      </c>
      <c r="J125" s="52"/>
      <c r="K125" s="52"/>
      <c r="L125" s="52"/>
      <c r="M125" s="53">
        <f t="shared" si="271"/>
        <v>0</v>
      </c>
      <c r="N125" s="53">
        <f t="shared" si="271"/>
        <v>0</v>
      </c>
      <c r="O125" s="53">
        <f t="shared" si="271"/>
        <v>0</v>
      </c>
      <c r="P125" s="53">
        <f t="shared" si="271"/>
        <v>0</v>
      </c>
      <c r="Q125" s="53">
        <f t="shared" si="271"/>
        <v>0</v>
      </c>
      <c r="R125" s="53">
        <f t="shared" si="271"/>
        <v>0</v>
      </c>
      <c r="S125" s="53">
        <f t="shared" si="271"/>
        <v>0</v>
      </c>
      <c r="T125" s="53">
        <f t="shared" si="271"/>
        <v>0</v>
      </c>
      <c r="U125" s="53">
        <f t="shared" si="271"/>
        <v>0</v>
      </c>
      <c r="V125" s="53">
        <f t="shared" si="271"/>
        <v>0</v>
      </c>
      <c r="W125" s="53">
        <f t="shared" si="271"/>
        <v>0</v>
      </c>
      <c r="X125" s="53">
        <f t="shared" si="271"/>
        <v>0</v>
      </c>
      <c r="Y125" s="53">
        <f t="shared" si="271"/>
        <v>0</v>
      </c>
      <c r="Z125" s="53">
        <f t="shared" si="271"/>
        <v>0</v>
      </c>
      <c r="AA125" s="53">
        <f t="shared" si="271"/>
        <v>0</v>
      </c>
      <c r="AB125" s="53">
        <f t="shared" si="271"/>
        <v>0</v>
      </c>
      <c r="AC125" s="53">
        <f t="shared" si="272"/>
        <v>0</v>
      </c>
      <c r="AD125" s="53">
        <f t="shared" si="272"/>
        <v>0</v>
      </c>
      <c r="AE125" s="53">
        <f t="shared" si="272"/>
        <v>0</v>
      </c>
      <c r="AF125" s="53">
        <f t="shared" si="272"/>
        <v>0</v>
      </c>
      <c r="AG125" s="53">
        <f t="shared" si="272"/>
        <v>0</v>
      </c>
      <c r="AH125" s="53">
        <f t="shared" si="272"/>
        <v>0</v>
      </c>
      <c r="AI125" s="53">
        <f t="shared" si="272"/>
        <v>0</v>
      </c>
      <c r="AJ125" s="53">
        <f t="shared" si="272"/>
        <v>0</v>
      </c>
      <c r="AK125" s="53">
        <f t="shared" si="272"/>
        <v>0</v>
      </c>
      <c r="AL125" s="53">
        <f t="shared" si="272"/>
        <v>0</v>
      </c>
      <c r="AM125" s="53">
        <f t="shared" si="272"/>
        <v>0</v>
      </c>
      <c r="AN125" s="53">
        <f t="shared" si="272"/>
        <v>0</v>
      </c>
      <c r="AO125" s="53">
        <f t="shared" si="272"/>
        <v>0</v>
      </c>
      <c r="AP125" s="53">
        <f t="shared" si="272"/>
        <v>0</v>
      </c>
      <c r="AQ125" s="53">
        <f t="shared" si="272"/>
        <v>0</v>
      </c>
      <c r="AR125" s="53">
        <f t="shared" si="272"/>
        <v>0</v>
      </c>
      <c r="AS125" s="53">
        <f t="shared" si="273"/>
        <v>0</v>
      </c>
      <c r="AT125" s="53">
        <f t="shared" si="273"/>
        <v>0</v>
      </c>
      <c r="AU125" s="53">
        <f t="shared" si="273"/>
        <v>0</v>
      </c>
      <c r="AV125" s="53">
        <f t="shared" si="273"/>
        <v>0</v>
      </c>
      <c r="AW125" s="53">
        <f t="shared" si="273"/>
        <v>0</v>
      </c>
      <c r="AX125" s="53">
        <f t="shared" si="273"/>
        <v>0</v>
      </c>
      <c r="AY125" s="53">
        <f t="shared" si="273"/>
        <v>0</v>
      </c>
      <c r="AZ125" s="53">
        <f t="shared" si="273"/>
        <v>0</v>
      </c>
      <c r="BA125" s="53">
        <f t="shared" si="273"/>
        <v>0</v>
      </c>
      <c r="BB125" s="53">
        <f t="shared" si="273"/>
        <v>0</v>
      </c>
      <c r="BC125" s="53">
        <f t="shared" si="273"/>
        <v>0</v>
      </c>
      <c r="BD125" s="53">
        <f t="shared" si="273"/>
        <v>0</v>
      </c>
      <c r="BE125" s="53">
        <f t="shared" si="273"/>
        <v>0</v>
      </c>
      <c r="BF125" s="53">
        <f t="shared" si="273"/>
        <v>0</v>
      </c>
      <c r="BG125" s="53">
        <f t="shared" si="273"/>
        <v>0</v>
      </c>
      <c r="BH125" s="53">
        <f t="shared" si="273"/>
        <v>0</v>
      </c>
      <c r="BI125" s="53">
        <f t="shared" si="279"/>
        <v>0</v>
      </c>
      <c r="BJ125" s="53">
        <f t="shared" si="279"/>
        <v>0</v>
      </c>
      <c r="BK125" s="53">
        <f t="shared" si="279"/>
        <v>0</v>
      </c>
      <c r="BL125" s="53">
        <f t="shared" si="279"/>
        <v>0</v>
      </c>
      <c r="BM125" s="53">
        <f t="shared" si="279"/>
        <v>0</v>
      </c>
      <c r="BN125" s="53">
        <f t="shared" si="279"/>
        <v>0</v>
      </c>
      <c r="BO125" s="53">
        <f t="shared" si="279"/>
        <v>0</v>
      </c>
      <c r="BP125" s="53">
        <f t="shared" si="279"/>
        <v>0</v>
      </c>
      <c r="BQ125" s="53">
        <f t="shared" si="279"/>
        <v>0</v>
      </c>
      <c r="BR125" s="53">
        <f t="shared" si="279"/>
        <v>0</v>
      </c>
      <c r="BS125" s="53">
        <f t="shared" si="279"/>
        <v>0</v>
      </c>
      <c r="BT125" s="53">
        <f t="shared" si="279"/>
        <v>0</v>
      </c>
      <c r="BU125" s="53">
        <f t="shared" si="5"/>
        <v>0</v>
      </c>
      <c r="BV125" s="53">
        <f t="shared" si="279"/>
        <v>0</v>
      </c>
      <c r="BW125" s="53">
        <f t="shared" si="279"/>
        <v>0</v>
      </c>
      <c r="BX125" s="53">
        <f t="shared" si="279"/>
        <v>0</v>
      </c>
      <c r="BY125" s="53">
        <f t="shared" si="280"/>
        <v>0</v>
      </c>
      <c r="BZ125" s="53">
        <f t="shared" si="280"/>
        <v>0</v>
      </c>
      <c r="CA125" s="53">
        <f t="shared" si="280"/>
        <v>0</v>
      </c>
      <c r="CB125" s="53">
        <f t="shared" si="280"/>
        <v>0</v>
      </c>
      <c r="CC125" s="53">
        <f t="shared" si="280"/>
        <v>0</v>
      </c>
      <c r="CD125" s="53">
        <f t="shared" si="280"/>
        <v>0</v>
      </c>
      <c r="CE125" s="53">
        <f t="shared" si="280"/>
        <v>0</v>
      </c>
      <c r="CF125" s="53">
        <f t="shared" si="280"/>
        <v>0</v>
      </c>
      <c r="CG125" s="53">
        <f t="shared" si="280"/>
        <v>0</v>
      </c>
      <c r="CH125" s="53">
        <f t="shared" si="280"/>
        <v>0</v>
      </c>
      <c r="CI125" s="53">
        <f t="shared" si="280"/>
        <v>0</v>
      </c>
      <c r="CJ125" s="53">
        <f t="shared" si="280"/>
        <v>0</v>
      </c>
      <c r="CK125" s="53">
        <f t="shared" si="280"/>
        <v>0</v>
      </c>
      <c r="CL125" s="53">
        <f t="shared" si="280"/>
        <v>0</v>
      </c>
      <c r="CM125" s="53">
        <f t="shared" si="280"/>
        <v>0</v>
      </c>
      <c r="CN125" s="53">
        <f t="shared" si="280"/>
        <v>0</v>
      </c>
      <c r="CO125" s="53">
        <f t="shared" si="275"/>
        <v>0</v>
      </c>
      <c r="CP125" s="53">
        <f t="shared" si="275"/>
        <v>0</v>
      </c>
      <c r="CQ125" s="53">
        <f t="shared" si="275"/>
        <v>0</v>
      </c>
      <c r="CR125" s="53">
        <f t="shared" si="275"/>
        <v>0</v>
      </c>
      <c r="CS125" s="53">
        <f t="shared" si="275"/>
        <v>0</v>
      </c>
      <c r="CT125" s="53">
        <f t="shared" si="275"/>
        <v>0</v>
      </c>
      <c r="CU125" s="53">
        <f t="shared" si="275"/>
        <v>0</v>
      </c>
      <c r="CV125" s="53">
        <f t="shared" si="275"/>
        <v>0</v>
      </c>
      <c r="CW125" s="53">
        <f t="shared" si="275"/>
        <v>0</v>
      </c>
      <c r="CX125" s="53">
        <f t="shared" si="275"/>
        <v>0</v>
      </c>
      <c r="CY125" s="53">
        <f t="shared" si="275"/>
        <v>0</v>
      </c>
      <c r="CZ125" s="53">
        <f t="shared" si="275"/>
        <v>0</v>
      </c>
      <c r="DA125" s="53">
        <f t="shared" si="275"/>
        <v>0</v>
      </c>
      <c r="DB125" s="53">
        <f t="shared" si="275"/>
        <v>0</v>
      </c>
      <c r="DC125" s="53">
        <f t="shared" si="275"/>
        <v>0</v>
      </c>
      <c r="DD125" s="53">
        <f t="shared" si="275"/>
        <v>0</v>
      </c>
      <c r="DE125" s="53">
        <f t="shared" si="244"/>
        <v>0</v>
      </c>
      <c r="DF125" s="53">
        <f t="shared" si="244"/>
        <v>0</v>
      </c>
      <c r="DG125" s="53">
        <f t="shared" si="244"/>
        <v>0</v>
      </c>
      <c r="DH125" s="53">
        <f t="shared" si="244"/>
        <v>0</v>
      </c>
      <c r="DI125" s="53">
        <f t="shared" si="244"/>
        <v>0</v>
      </c>
      <c r="DJ125" s="53">
        <f t="shared" si="244"/>
        <v>0</v>
      </c>
      <c r="DK125" s="53">
        <f t="shared" si="244"/>
        <v>0</v>
      </c>
      <c r="DL125" s="53">
        <f t="shared" si="244"/>
        <v>0</v>
      </c>
      <c r="DM125" s="53">
        <f t="shared" si="244"/>
        <v>0</v>
      </c>
      <c r="DN125" s="53">
        <f t="shared" si="244"/>
        <v>0</v>
      </c>
      <c r="DO125" s="53">
        <f t="shared" si="244"/>
        <v>0</v>
      </c>
      <c r="DP125" s="53">
        <f t="shared" si="244"/>
        <v>0</v>
      </c>
      <c r="DQ125" s="53">
        <f t="shared" si="244"/>
        <v>0</v>
      </c>
      <c r="DR125" s="53">
        <f t="shared" si="244"/>
        <v>0</v>
      </c>
      <c r="DS125" s="53">
        <f t="shared" si="244"/>
        <v>0</v>
      </c>
      <c r="DT125" s="53">
        <f t="shared" si="244"/>
        <v>0</v>
      </c>
      <c r="DU125" s="53">
        <f t="shared" si="276"/>
        <v>0</v>
      </c>
      <c r="DV125" s="53">
        <f t="shared" si="281"/>
        <v>0</v>
      </c>
      <c r="DW125" s="53">
        <f t="shared" si="281"/>
        <v>0</v>
      </c>
      <c r="DX125" s="53">
        <f t="shared" si="281"/>
        <v>0</v>
      </c>
      <c r="DY125" s="53">
        <f t="shared" si="281"/>
        <v>3</v>
      </c>
      <c r="DZ125" s="53">
        <f t="shared" si="281"/>
        <v>0</v>
      </c>
      <c r="EA125" s="53">
        <f t="shared" si="281"/>
        <v>0</v>
      </c>
      <c r="EB125" s="53">
        <f t="shared" si="281"/>
        <v>0</v>
      </c>
      <c r="EC125" s="53">
        <f t="shared" si="281"/>
        <v>0</v>
      </c>
      <c r="ED125" s="53">
        <f t="shared" si="281"/>
        <v>0</v>
      </c>
      <c r="EE125" s="53">
        <f t="shared" si="281"/>
        <v>0</v>
      </c>
      <c r="EF125" s="53">
        <f t="shared" si="281"/>
        <v>0</v>
      </c>
      <c r="EG125" s="53">
        <f t="shared" si="281"/>
        <v>0</v>
      </c>
      <c r="EH125" s="53">
        <f t="shared" si="281"/>
        <v>0</v>
      </c>
      <c r="EI125" s="53">
        <f t="shared" si="281"/>
        <v>0</v>
      </c>
      <c r="EJ125" s="53">
        <f t="shared" si="281"/>
        <v>0</v>
      </c>
      <c r="EK125" s="53">
        <f t="shared" si="281"/>
        <v>0</v>
      </c>
      <c r="EL125" s="53">
        <f t="shared" si="278"/>
        <v>0</v>
      </c>
      <c r="EM125" s="53">
        <f t="shared" si="278"/>
        <v>0</v>
      </c>
      <c r="EN125" s="53">
        <f t="shared" si="278"/>
        <v>0</v>
      </c>
      <c r="EO125" s="53">
        <f t="shared" si="278"/>
        <v>0</v>
      </c>
      <c r="EP125" s="53">
        <f t="shared" si="278"/>
        <v>0</v>
      </c>
      <c r="EQ125" s="53">
        <f t="shared" si="278"/>
        <v>0</v>
      </c>
      <c r="ER125" s="53">
        <f t="shared" si="278"/>
        <v>0</v>
      </c>
      <c r="ES125" s="53">
        <f t="shared" si="278"/>
        <v>0</v>
      </c>
      <c r="ET125" s="53">
        <f t="shared" si="278"/>
        <v>0</v>
      </c>
      <c r="EU125" s="53">
        <f t="shared" si="278"/>
        <v>0</v>
      </c>
      <c r="EV125" s="53">
        <f t="shared" si="278"/>
        <v>0</v>
      </c>
      <c r="EW125" s="53">
        <f t="shared" si="278"/>
        <v>0</v>
      </c>
      <c r="EX125" s="53">
        <f t="shared" si="278"/>
        <v>0</v>
      </c>
      <c r="EY125" s="53">
        <f t="shared" si="278"/>
        <v>0</v>
      </c>
      <c r="EZ125" s="53">
        <f t="shared" si="278"/>
        <v>0</v>
      </c>
      <c r="FA125" s="53">
        <f t="shared" si="278"/>
        <v>0</v>
      </c>
      <c r="FB125" s="53">
        <f t="shared" si="282"/>
        <v>0</v>
      </c>
      <c r="FC125" s="53">
        <f t="shared" si="282"/>
        <v>0</v>
      </c>
      <c r="FD125" s="53">
        <f t="shared" si="282"/>
        <v>0</v>
      </c>
      <c r="FE125" s="53">
        <f t="shared" si="282"/>
        <v>0</v>
      </c>
      <c r="FF125" s="53">
        <f t="shared" si="282"/>
        <v>0</v>
      </c>
      <c r="FG125" s="53">
        <f t="shared" si="282"/>
        <v>0</v>
      </c>
      <c r="FH125" s="53">
        <f t="shared" si="282"/>
        <v>0</v>
      </c>
      <c r="FI125" s="53">
        <f t="shared" si="282"/>
        <v>0</v>
      </c>
      <c r="FJ125" s="53">
        <f t="shared" si="282"/>
        <v>0</v>
      </c>
      <c r="FK125" s="53">
        <f t="shared" si="282"/>
        <v>0</v>
      </c>
      <c r="FL125" s="53">
        <f t="shared" si="282"/>
        <v>0</v>
      </c>
      <c r="FM125" s="53">
        <f t="shared" si="282"/>
        <v>0</v>
      </c>
      <c r="FN125" s="53">
        <f t="shared" si="282"/>
        <v>0</v>
      </c>
      <c r="FO125" s="53">
        <f t="shared" si="282"/>
        <v>0</v>
      </c>
      <c r="FP125" s="53">
        <f t="shared" si="282"/>
        <v>0</v>
      </c>
      <c r="FQ125" s="53">
        <f t="shared" si="255"/>
        <v>0</v>
      </c>
      <c r="FR125" s="53">
        <f t="shared" si="255"/>
        <v>0</v>
      </c>
      <c r="FS125" s="53">
        <f t="shared" si="255"/>
        <v>0</v>
      </c>
      <c r="FT125" s="53">
        <f t="shared" si="255"/>
        <v>0</v>
      </c>
      <c r="FU125" s="53">
        <f t="shared" si="255"/>
        <v>0</v>
      </c>
      <c r="FV125" s="53">
        <f t="shared" si="255"/>
        <v>0</v>
      </c>
      <c r="FW125" s="53">
        <f t="shared" si="255"/>
        <v>0</v>
      </c>
      <c r="FX125" s="53">
        <f t="shared" si="255"/>
        <v>0</v>
      </c>
      <c r="FY125" s="53">
        <f t="shared" si="255"/>
        <v>0</v>
      </c>
      <c r="FZ125" s="53">
        <f t="shared" si="255"/>
        <v>0</v>
      </c>
      <c r="GA125" s="53">
        <f t="shared" si="255"/>
        <v>0</v>
      </c>
      <c r="GB125" s="53">
        <f t="shared" si="255"/>
        <v>0</v>
      </c>
      <c r="GC125" s="53">
        <f t="shared" si="255"/>
        <v>0</v>
      </c>
      <c r="GD125" s="53">
        <f t="shared" si="255"/>
        <v>0</v>
      </c>
      <c r="GE125" s="53">
        <f t="shared" si="255"/>
        <v>0</v>
      </c>
      <c r="GF125" s="53">
        <f t="shared" si="255"/>
        <v>0</v>
      </c>
      <c r="GG125" s="53">
        <f t="shared" si="248"/>
        <v>0</v>
      </c>
      <c r="GH125" s="53">
        <f t="shared" si="248"/>
        <v>0</v>
      </c>
      <c r="GI125" s="53">
        <f t="shared" si="248"/>
        <v>0</v>
      </c>
      <c r="GJ125" s="53">
        <f t="shared" si="248"/>
        <v>0</v>
      </c>
      <c r="GK125" s="53">
        <f t="shared" si="248"/>
        <v>0</v>
      </c>
      <c r="GL125" s="53">
        <f t="shared" si="248"/>
        <v>0</v>
      </c>
      <c r="GM125" s="53">
        <f t="shared" si="248"/>
        <v>0</v>
      </c>
      <c r="GN125" s="53">
        <f t="shared" si="248"/>
        <v>0</v>
      </c>
      <c r="GO125" s="53">
        <f t="shared" si="248"/>
        <v>0</v>
      </c>
      <c r="GP125" s="53">
        <f t="shared" si="248"/>
        <v>0</v>
      </c>
      <c r="GQ125" s="53">
        <f t="shared" si="248"/>
        <v>0</v>
      </c>
      <c r="GR125" s="53">
        <f t="shared" si="248"/>
        <v>0</v>
      </c>
      <c r="GS125" s="53">
        <f t="shared" si="248"/>
        <v>0</v>
      </c>
      <c r="GT125" s="53">
        <f t="shared" si="248"/>
        <v>0</v>
      </c>
      <c r="GU125" s="53">
        <f t="shared" si="248"/>
        <v>0</v>
      </c>
      <c r="GV125" s="53">
        <f t="shared" si="248"/>
        <v>0</v>
      </c>
      <c r="GW125" s="53">
        <f t="shared" ref="GW125:GW126" si="283">IF(GW$4=$A125,-SUM($H125:$K125), 0)</f>
        <v>0</v>
      </c>
      <c r="GX125" s="53">
        <f t="shared" si="18"/>
        <v>0</v>
      </c>
    </row>
    <row r="126" spans="1:206" s="95" customFormat="1" ht="12.75" x14ac:dyDescent="0.2">
      <c r="A126" s="22">
        <f>VLOOKUP(B126,'Libro Giornale'!$E$237:$F$436,2,FALSE)</f>
        <v>83</v>
      </c>
      <c r="B126" s="547" t="s">
        <v>472</v>
      </c>
      <c r="C126" s="152">
        <v>114</v>
      </c>
      <c r="D126" s="468">
        <v>44789</v>
      </c>
      <c r="E126" s="540" t="s">
        <v>813</v>
      </c>
      <c r="F126" s="52">
        <v>87.4</v>
      </c>
      <c r="G126" s="52"/>
      <c r="H126" s="92"/>
      <c r="I126" s="92">
        <f>-F126</f>
        <v>-87.4</v>
      </c>
      <c r="J126" s="52"/>
      <c r="K126" s="52"/>
      <c r="L126" s="52"/>
      <c r="M126" s="53">
        <f t="shared" si="271"/>
        <v>0</v>
      </c>
      <c r="N126" s="53">
        <f t="shared" si="271"/>
        <v>0</v>
      </c>
      <c r="O126" s="53">
        <f t="shared" si="271"/>
        <v>0</v>
      </c>
      <c r="P126" s="53">
        <f t="shared" si="271"/>
        <v>0</v>
      </c>
      <c r="Q126" s="53">
        <f t="shared" si="271"/>
        <v>0</v>
      </c>
      <c r="R126" s="53">
        <f t="shared" si="271"/>
        <v>0</v>
      </c>
      <c r="S126" s="53">
        <f t="shared" si="271"/>
        <v>0</v>
      </c>
      <c r="T126" s="53">
        <f t="shared" si="271"/>
        <v>0</v>
      </c>
      <c r="U126" s="53">
        <f t="shared" si="271"/>
        <v>0</v>
      </c>
      <c r="V126" s="53">
        <f t="shared" si="271"/>
        <v>0</v>
      </c>
      <c r="W126" s="53">
        <f t="shared" si="271"/>
        <v>0</v>
      </c>
      <c r="X126" s="53">
        <f t="shared" si="271"/>
        <v>0</v>
      </c>
      <c r="Y126" s="53">
        <f t="shared" si="271"/>
        <v>0</v>
      </c>
      <c r="Z126" s="53">
        <f t="shared" si="271"/>
        <v>0</v>
      </c>
      <c r="AA126" s="53">
        <f t="shared" si="271"/>
        <v>0</v>
      </c>
      <c r="AB126" s="53">
        <f t="shared" si="271"/>
        <v>0</v>
      </c>
      <c r="AC126" s="53">
        <f t="shared" si="272"/>
        <v>0</v>
      </c>
      <c r="AD126" s="53">
        <f t="shared" si="272"/>
        <v>0</v>
      </c>
      <c r="AE126" s="53">
        <f t="shared" si="272"/>
        <v>0</v>
      </c>
      <c r="AF126" s="53">
        <f t="shared" si="272"/>
        <v>0</v>
      </c>
      <c r="AG126" s="53">
        <f t="shared" si="272"/>
        <v>0</v>
      </c>
      <c r="AH126" s="53">
        <f t="shared" si="272"/>
        <v>0</v>
      </c>
      <c r="AI126" s="53">
        <f t="shared" si="272"/>
        <v>0</v>
      </c>
      <c r="AJ126" s="53">
        <f t="shared" si="272"/>
        <v>0</v>
      </c>
      <c r="AK126" s="53">
        <f t="shared" si="272"/>
        <v>0</v>
      </c>
      <c r="AL126" s="53">
        <f t="shared" si="272"/>
        <v>0</v>
      </c>
      <c r="AM126" s="53">
        <f t="shared" si="272"/>
        <v>0</v>
      </c>
      <c r="AN126" s="53">
        <f t="shared" si="272"/>
        <v>0</v>
      </c>
      <c r="AO126" s="53">
        <f t="shared" si="272"/>
        <v>0</v>
      </c>
      <c r="AP126" s="53">
        <f t="shared" si="272"/>
        <v>0</v>
      </c>
      <c r="AQ126" s="53">
        <f t="shared" si="272"/>
        <v>0</v>
      </c>
      <c r="AR126" s="53">
        <f t="shared" si="272"/>
        <v>0</v>
      </c>
      <c r="AS126" s="53">
        <f t="shared" si="273"/>
        <v>0</v>
      </c>
      <c r="AT126" s="53">
        <f t="shared" si="273"/>
        <v>0</v>
      </c>
      <c r="AU126" s="53">
        <f t="shared" si="273"/>
        <v>0</v>
      </c>
      <c r="AV126" s="53">
        <f t="shared" si="273"/>
        <v>0</v>
      </c>
      <c r="AW126" s="53">
        <f t="shared" si="273"/>
        <v>0</v>
      </c>
      <c r="AX126" s="53">
        <f t="shared" si="273"/>
        <v>0</v>
      </c>
      <c r="AY126" s="53">
        <f t="shared" si="273"/>
        <v>0</v>
      </c>
      <c r="AZ126" s="53">
        <f t="shared" si="273"/>
        <v>0</v>
      </c>
      <c r="BA126" s="53">
        <f t="shared" si="273"/>
        <v>0</v>
      </c>
      <c r="BB126" s="53">
        <f t="shared" si="273"/>
        <v>0</v>
      </c>
      <c r="BC126" s="53">
        <f t="shared" si="273"/>
        <v>0</v>
      </c>
      <c r="BD126" s="53">
        <f t="shared" si="273"/>
        <v>0</v>
      </c>
      <c r="BE126" s="53">
        <f t="shared" si="273"/>
        <v>0</v>
      </c>
      <c r="BF126" s="53">
        <f t="shared" si="273"/>
        <v>0</v>
      </c>
      <c r="BG126" s="53">
        <f t="shared" si="273"/>
        <v>0</v>
      </c>
      <c r="BH126" s="53">
        <f t="shared" si="273"/>
        <v>0</v>
      </c>
      <c r="BI126" s="53">
        <f t="shared" si="279"/>
        <v>0</v>
      </c>
      <c r="BJ126" s="53">
        <f t="shared" si="279"/>
        <v>0</v>
      </c>
      <c r="BK126" s="53">
        <f t="shared" si="279"/>
        <v>0</v>
      </c>
      <c r="BL126" s="53">
        <f t="shared" si="279"/>
        <v>0</v>
      </c>
      <c r="BM126" s="53">
        <f t="shared" si="279"/>
        <v>0</v>
      </c>
      <c r="BN126" s="53">
        <f t="shared" si="279"/>
        <v>0</v>
      </c>
      <c r="BO126" s="53">
        <f t="shared" si="279"/>
        <v>0</v>
      </c>
      <c r="BP126" s="53">
        <f t="shared" si="279"/>
        <v>0</v>
      </c>
      <c r="BQ126" s="53">
        <f t="shared" si="279"/>
        <v>0</v>
      </c>
      <c r="BR126" s="53">
        <f t="shared" si="279"/>
        <v>0</v>
      </c>
      <c r="BS126" s="53">
        <f t="shared" si="279"/>
        <v>0</v>
      </c>
      <c r="BT126" s="53">
        <f t="shared" si="279"/>
        <v>0</v>
      </c>
      <c r="BU126" s="53">
        <f t="shared" si="5"/>
        <v>0</v>
      </c>
      <c r="BV126" s="53">
        <f t="shared" si="279"/>
        <v>0</v>
      </c>
      <c r="BW126" s="53">
        <f t="shared" si="279"/>
        <v>0</v>
      </c>
      <c r="BX126" s="53">
        <f t="shared" si="279"/>
        <v>0</v>
      </c>
      <c r="BY126" s="53">
        <f t="shared" si="280"/>
        <v>0</v>
      </c>
      <c r="BZ126" s="53">
        <f t="shared" si="280"/>
        <v>0</v>
      </c>
      <c r="CA126" s="53">
        <f t="shared" si="280"/>
        <v>0</v>
      </c>
      <c r="CB126" s="53">
        <f t="shared" si="280"/>
        <v>0</v>
      </c>
      <c r="CC126" s="53">
        <f t="shared" si="280"/>
        <v>0</v>
      </c>
      <c r="CD126" s="53">
        <f t="shared" si="280"/>
        <v>0</v>
      </c>
      <c r="CE126" s="53">
        <f t="shared" si="280"/>
        <v>0</v>
      </c>
      <c r="CF126" s="53">
        <f t="shared" si="280"/>
        <v>0</v>
      </c>
      <c r="CG126" s="53">
        <f t="shared" si="280"/>
        <v>0</v>
      </c>
      <c r="CH126" s="53">
        <f t="shared" si="280"/>
        <v>0</v>
      </c>
      <c r="CI126" s="53">
        <f t="shared" si="280"/>
        <v>0</v>
      </c>
      <c r="CJ126" s="53">
        <f t="shared" si="280"/>
        <v>0</v>
      </c>
      <c r="CK126" s="53">
        <f t="shared" si="280"/>
        <v>0</v>
      </c>
      <c r="CL126" s="53">
        <f t="shared" si="280"/>
        <v>87.4</v>
      </c>
      <c r="CM126" s="53">
        <f t="shared" si="280"/>
        <v>0</v>
      </c>
      <c r="CN126" s="53">
        <f t="shared" si="280"/>
        <v>0</v>
      </c>
      <c r="CO126" s="53">
        <f t="shared" si="275"/>
        <v>0</v>
      </c>
      <c r="CP126" s="53">
        <f t="shared" si="275"/>
        <v>0</v>
      </c>
      <c r="CQ126" s="53">
        <f t="shared" si="275"/>
        <v>0</v>
      </c>
      <c r="CR126" s="53">
        <f t="shared" si="275"/>
        <v>0</v>
      </c>
      <c r="CS126" s="53">
        <f t="shared" si="275"/>
        <v>0</v>
      </c>
      <c r="CT126" s="53">
        <f t="shared" si="275"/>
        <v>0</v>
      </c>
      <c r="CU126" s="53">
        <f t="shared" si="275"/>
        <v>0</v>
      </c>
      <c r="CV126" s="53">
        <f t="shared" si="275"/>
        <v>0</v>
      </c>
      <c r="CW126" s="53">
        <f t="shared" si="275"/>
        <v>0</v>
      </c>
      <c r="CX126" s="53">
        <f t="shared" si="275"/>
        <v>0</v>
      </c>
      <c r="CY126" s="53">
        <f t="shared" si="275"/>
        <v>0</v>
      </c>
      <c r="CZ126" s="53">
        <f t="shared" si="275"/>
        <v>0</v>
      </c>
      <c r="DA126" s="53">
        <f t="shared" si="275"/>
        <v>0</v>
      </c>
      <c r="DB126" s="53">
        <f t="shared" si="275"/>
        <v>0</v>
      </c>
      <c r="DC126" s="53">
        <f t="shared" si="275"/>
        <v>0</v>
      </c>
      <c r="DD126" s="53">
        <f t="shared" si="275"/>
        <v>0</v>
      </c>
      <c r="DE126" s="53">
        <f t="shared" si="244"/>
        <v>0</v>
      </c>
      <c r="DF126" s="53">
        <f t="shared" si="244"/>
        <v>0</v>
      </c>
      <c r="DG126" s="53">
        <f t="shared" si="244"/>
        <v>0</v>
      </c>
      <c r="DH126" s="53">
        <f t="shared" si="244"/>
        <v>0</v>
      </c>
      <c r="DI126" s="53">
        <f t="shared" si="244"/>
        <v>0</v>
      </c>
      <c r="DJ126" s="53">
        <f t="shared" si="244"/>
        <v>0</v>
      </c>
      <c r="DK126" s="53">
        <f t="shared" si="244"/>
        <v>0</v>
      </c>
      <c r="DL126" s="53">
        <f t="shared" si="244"/>
        <v>0</v>
      </c>
      <c r="DM126" s="53">
        <f t="shared" si="244"/>
        <v>0</v>
      </c>
      <c r="DN126" s="53">
        <f t="shared" si="244"/>
        <v>0</v>
      </c>
      <c r="DO126" s="53">
        <f t="shared" si="244"/>
        <v>0</v>
      </c>
      <c r="DP126" s="53">
        <f t="shared" si="244"/>
        <v>0</v>
      </c>
      <c r="DQ126" s="53">
        <f t="shared" si="244"/>
        <v>0</v>
      </c>
      <c r="DR126" s="53">
        <f t="shared" si="244"/>
        <v>0</v>
      </c>
      <c r="DS126" s="53">
        <f t="shared" si="244"/>
        <v>0</v>
      </c>
      <c r="DT126" s="53">
        <f t="shared" si="244"/>
        <v>0</v>
      </c>
      <c r="DU126" s="53">
        <f t="shared" si="276"/>
        <v>0</v>
      </c>
      <c r="DV126" s="53">
        <f t="shared" si="281"/>
        <v>0</v>
      </c>
      <c r="DW126" s="53">
        <f t="shared" si="281"/>
        <v>0</v>
      </c>
      <c r="DX126" s="53">
        <f t="shared" si="281"/>
        <v>0</v>
      </c>
      <c r="DY126" s="53">
        <f t="shared" si="281"/>
        <v>0</v>
      </c>
      <c r="DZ126" s="53">
        <f t="shared" si="281"/>
        <v>0</v>
      </c>
      <c r="EA126" s="53">
        <f t="shared" si="281"/>
        <v>0</v>
      </c>
      <c r="EB126" s="53">
        <f t="shared" si="281"/>
        <v>0</v>
      </c>
      <c r="EC126" s="53">
        <f t="shared" si="281"/>
        <v>0</v>
      </c>
      <c r="ED126" s="53">
        <f t="shared" si="281"/>
        <v>0</v>
      </c>
      <c r="EE126" s="53">
        <f t="shared" si="281"/>
        <v>0</v>
      </c>
      <c r="EF126" s="53">
        <f t="shared" si="281"/>
        <v>0</v>
      </c>
      <c r="EG126" s="53">
        <f t="shared" si="281"/>
        <v>0</v>
      </c>
      <c r="EH126" s="53">
        <f t="shared" si="281"/>
        <v>0</v>
      </c>
      <c r="EI126" s="53">
        <f t="shared" si="281"/>
        <v>0</v>
      </c>
      <c r="EJ126" s="53">
        <f t="shared" si="281"/>
        <v>0</v>
      </c>
      <c r="EK126" s="53">
        <f t="shared" si="281"/>
        <v>0</v>
      </c>
      <c r="EL126" s="53">
        <f t="shared" si="278"/>
        <v>0</v>
      </c>
      <c r="EM126" s="53">
        <f t="shared" si="278"/>
        <v>0</v>
      </c>
      <c r="EN126" s="53">
        <f t="shared" si="278"/>
        <v>0</v>
      </c>
      <c r="EO126" s="53">
        <f t="shared" si="278"/>
        <v>0</v>
      </c>
      <c r="EP126" s="53">
        <f t="shared" si="278"/>
        <v>0</v>
      </c>
      <c r="EQ126" s="53">
        <f t="shared" si="278"/>
        <v>0</v>
      </c>
      <c r="ER126" s="53">
        <f t="shared" si="278"/>
        <v>0</v>
      </c>
      <c r="ES126" s="53">
        <f t="shared" si="278"/>
        <v>0</v>
      </c>
      <c r="ET126" s="53">
        <f t="shared" si="278"/>
        <v>0</v>
      </c>
      <c r="EU126" s="53">
        <f t="shared" si="278"/>
        <v>0</v>
      </c>
      <c r="EV126" s="53">
        <f t="shared" si="278"/>
        <v>0</v>
      </c>
      <c r="EW126" s="53">
        <f t="shared" si="278"/>
        <v>0</v>
      </c>
      <c r="EX126" s="53">
        <f t="shared" si="278"/>
        <v>0</v>
      </c>
      <c r="EY126" s="53">
        <f t="shared" si="278"/>
        <v>0</v>
      </c>
      <c r="EZ126" s="53">
        <f t="shared" si="278"/>
        <v>0</v>
      </c>
      <c r="FA126" s="53">
        <f t="shared" si="278"/>
        <v>0</v>
      </c>
      <c r="FB126" s="53">
        <f t="shared" si="282"/>
        <v>0</v>
      </c>
      <c r="FC126" s="53">
        <f t="shared" si="282"/>
        <v>0</v>
      </c>
      <c r="FD126" s="53">
        <f t="shared" si="282"/>
        <v>0</v>
      </c>
      <c r="FE126" s="53">
        <f t="shared" si="282"/>
        <v>0</v>
      </c>
      <c r="FF126" s="53">
        <f t="shared" si="282"/>
        <v>0</v>
      </c>
      <c r="FG126" s="53">
        <f t="shared" si="282"/>
        <v>0</v>
      </c>
      <c r="FH126" s="53">
        <f t="shared" si="282"/>
        <v>0</v>
      </c>
      <c r="FI126" s="53">
        <f t="shared" si="282"/>
        <v>0</v>
      </c>
      <c r="FJ126" s="53">
        <f t="shared" si="282"/>
        <v>0</v>
      </c>
      <c r="FK126" s="53">
        <f t="shared" si="282"/>
        <v>0</v>
      </c>
      <c r="FL126" s="53">
        <f t="shared" si="282"/>
        <v>0</v>
      </c>
      <c r="FM126" s="53">
        <f t="shared" si="282"/>
        <v>0</v>
      </c>
      <c r="FN126" s="53">
        <f t="shared" si="282"/>
        <v>0</v>
      </c>
      <c r="FO126" s="53">
        <f t="shared" si="282"/>
        <v>0</v>
      </c>
      <c r="FP126" s="53">
        <f t="shared" si="282"/>
        <v>0</v>
      </c>
      <c r="FQ126" s="53">
        <f t="shared" si="255"/>
        <v>0</v>
      </c>
      <c r="FR126" s="53">
        <f t="shared" si="255"/>
        <v>0</v>
      </c>
      <c r="FS126" s="53">
        <f t="shared" si="255"/>
        <v>0</v>
      </c>
      <c r="FT126" s="53">
        <f t="shared" si="255"/>
        <v>0</v>
      </c>
      <c r="FU126" s="53">
        <f t="shared" si="255"/>
        <v>0</v>
      </c>
      <c r="FV126" s="53">
        <f t="shared" si="255"/>
        <v>0</v>
      </c>
      <c r="FW126" s="53">
        <f t="shared" si="255"/>
        <v>0</v>
      </c>
      <c r="FX126" s="53">
        <f t="shared" si="255"/>
        <v>0</v>
      </c>
      <c r="FY126" s="53">
        <f t="shared" si="255"/>
        <v>0</v>
      </c>
      <c r="FZ126" s="53">
        <f t="shared" si="255"/>
        <v>0</v>
      </c>
      <c r="GA126" s="53">
        <f t="shared" si="255"/>
        <v>0</v>
      </c>
      <c r="GB126" s="53">
        <f t="shared" si="255"/>
        <v>0</v>
      </c>
      <c r="GC126" s="53">
        <f t="shared" si="255"/>
        <v>0</v>
      </c>
      <c r="GD126" s="53">
        <f t="shared" si="255"/>
        <v>0</v>
      </c>
      <c r="GE126" s="53">
        <f t="shared" si="255"/>
        <v>0</v>
      </c>
      <c r="GF126" s="53">
        <f t="shared" si="255"/>
        <v>0</v>
      </c>
      <c r="GG126" s="53">
        <f t="shared" si="248"/>
        <v>0</v>
      </c>
      <c r="GH126" s="53">
        <f t="shared" si="248"/>
        <v>0</v>
      </c>
      <c r="GI126" s="53">
        <f t="shared" si="248"/>
        <v>0</v>
      </c>
      <c r="GJ126" s="53">
        <f t="shared" si="248"/>
        <v>0</v>
      </c>
      <c r="GK126" s="53">
        <f t="shared" si="248"/>
        <v>0</v>
      </c>
      <c r="GL126" s="53">
        <f t="shared" si="248"/>
        <v>0</v>
      </c>
      <c r="GM126" s="53">
        <f t="shared" si="248"/>
        <v>0</v>
      </c>
      <c r="GN126" s="53">
        <f t="shared" si="248"/>
        <v>0</v>
      </c>
      <c r="GO126" s="53">
        <f t="shared" si="248"/>
        <v>0</v>
      </c>
      <c r="GP126" s="53">
        <f t="shared" si="248"/>
        <v>0</v>
      </c>
      <c r="GQ126" s="53">
        <f t="shared" si="248"/>
        <v>0</v>
      </c>
      <c r="GR126" s="53">
        <f t="shared" si="248"/>
        <v>0</v>
      </c>
      <c r="GS126" s="53">
        <f t="shared" si="248"/>
        <v>0</v>
      </c>
      <c r="GT126" s="53">
        <f t="shared" si="248"/>
        <v>0</v>
      </c>
      <c r="GU126" s="53">
        <f t="shared" si="248"/>
        <v>0</v>
      </c>
      <c r="GV126" s="53">
        <f t="shared" si="248"/>
        <v>0</v>
      </c>
      <c r="GW126" s="53">
        <f t="shared" si="283"/>
        <v>0</v>
      </c>
      <c r="GX126" s="53">
        <f t="shared" si="18"/>
        <v>0</v>
      </c>
    </row>
    <row r="127" spans="1:206" s="95" customFormat="1" ht="25.5" x14ac:dyDescent="0.2">
      <c r="A127" s="22">
        <f>VLOOKUP(B127,'Libro Giornale'!$E$237:$F$436,2,FALSE)</f>
        <v>173</v>
      </c>
      <c r="B127" s="547" t="s">
        <v>559</v>
      </c>
      <c r="C127" s="152">
        <v>115</v>
      </c>
      <c r="D127" s="468">
        <v>44804</v>
      </c>
      <c r="E127" s="540" t="s">
        <v>794</v>
      </c>
      <c r="F127" s="52">
        <v>-2100</v>
      </c>
      <c r="G127" s="52"/>
      <c r="H127" s="92"/>
      <c r="I127" s="92"/>
      <c r="J127" s="52">
        <f t="shared" si="225"/>
        <v>2100</v>
      </c>
      <c r="K127" s="52"/>
      <c r="L127" s="52"/>
      <c r="M127" s="53">
        <f t="shared" si="271"/>
        <v>0</v>
      </c>
      <c r="N127" s="53">
        <f t="shared" si="271"/>
        <v>0</v>
      </c>
      <c r="O127" s="53">
        <f t="shared" si="271"/>
        <v>0</v>
      </c>
      <c r="P127" s="53">
        <f t="shared" si="271"/>
        <v>0</v>
      </c>
      <c r="Q127" s="53">
        <f t="shared" si="271"/>
        <v>0</v>
      </c>
      <c r="R127" s="53">
        <f t="shared" si="271"/>
        <v>0</v>
      </c>
      <c r="S127" s="53">
        <f t="shared" si="271"/>
        <v>0</v>
      </c>
      <c r="T127" s="53">
        <f t="shared" si="271"/>
        <v>0</v>
      </c>
      <c r="U127" s="53">
        <f t="shared" si="271"/>
        <v>0</v>
      </c>
      <c r="V127" s="53">
        <f t="shared" si="271"/>
        <v>0</v>
      </c>
      <c r="W127" s="53">
        <f t="shared" si="271"/>
        <v>0</v>
      </c>
      <c r="X127" s="53">
        <f t="shared" si="271"/>
        <v>0</v>
      </c>
      <c r="Y127" s="53">
        <f t="shared" si="271"/>
        <v>0</v>
      </c>
      <c r="Z127" s="53">
        <f t="shared" si="271"/>
        <v>0</v>
      </c>
      <c r="AA127" s="53">
        <f t="shared" si="271"/>
        <v>0</v>
      </c>
      <c r="AB127" s="53">
        <f t="shared" si="271"/>
        <v>0</v>
      </c>
      <c r="AC127" s="53">
        <f t="shared" si="272"/>
        <v>0</v>
      </c>
      <c r="AD127" s="53">
        <f t="shared" si="272"/>
        <v>0</v>
      </c>
      <c r="AE127" s="53">
        <f t="shared" si="272"/>
        <v>0</v>
      </c>
      <c r="AF127" s="53">
        <f t="shared" si="272"/>
        <v>0</v>
      </c>
      <c r="AG127" s="53">
        <f t="shared" si="272"/>
        <v>0</v>
      </c>
      <c r="AH127" s="53">
        <f t="shared" si="272"/>
        <v>0</v>
      </c>
      <c r="AI127" s="53">
        <f t="shared" si="272"/>
        <v>0</v>
      </c>
      <c r="AJ127" s="53">
        <f t="shared" si="272"/>
        <v>0</v>
      </c>
      <c r="AK127" s="53">
        <f t="shared" si="272"/>
        <v>0</v>
      </c>
      <c r="AL127" s="53">
        <f t="shared" si="272"/>
        <v>0</v>
      </c>
      <c r="AM127" s="53">
        <f t="shared" si="272"/>
        <v>0</v>
      </c>
      <c r="AN127" s="53">
        <f t="shared" si="272"/>
        <v>0</v>
      </c>
      <c r="AO127" s="53">
        <f t="shared" si="272"/>
        <v>0</v>
      </c>
      <c r="AP127" s="53">
        <f t="shared" si="272"/>
        <v>0</v>
      </c>
      <c r="AQ127" s="53">
        <f t="shared" si="272"/>
        <v>0</v>
      </c>
      <c r="AR127" s="53">
        <f t="shared" si="272"/>
        <v>0</v>
      </c>
      <c r="AS127" s="53">
        <f t="shared" si="273"/>
        <v>0</v>
      </c>
      <c r="AT127" s="53">
        <f t="shared" si="273"/>
        <v>0</v>
      </c>
      <c r="AU127" s="53">
        <f t="shared" si="273"/>
        <v>0</v>
      </c>
      <c r="AV127" s="53">
        <f t="shared" si="273"/>
        <v>0</v>
      </c>
      <c r="AW127" s="53">
        <f t="shared" si="273"/>
        <v>0</v>
      </c>
      <c r="AX127" s="53">
        <f t="shared" si="273"/>
        <v>0</v>
      </c>
      <c r="AY127" s="53">
        <f t="shared" si="273"/>
        <v>0</v>
      </c>
      <c r="AZ127" s="53">
        <f t="shared" si="273"/>
        <v>0</v>
      </c>
      <c r="BA127" s="53">
        <f t="shared" si="273"/>
        <v>0</v>
      </c>
      <c r="BB127" s="53">
        <f t="shared" si="273"/>
        <v>0</v>
      </c>
      <c r="BC127" s="53">
        <f t="shared" si="273"/>
        <v>0</v>
      </c>
      <c r="BD127" s="53">
        <f t="shared" si="273"/>
        <v>0</v>
      </c>
      <c r="BE127" s="53">
        <f t="shared" si="273"/>
        <v>0</v>
      </c>
      <c r="BF127" s="53">
        <f t="shared" si="273"/>
        <v>0</v>
      </c>
      <c r="BG127" s="53">
        <f t="shared" si="273"/>
        <v>0</v>
      </c>
      <c r="BH127" s="53">
        <f t="shared" si="273"/>
        <v>0</v>
      </c>
      <c r="BI127" s="53">
        <f t="shared" si="279"/>
        <v>0</v>
      </c>
      <c r="BJ127" s="53">
        <f t="shared" si="279"/>
        <v>0</v>
      </c>
      <c r="BK127" s="53">
        <f t="shared" si="279"/>
        <v>0</v>
      </c>
      <c r="BL127" s="53">
        <f t="shared" si="279"/>
        <v>0</v>
      </c>
      <c r="BM127" s="53">
        <f t="shared" si="279"/>
        <v>0</v>
      </c>
      <c r="BN127" s="53">
        <f t="shared" si="279"/>
        <v>0</v>
      </c>
      <c r="BO127" s="53">
        <f t="shared" si="279"/>
        <v>0</v>
      </c>
      <c r="BP127" s="53">
        <f t="shared" si="279"/>
        <v>0</v>
      </c>
      <c r="BQ127" s="53">
        <f t="shared" si="279"/>
        <v>0</v>
      </c>
      <c r="BR127" s="53">
        <f t="shared" si="279"/>
        <v>0</v>
      </c>
      <c r="BS127" s="53">
        <f t="shared" si="279"/>
        <v>0</v>
      </c>
      <c r="BT127" s="53">
        <f t="shared" si="279"/>
        <v>0</v>
      </c>
      <c r="BU127" s="53">
        <f t="shared" si="5"/>
        <v>0</v>
      </c>
      <c r="BV127" s="53">
        <f t="shared" si="279"/>
        <v>0</v>
      </c>
      <c r="BW127" s="53">
        <f t="shared" si="279"/>
        <v>0</v>
      </c>
      <c r="BX127" s="53">
        <f t="shared" si="279"/>
        <v>0</v>
      </c>
      <c r="BY127" s="53">
        <f t="shared" si="280"/>
        <v>0</v>
      </c>
      <c r="BZ127" s="53">
        <f t="shared" si="280"/>
        <v>0</v>
      </c>
      <c r="CA127" s="53">
        <f t="shared" si="280"/>
        <v>0</v>
      </c>
      <c r="CB127" s="53">
        <f t="shared" si="280"/>
        <v>0</v>
      </c>
      <c r="CC127" s="53">
        <f t="shared" si="280"/>
        <v>0</v>
      </c>
      <c r="CD127" s="53">
        <f t="shared" si="280"/>
        <v>0</v>
      </c>
      <c r="CE127" s="53">
        <f t="shared" si="280"/>
        <v>0</v>
      </c>
      <c r="CF127" s="53">
        <f t="shared" si="280"/>
        <v>0</v>
      </c>
      <c r="CG127" s="53">
        <f t="shared" si="280"/>
        <v>0</v>
      </c>
      <c r="CH127" s="53">
        <f t="shared" si="280"/>
        <v>0</v>
      </c>
      <c r="CI127" s="53">
        <f t="shared" si="280"/>
        <v>0</v>
      </c>
      <c r="CJ127" s="53">
        <f t="shared" si="280"/>
        <v>0</v>
      </c>
      <c r="CK127" s="53">
        <f t="shared" si="280"/>
        <v>0</v>
      </c>
      <c r="CL127" s="53">
        <f t="shared" si="280"/>
        <v>0</v>
      </c>
      <c r="CM127" s="53">
        <f t="shared" si="280"/>
        <v>0</v>
      </c>
      <c r="CN127" s="53">
        <f t="shared" si="280"/>
        <v>0</v>
      </c>
      <c r="CO127" s="53">
        <f t="shared" si="275"/>
        <v>0</v>
      </c>
      <c r="CP127" s="53">
        <f t="shared" si="275"/>
        <v>0</v>
      </c>
      <c r="CQ127" s="53">
        <f t="shared" si="275"/>
        <v>0</v>
      </c>
      <c r="CR127" s="53">
        <f t="shared" si="275"/>
        <v>0</v>
      </c>
      <c r="CS127" s="53">
        <f t="shared" si="275"/>
        <v>0</v>
      </c>
      <c r="CT127" s="53">
        <f t="shared" si="275"/>
        <v>0</v>
      </c>
      <c r="CU127" s="53">
        <f t="shared" si="275"/>
        <v>0</v>
      </c>
      <c r="CV127" s="53">
        <f t="shared" si="275"/>
        <v>0</v>
      </c>
      <c r="CW127" s="53">
        <f t="shared" si="275"/>
        <v>0</v>
      </c>
      <c r="CX127" s="53">
        <f t="shared" si="275"/>
        <v>0</v>
      </c>
      <c r="CY127" s="53">
        <f t="shared" si="275"/>
        <v>0</v>
      </c>
      <c r="CZ127" s="53">
        <f t="shared" si="275"/>
        <v>0</v>
      </c>
      <c r="DA127" s="53">
        <f t="shared" si="275"/>
        <v>0</v>
      </c>
      <c r="DB127" s="53">
        <f t="shared" si="275"/>
        <v>0</v>
      </c>
      <c r="DC127" s="53">
        <f t="shared" si="275"/>
        <v>0</v>
      </c>
      <c r="DD127" s="53">
        <f t="shared" si="275"/>
        <v>0</v>
      </c>
      <c r="DE127" s="53">
        <f t="shared" si="244"/>
        <v>0</v>
      </c>
      <c r="DF127" s="53">
        <f t="shared" si="276"/>
        <v>0</v>
      </c>
      <c r="DG127" s="53">
        <f t="shared" si="276"/>
        <v>0</v>
      </c>
      <c r="DH127" s="53">
        <f t="shared" si="276"/>
        <v>0</v>
      </c>
      <c r="DI127" s="53">
        <f t="shared" si="276"/>
        <v>0</v>
      </c>
      <c r="DJ127" s="53">
        <f t="shared" si="276"/>
        <v>0</v>
      </c>
      <c r="DK127" s="53">
        <f t="shared" si="276"/>
        <v>0</v>
      </c>
      <c r="DL127" s="53">
        <f t="shared" si="276"/>
        <v>0</v>
      </c>
      <c r="DM127" s="53">
        <f t="shared" si="276"/>
        <v>0</v>
      </c>
      <c r="DN127" s="53">
        <f t="shared" si="276"/>
        <v>0</v>
      </c>
      <c r="DO127" s="53">
        <f t="shared" si="276"/>
        <v>0</v>
      </c>
      <c r="DP127" s="53">
        <f t="shared" si="276"/>
        <v>0</v>
      </c>
      <c r="DQ127" s="53">
        <f t="shared" si="276"/>
        <v>0</v>
      </c>
      <c r="DR127" s="53">
        <f t="shared" si="276"/>
        <v>0</v>
      </c>
      <c r="DS127" s="53">
        <f t="shared" si="276"/>
        <v>0</v>
      </c>
      <c r="DT127" s="53">
        <f t="shared" si="276"/>
        <v>0</v>
      </c>
      <c r="DU127" s="53">
        <f t="shared" si="276"/>
        <v>0</v>
      </c>
      <c r="DV127" s="53">
        <f t="shared" si="281"/>
        <v>0</v>
      </c>
      <c r="DW127" s="53">
        <f t="shared" si="281"/>
        <v>0</v>
      </c>
      <c r="DX127" s="53">
        <f t="shared" si="281"/>
        <v>0</v>
      </c>
      <c r="DY127" s="53">
        <f t="shared" si="281"/>
        <v>0</v>
      </c>
      <c r="DZ127" s="53">
        <f t="shared" si="281"/>
        <v>0</v>
      </c>
      <c r="EA127" s="53">
        <f t="shared" si="281"/>
        <v>0</v>
      </c>
      <c r="EB127" s="53">
        <f t="shared" si="281"/>
        <v>0</v>
      </c>
      <c r="EC127" s="53">
        <f t="shared" si="281"/>
        <v>0</v>
      </c>
      <c r="ED127" s="53">
        <f t="shared" si="281"/>
        <v>0</v>
      </c>
      <c r="EE127" s="53">
        <f t="shared" si="281"/>
        <v>0</v>
      </c>
      <c r="EF127" s="53">
        <f t="shared" si="281"/>
        <v>0</v>
      </c>
      <c r="EG127" s="53">
        <f t="shared" si="281"/>
        <v>0</v>
      </c>
      <c r="EH127" s="53">
        <f t="shared" si="281"/>
        <v>0</v>
      </c>
      <c r="EI127" s="53">
        <f t="shared" si="281"/>
        <v>0</v>
      </c>
      <c r="EJ127" s="53">
        <f t="shared" si="281"/>
        <v>0</v>
      </c>
      <c r="EK127" s="53">
        <f t="shared" si="281"/>
        <v>0</v>
      </c>
      <c r="EL127" s="53">
        <f t="shared" si="278"/>
        <v>0</v>
      </c>
      <c r="EM127" s="53">
        <f t="shared" si="278"/>
        <v>0</v>
      </c>
      <c r="EN127" s="53">
        <f t="shared" si="278"/>
        <v>0</v>
      </c>
      <c r="EO127" s="53">
        <f t="shared" si="278"/>
        <v>0</v>
      </c>
      <c r="EP127" s="53">
        <f t="shared" si="278"/>
        <v>0</v>
      </c>
      <c r="EQ127" s="53">
        <f t="shared" si="278"/>
        <v>0</v>
      </c>
      <c r="ER127" s="53">
        <f t="shared" si="278"/>
        <v>0</v>
      </c>
      <c r="ES127" s="53">
        <f t="shared" si="278"/>
        <v>0</v>
      </c>
      <c r="ET127" s="53">
        <f t="shared" si="278"/>
        <v>0</v>
      </c>
      <c r="EU127" s="53">
        <f t="shared" si="278"/>
        <v>0</v>
      </c>
      <c r="EV127" s="53">
        <f t="shared" si="278"/>
        <v>0</v>
      </c>
      <c r="EW127" s="53">
        <f t="shared" si="278"/>
        <v>0</v>
      </c>
      <c r="EX127" s="53">
        <f t="shared" si="278"/>
        <v>0</v>
      </c>
      <c r="EY127" s="53">
        <f t="shared" si="278"/>
        <v>0</v>
      </c>
      <c r="EZ127" s="53">
        <f t="shared" si="278"/>
        <v>0</v>
      </c>
      <c r="FA127" s="53">
        <f t="shared" si="278"/>
        <v>0</v>
      </c>
      <c r="FB127" s="53">
        <f t="shared" si="282"/>
        <v>0</v>
      </c>
      <c r="FC127" s="53">
        <f t="shared" si="282"/>
        <v>0</v>
      </c>
      <c r="FD127" s="53">
        <f t="shared" si="282"/>
        <v>0</v>
      </c>
      <c r="FE127" s="53">
        <f t="shared" si="282"/>
        <v>0</v>
      </c>
      <c r="FF127" s="53">
        <f t="shared" si="282"/>
        <v>0</v>
      </c>
      <c r="FG127" s="53">
        <f t="shared" si="282"/>
        <v>0</v>
      </c>
      <c r="FH127" s="53">
        <f t="shared" si="282"/>
        <v>0</v>
      </c>
      <c r="FI127" s="53">
        <f t="shared" si="282"/>
        <v>0</v>
      </c>
      <c r="FJ127" s="53">
        <f t="shared" si="282"/>
        <v>0</v>
      </c>
      <c r="FK127" s="53">
        <f t="shared" si="282"/>
        <v>0</v>
      </c>
      <c r="FL127" s="53">
        <f t="shared" si="282"/>
        <v>0</v>
      </c>
      <c r="FM127" s="53">
        <f t="shared" si="282"/>
        <v>0</v>
      </c>
      <c r="FN127" s="53">
        <f t="shared" si="282"/>
        <v>0</v>
      </c>
      <c r="FO127" s="53">
        <f t="shared" si="282"/>
        <v>0</v>
      </c>
      <c r="FP127" s="53">
        <f t="shared" si="282"/>
        <v>0</v>
      </c>
      <c r="FQ127" s="53">
        <f t="shared" si="255"/>
        <v>0</v>
      </c>
      <c r="FR127" s="53">
        <f t="shared" si="255"/>
        <v>0</v>
      </c>
      <c r="FS127" s="53">
        <f t="shared" si="255"/>
        <v>0</v>
      </c>
      <c r="FT127" s="53">
        <f t="shared" si="255"/>
        <v>0</v>
      </c>
      <c r="FU127" s="53">
        <f t="shared" si="255"/>
        <v>0</v>
      </c>
      <c r="FV127" s="53">
        <f t="shared" si="255"/>
        <v>0</v>
      </c>
      <c r="FW127" s="53">
        <f t="shared" si="255"/>
        <v>0</v>
      </c>
      <c r="FX127" s="53">
        <f t="shared" si="255"/>
        <v>-2100</v>
      </c>
      <c r="FY127" s="53">
        <f t="shared" si="255"/>
        <v>0</v>
      </c>
      <c r="FZ127" s="53">
        <f t="shared" si="255"/>
        <v>0</v>
      </c>
      <c r="GA127" s="53">
        <f t="shared" si="255"/>
        <v>0</v>
      </c>
      <c r="GB127" s="53">
        <f t="shared" si="255"/>
        <v>0</v>
      </c>
      <c r="GC127" s="53">
        <f t="shared" si="255"/>
        <v>0</v>
      </c>
      <c r="GD127" s="53">
        <f t="shared" si="255"/>
        <v>0</v>
      </c>
      <c r="GE127" s="53">
        <f t="shared" si="255"/>
        <v>0</v>
      </c>
      <c r="GF127" s="53">
        <f t="shared" si="255"/>
        <v>0</v>
      </c>
      <c r="GG127" s="53">
        <f t="shared" si="248"/>
        <v>0</v>
      </c>
      <c r="GH127" s="53">
        <f t="shared" si="248"/>
        <v>0</v>
      </c>
      <c r="GI127" s="53">
        <f t="shared" si="248"/>
        <v>0</v>
      </c>
      <c r="GJ127" s="53">
        <f t="shared" si="248"/>
        <v>0</v>
      </c>
      <c r="GK127" s="53">
        <f t="shared" si="248"/>
        <v>0</v>
      </c>
      <c r="GL127" s="53">
        <f t="shared" si="249"/>
        <v>0</v>
      </c>
      <c r="GM127" s="53">
        <f t="shared" si="249"/>
        <v>0</v>
      </c>
      <c r="GN127" s="53">
        <f t="shared" si="249"/>
        <v>0</v>
      </c>
      <c r="GO127" s="53">
        <f t="shared" si="249"/>
        <v>0</v>
      </c>
      <c r="GP127" s="53">
        <f t="shared" si="249"/>
        <v>0</v>
      </c>
      <c r="GQ127" s="53">
        <f t="shared" si="249"/>
        <v>0</v>
      </c>
      <c r="GR127" s="53">
        <f t="shared" si="249"/>
        <v>0</v>
      </c>
      <c r="GS127" s="53">
        <f t="shared" si="249"/>
        <v>0</v>
      </c>
      <c r="GT127" s="53">
        <f t="shared" si="249"/>
        <v>0</v>
      </c>
      <c r="GU127" s="53">
        <f t="shared" si="249"/>
        <v>0</v>
      </c>
      <c r="GV127" s="53">
        <f t="shared" si="249"/>
        <v>0</v>
      </c>
      <c r="GW127" s="53">
        <f t="shared" si="249"/>
        <v>0</v>
      </c>
      <c r="GX127" s="53">
        <f t="shared" si="18"/>
        <v>0</v>
      </c>
    </row>
    <row r="128" spans="1:206" s="95" customFormat="1" ht="12.75" x14ac:dyDescent="0.2">
      <c r="A128" s="22">
        <f>VLOOKUP(B128,'Libro Giornale'!$E$237:$F$436,2,FALSE)</f>
        <v>122</v>
      </c>
      <c r="B128" s="547" t="s">
        <v>508</v>
      </c>
      <c r="C128" s="152">
        <v>116</v>
      </c>
      <c r="D128" s="468">
        <v>44804</v>
      </c>
      <c r="E128" s="448" t="s">
        <v>729</v>
      </c>
      <c r="F128" s="52">
        <v>4</v>
      </c>
      <c r="G128" s="52"/>
      <c r="H128" s="92"/>
      <c r="I128" s="92">
        <f>-F128</f>
        <v>-4</v>
      </c>
      <c r="J128" s="52"/>
      <c r="K128" s="52"/>
      <c r="L128" s="52"/>
      <c r="M128" s="53">
        <f t="shared" si="271"/>
        <v>0</v>
      </c>
      <c r="N128" s="53">
        <f t="shared" si="271"/>
        <v>0</v>
      </c>
      <c r="O128" s="53">
        <f t="shared" si="271"/>
        <v>0</v>
      </c>
      <c r="P128" s="53">
        <f t="shared" si="271"/>
        <v>0</v>
      </c>
      <c r="Q128" s="53">
        <f t="shared" si="271"/>
        <v>0</v>
      </c>
      <c r="R128" s="53">
        <f t="shared" si="271"/>
        <v>0</v>
      </c>
      <c r="S128" s="53">
        <f t="shared" si="271"/>
        <v>0</v>
      </c>
      <c r="T128" s="53">
        <f t="shared" si="271"/>
        <v>0</v>
      </c>
      <c r="U128" s="53">
        <f t="shared" si="271"/>
        <v>0</v>
      </c>
      <c r="V128" s="53">
        <f t="shared" si="271"/>
        <v>0</v>
      </c>
      <c r="W128" s="53">
        <f t="shared" si="271"/>
        <v>0</v>
      </c>
      <c r="X128" s="53">
        <f t="shared" si="271"/>
        <v>0</v>
      </c>
      <c r="Y128" s="53">
        <f t="shared" si="271"/>
        <v>0</v>
      </c>
      <c r="Z128" s="53">
        <f t="shared" si="271"/>
        <v>0</v>
      </c>
      <c r="AA128" s="53">
        <f t="shared" si="271"/>
        <v>0</v>
      </c>
      <c r="AB128" s="53">
        <f t="shared" si="271"/>
        <v>0</v>
      </c>
      <c r="AC128" s="53">
        <f t="shared" si="272"/>
        <v>0</v>
      </c>
      <c r="AD128" s="53">
        <f t="shared" si="272"/>
        <v>0</v>
      </c>
      <c r="AE128" s="53">
        <f t="shared" si="272"/>
        <v>0</v>
      </c>
      <c r="AF128" s="53">
        <f t="shared" si="272"/>
        <v>0</v>
      </c>
      <c r="AG128" s="53">
        <f t="shared" si="272"/>
        <v>0</v>
      </c>
      <c r="AH128" s="53">
        <f t="shared" si="272"/>
        <v>0</v>
      </c>
      <c r="AI128" s="53">
        <f t="shared" si="272"/>
        <v>0</v>
      </c>
      <c r="AJ128" s="53">
        <f t="shared" si="272"/>
        <v>0</v>
      </c>
      <c r="AK128" s="53">
        <f t="shared" si="272"/>
        <v>0</v>
      </c>
      <c r="AL128" s="53">
        <f t="shared" si="272"/>
        <v>0</v>
      </c>
      <c r="AM128" s="53">
        <f t="shared" si="272"/>
        <v>0</v>
      </c>
      <c r="AN128" s="53">
        <f t="shared" si="272"/>
        <v>0</v>
      </c>
      <c r="AO128" s="53">
        <f t="shared" si="272"/>
        <v>0</v>
      </c>
      <c r="AP128" s="53">
        <f t="shared" si="272"/>
        <v>0</v>
      </c>
      <c r="AQ128" s="53">
        <f t="shared" si="272"/>
        <v>0</v>
      </c>
      <c r="AR128" s="53">
        <f t="shared" si="272"/>
        <v>0</v>
      </c>
      <c r="AS128" s="53">
        <f t="shared" si="273"/>
        <v>0</v>
      </c>
      <c r="AT128" s="53">
        <f t="shared" si="273"/>
        <v>0</v>
      </c>
      <c r="AU128" s="53">
        <f t="shared" si="273"/>
        <v>0</v>
      </c>
      <c r="AV128" s="53">
        <f t="shared" si="273"/>
        <v>0</v>
      </c>
      <c r="AW128" s="53">
        <f t="shared" si="273"/>
        <v>0</v>
      </c>
      <c r="AX128" s="53">
        <f t="shared" si="273"/>
        <v>0</v>
      </c>
      <c r="AY128" s="53">
        <f t="shared" si="273"/>
        <v>0</v>
      </c>
      <c r="AZ128" s="53">
        <f t="shared" si="273"/>
        <v>0</v>
      </c>
      <c r="BA128" s="53">
        <f t="shared" si="273"/>
        <v>0</v>
      </c>
      <c r="BB128" s="53">
        <f t="shared" si="273"/>
        <v>0</v>
      </c>
      <c r="BC128" s="53">
        <f t="shared" si="273"/>
        <v>0</v>
      </c>
      <c r="BD128" s="53">
        <f t="shared" si="273"/>
        <v>0</v>
      </c>
      <c r="BE128" s="53">
        <f t="shared" si="273"/>
        <v>0</v>
      </c>
      <c r="BF128" s="53">
        <f t="shared" si="273"/>
        <v>0</v>
      </c>
      <c r="BG128" s="53">
        <f t="shared" si="273"/>
        <v>0</v>
      </c>
      <c r="BH128" s="53">
        <f t="shared" si="273"/>
        <v>0</v>
      </c>
      <c r="BI128" s="53">
        <f t="shared" si="279"/>
        <v>0</v>
      </c>
      <c r="BJ128" s="53">
        <f t="shared" si="279"/>
        <v>0</v>
      </c>
      <c r="BK128" s="53">
        <f t="shared" si="279"/>
        <v>0</v>
      </c>
      <c r="BL128" s="53">
        <f t="shared" si="279"/>
        <v>0</v>
      </c>
      <c r="BM128" s="53">
        <f t="shared" si="279"/>
        <v>0</v>
      </c>
      <c r="BN128" s="53">
        <f t="shared" si="279"/>
        <v>0</v>
      </c>
      <c r="BO128" s="53">
        <f t="shared" si="279"/>
        <v>0</v>
      </c>
      <c r="BP128" s="53">
        <f t="shared" si="279"/>
        <v>0</v>
      </c>
      <c r="BQ128" s="53">
        <f t="shared" si="279"/>
        <v>0</v>
      </c>
      <c r="BR128" s="53">
        <f t="shared" si="279"/>
        <v>0</v>
      </c>
      <c r="BS128" s="53">
        <f t="shared" si="279"/>
        <v>0</v>
      </c>
      <c r="BT128" s="53">
        <f t="shared" si="279"/>
        <v>0</v>
      </c>
      <c r="BU128" s="53">
        <f t="shared" si="5"/>
        <v>0</v>
      </c>
      <c r="BV128" s="53">
        <f t="shared" si="279"/>
        <v>0</v>
      </c>
      <c r="BW128" s="53">
        <f t="shared" si="279"/>
        <v>0</v>
      </c>
      <c r="BX128" s="53">
        <f t="shared" si="279"/>
        <v>0</v>
      </c>
      <c r="BY128" s="53">
        <f t="shared" si="280"/>
        <v>0</v>
      </c>
      <c r="BZ128" s="53">
        <f t="shared" si="280"/>
        <v>0</v>
      </c>
      <c r="CA128" s="53">
        <f t="shared" si="280"/>
        <v>0</v>
      </c>
      <c r="CB128" s="53">
        <f t="shared" si="280"/>
        <v>0</v>
      </c>
      <c r="CC128" s="53">
        <f t="shared" si="280"/>
        <v>0</v>
      </c>
      <c r="CD128" s="53">
        <f t="shared" si="280"/>
        <v>0</v>
      </c>
      <c r="CE128" s="53">
        <f t="shared" si="280"/>
        <v>0</v>
      </c>
      <c r="CF128" s="53">
        <f t="shared" si="280"/>
        <v>0</v>
      </c>
      <c r="CG128" s="53">
        <f t="shared" si="280"/>
        <v>0</v>
      </c>
      <c r="CH128" s="53">
        <f t="shared" si="280"/>
        <v>0</v>
      </c>
      <c r="CI128" s="53">
        <f t="shared" si="280"/>
        <v>0</v>
      </c>
      <c r="CJ128" s="53">
        <f t="shared" si="280"/>
        <v>0</v>
      </c>
      <c r="CK128" s="53">
        <f t="shared" si="280"/>
        <v>0</v>
      </c>
      <c r="CL128" s="53">
        <f t="shared" si="280"/>
        <v>0</v>
      </c>
      <c r="CM128" s="53">
        <f t="shared" si="280"/>
        <v>0</v>
      </c>
      <c r="CN128" s="53">
        <f t="shared" si="280"/>
        <v>0</v>
      </c>
      <c r="CO128" s="53">
        <f t="shared" si="275"/>
        <v>0</v>
      </c>
      <c r="CP128" s="53">
        <f t="shared" si="275"/>
        <v>0</v>
      </c>
      <c r="CQ128" s="53">
        <f t="shared" si="275"/>
        <v>0</v>
      </c>
      <c r="CR128" s="53">
        <f t="shared" si="275"/>
        <v>0</v>
      </c>
      <c r="CS128" s="53">
        <f t="shared" si="275"/>
        <v>0</v>
      </c>
      <c r="CT128" s="53">
        <f t="shared" si="275"/>
        <v>0</v>
      </c>
      <c r="CU128" s="53">
        <f t="shared" si="275"/>
        <v>0</v>
      </c>
      <c r="CV128" s="53">
        <f t="shared" si="275"/>
        <v>0</v>
      </c>
      <c r="CW128" s="53">
        <f t="shared" si="275"/>
        <v>0</v>
      </c>
      <c r="CX128" s="53">
        <f t="shared" si="275"/>
        <v>0</v>
      </c>
      <c r="CY128" s="53">
        <f t="shared" si="275"/>
        <v>0</v>
      </c>
      <c r="CZ128" s="53">
        <f t="shared" si="275"/>
        <v>0</v>
      </c>
      <c r="DA128" s="53">
        <f t="shared" si="275"/>
        <v>0</v>
      </c>
      <c r="DB128" s="53">
        <f t="shared" si="275"/>
        <v>0</v>
      </c>
      <c r="DC128" s="53">
        <f t="shared" si="275"/>
        <v>0</v>
      </c>
      <c r="DD128" s="53">
        <f t="shared" si="275"/>
        <v>0</v>
      </c>
      <c r="DE128" s="53">
        <f t="shared" si="244"/>
        <v>0</v>
      </c>
      <c r="DF128" s="53">
        <f t="shared" si="244"/>
        <v>0</v>
      </c>
      <c r="DG128" s="53">
        <f t="shared" si="244"/>
        <v>0</v>
      </c>
      <c r="DH128" s="53">
        <f t="shared" si="244"/>
        <v>0</v>
      </c>
      <c r="DI128" s="53">
        <f t="shared" si="244"/>
        <v>0</v>
      </c>
      <c r="DJ128" s="53">
        <f t="shared" si="244"/>
        <v>0</v>
      </c>
      <c r="DK128" s="53">
        <f t="shared" si="244"/>
        <v>0</v>
      </c>
      <c r="DL128" s="53">
        <f t="shared" si="244"/>
        <v>0</v>
      </c>
      <c r="DM128" s="53">
        <f t="shared" si="244"/>
        <v>0</v>
      </c>
      <c r="DN128" s="53">
        <f t="shared" si="244"/>
        <v>0</v>
      </c>
      <c r="DO128" s="53">
        <f t="shared" si="244"/>
        <v>0</v>
      </c>
      <c r="DP128" s="53">
        <f t="shared" si="244"/>
        <v>0</v>
      </c>
      <c r="DQ128" s="53">
        <f t="shared" si="244"/>
        <v>0</v>
      </c>
      <c r="DR128" s="53">
        <f t="shared" si="244"/>
        <v>0</v>
      </c>
      <c r="DS128" s="53">
        <f t="shared" si="244"/>
        <v>0</v>
      </c>
      <c r="DT128" s="53">
        <f t="shared" si="244"/>
        <v>0</v>
      </c>
      <c r="DU128" s="53">
        <f t="shared" si="276"/>
        <v>0</v>
      </c>
      <c r="DV128" s="53">
        <f t="shared" si="281"/>
        <v>0</v>
      </c>
      <c r="DW128" s="53">
        <f t="shared" si="281"/>
        <v>0</v>
      </c>
      <c r="DX128" s="53">
        <f t="shared" si="281"/>
        <v>0</v>
      </c>
      <c r="DY128" s="53">
        <f t="shared" si="281"/>
        <v>4</v>
      </c>
      <c r="DZ128" s="53">
        <f t="shared" si="281"/>
        <v>0</v>
      </c>
      <c r="EA128" s="53">
        <f t="shared" si="281"/>
        <v>0</v>
      </c>
      <c r="EB128" s="53">
        <f t="shared" si="281"/>
        <v>0</v>
      </c>
      <c r="EC128" s="53">
        <f t="shared" si="281"/>
        <v>0</v>
      </c>
      <c r="ED128" s="53">
        <f t="shared" si="281"/>
        <v>0</v>
      </c>
      <c r="EE128" s="53">
        <f t="shared" si="281"/>
        <v>0</v>
      </c>
      <c r="EF128" s="53">
        <f t="shared" si="281"/>
        <v>0</v>
      </c>
      <c r="EG128" s="53">
        <f t="shared" si="281"/>
        <v>0</v>
      </c>
      <c r="EH128" s="53">
        <f t="shared" si="281"/>
        <v>0</v>
      </c>
      <c r="EI128" s="53">
        <f t="shared" si="281"/>
        <v>0</v>
      </c>
      <c r="EJ128" s="53">
        <f t="shared" si="281"/>
        <v>0</v>
      </c>
      <c r="EK128" s="53">
        <f t="shared" si="281"/>
        <v>0</v>
      </c>
      <c r="EL128" s="53">
        <f t="shared" si="278"/>
        <v>0</v>
      </c>
      <c r="EM128" s="53">
        <f t="shared" si="278"/>
        <v>0</v>
      </c>
      <c r="EN128" s="53">
        <f t="shared" si="278"/>
        <v>0</v>
      </c>
      <c r="EO128" s="53">
        <f t="shared" si="278"/>
        <v>0</v>
      </c>
      <c r="EP128" s="53">
        <f t="shared" si="278"/>
        <v>0</v>
      </c>
      <c r="EQ128" s="53">
        <f t="shared" si="278"/>
        <v>0</v>
      </c>
      <c r="ER128" s="53">
        <f t="shared" si="278"/>
        <v>0</v>
      </c>
      <c r="ES128" s="53">
        <f t="shared" si="278"/>
        <v>0</v>
      </c>
      <c r="ET128" s="53">
        <f t="shared" si="278"/>
        <v>0</v>
      </c>
      <c r="EU128" s="53">
        <f t="shared" si="278"/>
        <v>0</v>
      </c>
      <c r="EV128" s="53">
        <f t="shared" si="278"/>
        <v>0</v>
      </c>
      <c r="EW128" s="53">
        <f t="shared" si="278"/>
        <v>0</v>
      </c>
      <c r="EX128" s="53">
        <f t="shared" si="278"/>
        <v>0</v>
      </c>
      <c r="EY128" s="53">
        <f t="shared" si="278"/>
        <v>0</v>
      </c>
      <c r="EZ128" s="53">
        <f t="shared" si="278"/>
        <v>0</v>
      </c>
      <c r="FA128" s="53">
        <f t="shared" si="278"/>
        <v>0</v>
      </c>
      <c r="FB128" s="53">
        <f t="shared" si="282"/>
        <v>0</v>
      </c>
      <c r="FC128" s="53">
        <f t="shared" si="282"/>
        <v>0</v>
      </c>
      <c r="FD128" s="53">
        <f t="shared" si="282"/>
        <v>0</v>
      </c>
      <c r="FE128" s="53">
        <f t="shared" si="282"/>
        <v>0</v>
      </c>
      <c r="FF128" s="53">
        <f t="shared" si="282"/>
        <v>0</v>
      </c>
      <c r="FG128" s="53">
        <f t="shared" si="282"/>
        <v>0</v>
      </c>
      <c r="FH128" s="53">
        <f t="shared" si="282"/>
        <v>0</v>
      </c>
      <c r="FI128" s="53">
        <f t="shared" si="282"/>
        <v>0</v>
      </c>
      <c r="FJ128" s="53">
        <f t="shared" si="282"/>
        <v>0</v>
      </c>
      <c r="FK128" s="53">
        <f t="shared" si="282"/>
        <v>0</v>
      </c>
      <c r="FL128" s="53">
        <f t="shared" si="282"/>
        <v>0</v>
      </c>
      <c r="FM128" s="53">
        <f t="shared" si="282"/>
        <v>0</v>
      </c>
      <c r="FN128" s="53">
        <f t="shared" si="282"/>
        <v>0</v>
      </c>
      <c r="FO128" s="53">
        <f t="shared" si="282"/>
        <v>0</v>
      </c>
      <c r="FP128" s="53">
        <f t="shared" si="282"/>
        <v>0</v>
      </c>
      <c r="FQ128" s="53">
        <f t="shared" si="255"/>
        <v>0</v>
      </c>
      <c r="FR128" s="53">
        <f t="shared" si="255"/>
        <v>0</v>
      </c>
      <c r="FS128" s="53">
        <f t="shared" si="255"/>
        <v>0</v>
      </c>
      <c r="FT128" s="53">
        <f t="shared" si="255"/>
        <v>0</v>
      </c>
      <c r="FU128" s="53">
        <f t="shared" si="255"/>
        <v>0</v>
      </c>
      <c r="FV128" s="53">
        <f t="shared" si="255"/>
        <v>0</v>
      </c>
      <c r="FW128" s="53">
        <f t="shared" si="255"/>
        <v>0</v>
      </c>
      <c r="FX128" s="53">
        <f t="shared" si="255"/>
        <v>0</v>
      </c>
      <c r="FY128" s="53">
        <f t="shared" si="255"/>
        <v>0</v>
      </c>
      <c r="FZ128" s="53">
        <f t="shared" si="255"/>
        <v>0</v>
      </c>
      <c r="GA128" s="53">
        <f t="shared" si="255"/>
        <v>0</v>
      </c>
      <c r="GB128" s="53">
        <f t="shared" si="255"/>
        <v>0</v>
      </c>
      <c r="GC128" s="53">
        <f t="shared" si="255"/>
        <v>0</v>
      </c>
      <c r="GD128" s="53">
        <f t="shared" si="255"/>
        <v>0</v>
      </c>
      <c r="GE128" s="53">
        <f t="shared" si="255"/>
        <v>0</v>
      </c>
      <c r="GF128" s="53">
        <f t="shared" si="255"/>
        <v>0</v>
      </c>
      <c r="GG128" s="53">
        <f t="shared" si="248"/>
        <v>0</v>
      </c>
      <c r="GH128" s="53">
        <f t="shared" si="248"/>
        <v>0</v>
      </c>
      <c r="GI128" s="53">
        <f t="shared" si="248"/>
        <v>0</v>
      </c>
      <c r="GJ128" s="53">
        <f t="shared" si="248"/>
        <v>0</v>
      </c>
      <c r="GK128" s="53">
        <f t="shared" si="248"/>
        <v>0</v>
      </c>
      <c r="GL128" s="53">
        <f t="shared" si="248"/>
        <v>0</v>
      </c>
      <c r="GM128" s="53">
        <f t="shared" si="248"/>
        <v>0</v>
      </c>
      <c r="GN128" s="53">
        <f t="shared" si="248"/>
        <v>0</v>
      </c>
      <c r="GO128" s="53">
        <f t="shared" si="248"/>
        <v>0</v>
      </c>
      <c r="GP128" s="53">
        <f t="shared" si="248"/>
        <v>0</v>
      </c>
      <c r="GQ128" s="53">
        <f t="shared" si="248"/>
        <v>0</v>
      </c>
      <c r="GR128" s="53">
        <f t="shared" si="248"/>
        <v>0</v>
      </c>
      <c r="GS128" s="53">
        <f t="shared" si="248"/>
        <v>0</v>
      </c>
      <c r="GT128" s="53">
        <f t="shared" si="248"/>
        <v>0</v>
      </c>
      <c r="GU128" s="53">
        <f t="shared" si="248"/>
        <v>0</v>
      </c>
      <c r="GV128" s="53">
        <f t="shared" si="248"/>
        <v>0</v>
      </c>
      <c r="GW128" s="53">
        <f t="shared" ref="GL128:GW130" si="284">IF(GW$4=$A128,-SUM($H128:$K128), 0)</f>
        <v>0</v>
      </c>
      <c r="GX128" s="53">
        <f t="shared" si="18"/>
        <v>0</v>
      </c>
    </row>
    <row r="129" spans="1:206" s="95" customFormat="1" ht="12.75" x14ac:dyDescent="0.2">
      <c r="A129" s="22">
        <f>VLOOKUP(B129,'Libro Giornale'!$E$237:$F$436,2,FALSE)</f>
        <v>122</v>
      </c>
      <c r="B129" s="547" t="s">
        <v>508</v>
      </c>
      <c r="C129" s="152">
        <v>117</v>
      </c>
      <c r="D129" s="468">
        <v>44805</v>
      </c>
      <c r="E129" s="448" t="s">
        <v>795</v>
      </c>
      <c r="F129" s="52">
        <v>13.07</v>
      </c>
      <c r="G129" s="52"/>
      <c r="H129" s="92"/>
      <c r="I129" s="92"/>
      <c r="J129" s="52">
        <f>-F129</f>
        <v>-13.07</v>
      </c>
      <c r="K129" s="52"/>
      <c r="L129" s="52"/>
      <c r="M129" s="53">
        <f t="shared" ref="M129:AR129" si="285">IF(M$4=$A129,-SUM($H129:$K129), 0)</f>
        <v>0</v>
      </c>
      <c r="N129" s="53">
        <f t="shared" si="285"/>
        <v>0</v>
      </c>
      <c r="O129" s="53">
        <f t="shared" si="285"/>
        <v>0</v>
      </c>
      <c r="P129" s="53">
        <f t="shared" si="285"/>
        <v>0</v>
      </c>
      <c r="Q129" s="53">
        <f t="shared" si="285"/>
        <v>0</v>
      </c>
      <c r="R129" s="53">
        <f t="shared" si="285"/>
        <v>0</v>
      </c>
      <c r="S129" s="53">
        <f t="shared" si="285"/>
        <v>0</v>
      </c>
      <c r="T129" s="53">
        <f t="shared" si="285"/>
        <v>0</v>
      </c>
      <c r="U129" s="53">
        <f t="shared" si="285"/>
        <v>0</v>
      </c>
      <c r="V129" s="53">
        <f t="shared" si="285"/>
        <v>0</v>
      </c>
      <c r="W129" s="53">
        <f t="shared" si="285"/>
        <v>0</v>
      </c>
      <c r="X129" s="53">
        <f t="shared" si="285"/>
        <v>0</v>
      </c>
      <c r="Y129" s="53">
        <f t="shared" si="285"/>
        <v>0</v>
      </c>
      <c r="Z129" s="53">
        <f t="shared" si="285"/>
        <v>0</v>
      </c>
      <c r="AA129" s="53">
        <f t="shared" si="285"/>
        <v>0</v>
      </c>
      <c r="AB129" s="53">
        <f t="shared" si="285"/>
        <v>0</v>
      </c>
      <c r="AC129" s="53">
        <f t="shared" si="285"/>
        <v>0</v>
      </c>
      <c r="AD129" s="53">
        <f t="shared" si="285"/>
        <v>0</v>
      </c>
      <c r="AE129" s="53">
        <f t="shared" si="285"/>
        <v>0</v>
      </c>
      <c r="AF129" s="53">
        <f t="shared" si="285"/>
        <v>0</v>
      </c>
      <c r="AG129" s="53">
        <f t="shared" si="285"/>
        <v>0</v>
      </c>
      <c r="AH129" s="53">
        <f t="shared" si="285"/>
        <v>0</v>
      </c>
      <c r="AI129" s="53">
        <f t="shared" si="285"/>
        <v>0</v>
      </c>
      <c r="AJ129" s="53">
        <f t="shared" si="285"/>
        <v>0</v>
      </c>
      <c r="AK129" s="53">
        <f t="shared" si="285"/>
        <v>0</v>
      </c>
      <c r="AL129" s="53">
        <f t="shared" si="285"/>
        <v>0</v>
      </c>
      <c r="AM129" s="53">
        <f t="shared" si="285"/>
        <v>0</v>
      </c>
      <c r="AN129" s="53">
        <f t="shared" si="285"/>
        <v>0</v>
      </c>
      <c r="AO129" s="53">
        <f t="shared" si="285"/>
        <v>0</v>
      </c>
      <c r="AP129" s="53">
        <f t="shared" si="285"/>
        <v>0</v>
      </c>
      <c r="AQ129" s="53">
        <f t="shared" si="285"/>
        <v>0</v>
      </c>
      <c r="AR129" s="53">
        <f t="shared" si="285"/>
        <v>0</v>
      </c>
      <c r="AS129" s="53">
        <f t="shared" si="273"/>
        <v>0</v>
      </c>
      <c r="AT129" s="53">
        <f t="shared" si="273"/>
        <v>0</v>
      </c>
      <c r="AU129" s="53">
        <f t="shared" si="273"/>
        <v>0</v>
      </c>
      <c r="AV129" s="53">
        <f t="shared" si="273"/>
        <v>0</v>
      </c>
      <c r="AW129" s="53">
        <f t="shared" si="273"/>
        <v>0</v>
      </c>
      <c r="AX129" s="53">
        <f t="shared" si="273"/>
        <v>0</v>
      </c>
      <c r="AY129" s="53">
        <f t="shared" si="273"/>
        <v>0</v>
      </c>
      <c r="AZ129" s="53">
        <f t="shared" si="273"/>
        <v>0</v>
      </c>
      <c r="BA129" s="53">
        <f t="shared" si="273"/>
        <v>0</v>
      </c>
      <c r="BB129" s="53">
        <f t="shared" si="273"/>
        <v>0</v>
      </c>
      <c r="BC129" s="53">
        <f t="shared" si="273"/>
        <v>0</v>
      </c>
      <c r="BD129" s="53">
        <f t="shared" si="273"/>
        <v>0</v>
      </c>
      <c r="BE129" s="53">
        <f t="shared" si="273"/>
        <v>0</v>
      </c>
      <c r="BF129" s="53">
        <f t="shared" si="273"/>
        <v>0</v>
      </c>
      <c r="BG129" s="53">
        <f t="shared" si="273"/>
        <v>0</v>
      </c>
      <c r="BH129" s="53">
        <f t="shared" si="273"/>
        <v>0</v>
      </c>
      <c r="BI129" s="53">
        <f t="shared" si="279"/>
        <v>0</v>
      </c>
      <c r="BJ129" s="53">
        <f t="shared" si="279"/>
        <v>0</v>
      </c>
      <c r="BK129" s="53">
        <f t="shared" si="279"/>
        <v>0</v>
      </c>
      <c r="BL129" s="53">
        <f t="shared" si="279"/>
        <v>0</v>
      </c>
      <c r="BM129" s="53">
        <f t="shared" si="279"/>
        <v>0</v>
      </c>
      <c r="BN129" s="53">
        <f t="shared" si="279"/>
        <v>0</v>
      </c>
      <c r="BO129" s="53">
        <f t="shared" si="279"/>
        <v>0</v>
      </c>
      <c r="BP129" s="53">
        <f t="shared" si="279"/>
        <v>0</v>
      </c>
      <c r="BQ129" s="53">
        <f t="shared" si="279"/>
        <v>0</v>
      </c>
      <c r="BR129" s="53">
        <f t="shared" si="279"/>
        <v>0</v>
      </c>
      <c r="BS129" s="53">
        <f t="shared" si="279"/>
        <v>0</v>
      </c>
      <c r="BT129" s="53">
        <f t="shared" si="279"/>
        <v>0</v>
      </c>
      <c r="BU129" s="53">
        <f t="shared" si="279"/>
        <v>0</v>
      </c>
      <c r="BV129" s="53">
        <f t="shared" si="279"/>
        <v>0</v>
      </c>
      <c r="BW129" s="53">
        <f t="shared" si="279"/>
        <v>0</v>
      </c>
      <c r="BX129" s="53">
        <f t="shared" si="279"/>
        <v>0</v>
      </c>
      <c r="BY129" s="53">
        <f t="shared" si="280"/>
        <v>0</v>
      </c>
      <c r="BZ129" s="53">
        <f t="shared" si="280"/>
        <v>0</v>
      </c>
      <c r="CA129" s="53">
        <f t="shared" si="280"/>
        <v>0</v>
      </c>
      <c r="CB129" s="53">
        <f t="shared" si="280"/>
        <v>0</v>
      </c>
      <c r="CC129" s="53">
        <f t="shared" si="280"/>
        <v>0</v>
      </c>
      <c r="CD129" s="53">
        <f t="shared" si="280"/>
        <v>0</v>
      </c>
      <c r="CE129" s="53">
        <f t="shared" si="280"/>
        <v>0</v>
      </c>
      <c r="CF129" s="53">
        <f t="shared" si="280"/>
        <v>0</v>
      </c>
      <c r="CG129" s="53">
        <f t="shared" si="280"/>
        <v>0</v>
      </c>
      <c r="CH129" s="53">
        <f t="shared" si="280"/>
        <v>0</v>
      </c>
      <c r="CI129" s="53">
        <f t="shared" si="280"/>
        <v>0</v>
      </c>
      <c r="CJ129" s="53">
        <f t="shared" si="280"/>
        <v>0</v>
      </c>
      <c r="CK129" s="53">
        <f t="shared" si="280"/>
        <v>0</v>
      </c>
      <c r="CL129" s="53">
        <f t="shared" si="280"/>
        <v>0</v>
      </c>
      <c r="CM129" s="53">
        <f t="shared" si="280"/>
        <v>0</v>
      </c>
      <c r="CN129" s="53">
        <f t="shared" si="280"/>
        <v>0</v>
      </c>
      <c r="CO129" s="53">
        <f t="shared" si="275"/>
        <v>0</v>
      </c>
      <c r="CP129" s="53">
        <f t="shared" si="275"/>
        <v>0</v>
      </c>
      <c r="CQ129" s="53">
        <f t="shared" si="275"/>
        <v>0</v>
      </c>
      <c r="CR129" s="53">
        <f t="shared" si="275"/>
        <v>0</v>
      </c>
      <c r="CS129" s="53">
        <f t="shared" si="275"/>
        <v>0</v>
      </c>
      <c r="CT129" s="53">
        <f t="shared" si="275"/>
        <v>0</v>
      </c>
      <c r="CU129" s="53">
        <f t="shared" si="275"/>
        <v>0</v>
      </c>
      <c r="CV129" s="53">
        <f t="shared" si="275"/>
        <v>0</v>
      </c>
      <c r="CW129" s="53">
        <f t="shared" si="275"/>
        <v>0</v>
      </c>
      <c r="CX129" s="53">
        <f t="shared" si="275"/>
        <v>0</v>
      </c>
      <c r="CY129" s="53">
        <f t="shared" si="275"/>
        <v>0</v>
      </c>
      <c r="CZ129" s="53">
        <f t="shared" si="275"/>
        <v>0</v>
      </c>
      <c r="DA129" s="53">
        <f t="shared" si="275"/>
        <v>0</v>
      </c>
      <c r="DB129" s="53">
        <f t="shared" si="275"/>
        <v>0</v>
      </c>
      <c r="DC129" s="53">
        <f t="shared" si="275"/>
        <v>0</v>
      </c>
      <c r="DD129" s="53">
        <f t="shared" si="275"/>
        <v>0</v>
      </c>
      <c r="DE129" s="53">
        <f t="shared" si="244"/>
        <v>0</v>
      </c>
      <c r="DF129" s="53">
        <f t="shared" si="244"/>
        <v>0</v>
      </c>
      <c r="DG129" s="53">
        <f t="shared" si="244"/>
        <v>0</v>
      </c>
      <c r="DH129" s="53">
        <f t="shared" si="244"/>
        <v>0</v>
      </c>
      <c r="DI129" s="53">
        <f t="shared" si="244"/>
        <v>0</v>
      </c>
      <c r="DJ129" s="53">
        <f t="shared" si="244"/>
        <v>0</v>
      </c>
      <c r="DK129" s="53">
        <f t="shared" si="244"/>
        <v>0</v>
      </c>
      <c r="DL129" s="53">
        <f t="shared" si="244"/>
        <v>0</v>
      </c>
      <c r="DM129" s="53">
        <f t="shared" si="244"/>
        <v>0</v>
      </c>
      <c r="DN129" s="53">
        <f t="shared" si="244"/>
        <v>0</v>
      </c>
      <c r="DO129" s="53">
        <f t="shared" si="244"/>
        <v>0</v>
      </c>
      <c r="DP129" s="53">
        <f t="shared" si="244"/>
        <v>0</v>
      </c>
      <c r="DQ129" s="53">
        <f t="shared" si="244"/>
        <v>0</v>
      </c>
      <c r="DR129" s="53">
        <f t="shared" si="244"/>
        <v>0</v>
      </c>
      <c r="DS129" s="53">
        <f t="shared" si="244"/>
        <v>0</v>
      </c>
      <c r="DT129" s="53">
        <f t="shared" si="244"/>
        <v>0</v>
      </c>
      <c r="DU129" s="53">
        <f t="shared" si="276"/>
        <v>0</v>
      </c>
      <c r="DV129" s="53">
        <f t="shared" si="281"/>
        <v>0</v>
      </c>
      <c r="DW129" s="53">
        <f t="shared" si="281"/>
        <v>0</v>
      </c>
      <c r="DX129" s="53">
        <f t="shared" si="281"/>
        <v>0</v>
      </c>
      <c r="DY129" s="53">
        <f t="shared" si="281"/>
        <v>13.07</v>
      </c>
      <c r="DZ129" s="53">
        <f t="shared" si="281"/>
        <v>0</v>
      </c>
      <c r="EA129" s="53">
        <f t="shared" si="281"/>
        <v>0</v>
      </c>
      <c r="EB129" s="53">
        <f t="shared" si="281"/>
        <v>0</v>
      </c>
      <c r="EC129" s="53">
        <f t="shared" si="281"/>
        <v>0</v>
      </c>
      <c r="ED129" s="53">
        <f t="shared" si="281"/>
        <v>0</v>
      </c>
      <c r="EE129" s="53">
        <f t="shared" si="281"/>
        <v>0</v>
      </c>
      <c r="EF129" s="53">
        <f t="shared" si="281"/>
        <v>0</v>
      </c>
      <c r="EG129" s="53">
        <f t="shared" si="281"/>
        <v>0</v>
      </c>
      <c r="EH129" s="53">
        <f t="shared" si="281"/>
        <v>0</v>
      </c>
      <c r="EI129" s="53">
        <f t="shared" si="281"/>
        <v>0</v>
      </c>
      <c r="EJ129" s="53">
        <f t="shared" si="281"/>
        <v>0</v>
      </c>
      <c r="EK129" s="53">
        <f t="shared" si="281"/>
        <v>0</v>
      </c>
      <c r="EL129" s="53">
        <f t="shared" si="278"/>
        <v>0</v>
      </c>
      <c r="EM129" s="53">
        <f t="shared" si="278"/>
        <v>0</v>
      </c>
      <c r="EN129" s="53">
        <f t="shared" si="278"/>
        <v>0</v>
      </c>
      <c r="EO129" s="53">
        <f t="shared" si="278"/>
        <v>0</v>
      </c>
      <c r="EP129" s="53">
        <f t="shared" si="278"/>
        <v>0</v>
      </c>
      <c r="EQ129" s="53">
        <f t="shared" si="278"/>
        <v>0</v>
      </c>
      <c r="ER129" s="53">
        <f t="shared" si="278"/>
        <v>0</v>
      </c>
      <c r="ES129" s="53">
        <f t="shared" si="278"/>
        <v>0</v>
      </c>
      <c r="ET129" s="53">
        <f t="shared" si="278"/>
        <v>0</v>
      </c>
      <c r="EU129" s="53">
        <f t="shared" si="278"/>
        <v>0</v>
      </c>
      <c r="EV129" s="53">
        <f t="shared" si="278"/>
        <v>0</v>
      </c>
      <c r="EW129" s="53">
        <f t="shared" si="278"/>
        <v>0</v>
      </c>
      <c r="EX129" s="53">
        <f t="shared" si="278"/>
        <v>0</v>
      </c>
      <c r="EY129" s="53">
        <f t="shared" si="278"/>
        <v>0</v>
      </c>
      <c r="EZ129" s="53">
        <f t="shared" si="278"/>
        <v>0</v>
      </c>
      <c r="FA129" s="53">
        <f t="shared" si="278"/>
        <v>0</v>
      </c>
      <c r="FB129" s="53">
        <f t="shared" si="282"/>
        <v>0</v>
      </c>
      <c r="FC129" s="53">
        <f t="shared" si="282"/>
        <v>0</v>
      </c>
      <c r="FD129" s="53">
        <f t="shared" si="282"/>
        <v>0</v>
      </c>
      <c r="FE129" s="53">
        <f t="shared" si="282"/>
        <v>0</v>
      </c>
      <c r="FF129" s="53">
        <f t="shared" si="282"/>
        <v>0</v>
      </c>
      <c r="FG129" s="53">
        <f t="shared" si="282"/>
        <v>0</v>
      </c>
      <c r="FH129" s="53">
        <f t="shared" si="282"/>
        <v>0</v>
      </c>
      <c r="FI129" s="53">
        <f t="shared" si="282"/>
        <v>0</v>
      </c>
      <c r="FJ129" s="53">
        <f t="shared" si="282"/>
        <v>0</v>
      </c>
      <c r="FK129" s="53">
        <f t="shared" si="282"/>
        <v>0</v>
      </c>
      <c r="FL129" s="53">
        <f t="shared" si="282"/>
        <v>0</v>
      </c>
      <c r="FM129" s="53">
        <f t="shared" si="282"/>
        <v>0</v>
      </c>
      <c r="FN129" s="53">
        <f t="shared" si="282"/>
        <v>0</v>
      </c>
      <c r="FO129" s="53">
        <f t="shared" si="282"/>
        <v>0</v>
      </c>
      <c r="FP129" s="53">
        <f t="shared" si="282"/>
        <v>0</v>
      </c>
      <c r="FQ129" s="53">
        <f t="shared" si="255"/>
        <v>0</v>
      </c>
      <c r="FR129" s="53">
        <f t="shared" si="255"/>
        <v>0</v>
      </c>
      <c r="FS129" s="53">
        <f t="shared" si="255"/>
        <v>0</v>
      </c>
      <c r="FT129" s="53">
        <f t="shared" si="255"/>
        <v>0</v>
      </c>
      <c r="FU129" s="53">
        <f t="shared" si="255"/>
        <v>0</v>
      </c>
      <c r="FV129" s="53">
        <f t="shared" si="255"/>
        <v>0</v>
      </c>
      <c r="FW129" s="53">
        <f t="shared" si="255"/>
        <v>0</v>
      </c>
      <c r="FX129" s="53">
        <f t="shared" si="255"/>
        <v>0</v>
      </c>
      <c r="FY129" s="53">
        <f t="shared" si="255"/>
        <v>0</v>
      </c>
      <c r="FZ129" s="53">
        <f t="shared" si="255"/>
        <v>0</v>
      </c>
      <c r="GA129" s="53">
        <f t="shared" si="255"/>
        <v>0</v>
      </c>
      <c r="GB129" s="53">
        <f t="shared" si="255"/>
        <v>0</v>
      </c>
      <c r="GC129" s="53">
        <f t="shared" si="255"/>
        <v>0</v>
      </c>
      <c r="GD129" s="53">
        <f t="shared" si="255"/>
        <v>0</v>
      </c>
      <c r="GE129" s="53">
        <f t="shared" si="255"/>
        <v>0</v>
      </c>
      <c r="GF129" s="53">
        <f t="shared" si="255"/>
        <v>0</v>
      </c>
      <c r="GG129" s="53">
        <f t="shared" si="248"/>
        <v>0</v>
      </c>
      <c r="GH129" s="53">
        <f t="shared" si="248"/>
        <v>0</v>
      </c>
      <c r="GI129" s="53">
        <f t="shared" si="248"/>
        <v>0</v>
      </c>
      <c r="GJ129" s="53">
        <f t="shared" si="248"/>
        <v>0</v>
      </c>
      <c r="GK129" s="53">
        <f t="shared" si="248"/>
        <v>0</v>
      </c>
      <c r="GL129" s="53">
        <f t="shared" si="248"/>
        <v>0</v>
      </c>
      <c r="GM129" s="53">
        <f t="shared" si="248"/>
        <v>0</v>
      </c>
      <c r="GN129" s="53">
        <f t="shared" si="248"/>
        <v>0</v>
      </c>
      <c r="GO129" s="53">
        <f t="shared" si="248"/>
        <v>0</v>
      </c>
      <c r="GP129" s="53">
        <f t="shared" si="248"/>
        <v>0</v>
      </c>
      <c r="GQ129" s="53">
        <f t="shared" si="248"/>
        <v>0</v>
      </c>
      <c r="GR129" s="53">
        <f t="shared" si="248"/>
        <v>0</v>
      </c>
      <c r="GS129" s="53">
        <f t="shared" si="248"/>
        <v>0</v>
      </c>
      <c r="GT129" s="53">
        <f t="shared" si="248"/>
        <v>0</v>
      </c>
      <c r="GU129" s="53">
        <f t="shared" si="248"/>
        <v>0</v>
      </c>
      <c r="GV129" s="53">
        <f t="shared" si="248"/>
        <v>0</v>
      </c>
      <c r="GW129" s="53">
        <f t="shared" si="284"/>
        <v>0</v>
      </c>
      <c r="GX129" s="53">
        <f t="shared" si="18"/>
        <v>0</v>
      </c>
    </row>
    <row r="130" spans="1:206" s="95" customFormat="1" ht="12.75" x14ac:dyDescent="0.2">
      <c r="A130" s="22">
        <f>VLOOKUP(B130,'Libro Giornale'!$E$237:$F$436,2,FALSE)</f>
        <v>122</v>
      </c>
      <c r="B130" s="547" t="s">
        <v>508</v>
      </c>
      <c r="C130" s="152">
        <v>118</v>
      </c>
      <c r="D130" s="468">
        <v>44809</v>
      </c>
      <c r="E130" s="448" t="s">
        <v>814</v>
      </c>
      <c r="F130" s="52">
        <v>3</v>
      </c>
      <c r="G130" s="52"/>
      <c r="H130" s="92"/>
      <c r="I130" s="92">
        <f>-F130</f>
        <v>-3</v>
      </c>
      <c r="J130" s="52"/>
      <c r="K130" s="52"/>
      <c r="L130" s="52"/>
      <c r="M130" s="53">
        <f t="shared" si="271"/>
        <v>0</v>
      </c>
      <c r="N130" s="53">
        <f t="shared" si="271"/>
        <v>0</v>
      </c>
      <c r="O130" s="53">
        <f t="shared" si="271"/>
        <v>0</v>
      </c>
      <c r="P130" s="53">
        <f t="shared" si="271"/>
        <v>0</v>
      </c>
      <c r="Q130" s="53">
        <f t="shared" si="271"/>
        <v>0</v>
      </c>
      <c r="R130" s="53">
        <f t="shared" si="271"/>
        <v>0</v>
      </c>
      <c r="S130" s="53">
        <f t="shared" si="271"/>
        <v>0</v>
      </c>
      <c r="T130" s="53">
        <f t="shared" si="271"/>
        <v>0</v>
      </c>
      <c r="U130" s="53">
        <f t="shared" si="271"/>
        <v>0</v>
      </c>
      <c r="V130" s="53">
        <f t="shared" si="271"/>
        <v>0</v>
      </c>
      <c r="W130" s="53">
        <f t="shared" si="271"/>
        <v>0</v>
      </c>
      <c r="X130" s="53">
        <f t="shared" si="271"/>
        <v>0</v>
      </c>
      <c r="Y130" s="53">
        <f t="shared" si="271"/>
        <v>0</v>
      </c>
      <c r="Z130" s="53">
        <f t="shared" si="271"/>
        <v>0</v>
      </c>
      <c r="AA130" s="53">
        <f t="shared" si="271"/>
        <v>0</v>
      </c>
      <c r="AB130" s="53">
        <f t="shared" si="271"/>
        <v>0</v>
      </c>
      <c r="AC130" s="53">
        <f t="shared" si="272"/>
        <v>0</v>
      </c>
      <c r="AD130" s="53">
        <f t="shared" si="272"/>
        <v>0</v>
      </c>
      <c r="AE130" s="53">
        <f t="shared" si="272"/>
        <v>0</v>
      </c>
      <c r="AF130" s="53">
        <f t="shared" si="272"/>
        <v>0</v>
      </c>
      <c r="AG130" s="53">
        <f t="shared" si="272"/>
        <v>0</v>
      </c>
      <c r="AH130" s="53">
        <f t="shared" si="272"/>
        <v>0</v>
      </c>
      <c r="AI130" s="53">
        <f t="shared" si="272"/>
        <v>0</v>
      </c>
      <c r="AJ130" s="53">
        <f t="shared" si="272"/>
        <v>0</v>
      </c>
      <c r="AK130" s="53">
        <f t="shared" si="272"/>
        <v>0</v>
      </c>
      <c r="AL130" s="53">
        <f t="shared" si="272"/>
        <v>0</v>
      </c>
      <c r="AM130" s="53">
        <f t="shared" si="272"/>
        <v>0</v>
      </c>
      <c r="AN130" s="53">
        <f t="shared" si="272"/>
        <v>0</v>
      </c>
      <c r="AO130" s="53">
        <f t="shared" si="272"/>
        <v>0</v>
      </c>
      <c r="AP130" s="53">
        <f t="shared" si="272"/>
        <v>0</v>
      </c>
      <c r="AQ130" s="53">
        <f t="shared" si="272"/>
        <v>0</v>
      </c>
      <c r="AR130" s="53">
        <f t="shared" si="272"/>
        <v>0</v>
      </c>
      <c r="AS130" s="53">
        <f t="shared" si="273"/>
        <v>0</v>
      </c>
      <c r="AT130" s="53">
        <f t="shared" si="273"/>
        <v>0</v>
      </c>
      <c r="AU130" s="53">
        <f t="shared" si="273"/>
        <v>0</v>
      </c>
      <c r="AV130" s="53">
        <f t="shared" si="273"/>
        <v>0</v>
      </c>
      <c r="AW130" s="53">
        <f t="shared" si="273"/>
        <v>0</v>
      </c>
      <c r="AX130" s="53">
        <f t="shared" si="273"/>
        <v>0</v>
      </c>
      <c r="AY130" s="53">
        <f t="shared" si="273"/>
        <v>0</v>
      </c>
      <c r="AZ130" s="53">
        <f t="shared" si="273"/>
        <v>0</v>
      </c>
      <c r="BA130" s="53">
        <f t="shared" si="273"/>
        <v>0</v>
      </c>
      <c r="BB130" s="53">
        <f t="shared" si="273"/>
        <v>0</v>
      </c>
      <c r="BC130" s="53">
        <f t="shared" si="273"/>
        <v>0</v>
      </c>
      <c r="BD130" s="53">
        <f t="shared" si="273"/>
        <v>0</v>
      </c>
      <c r="BE130" s="53">
        <f t="shared" si="273"/>
        <v>0</v>
      </c>
      <c r="BF130" s="53">
        <f t="shared" si="273"/>
        <v>0</v>
      </c>
      <c r="BG130" s="53">
        <f t="shared" si="273"/>
        <v>0</v>
      </c>
      <c r="BH130" s="53">
        <f t="shared" si="273"/>
        <v>0</v>
      </c>
      <c r="BI130" s="53">
        <f t="shared" si="279"/>
        <v>0</v>
      </c>
      <c r="BJ130" s="53">
        <f t="shared" si="279"/>
        <v>0</v>
      </c>
      <c r="BK130" s="53">
        <f t="shared" si="279"/>
        <v>0</v>
      </c>
      <c r="BL130" s="53">
        <f t="shared" si="279"/>
        <v>0</v>
      </c>
      <c r="BM130" s="53">
        <f t="shared" si="279"/>
        <v>0</v>
      </c>
      <c r="BN130" s="53">
        <f t="shared" si="279"/>
        <v>0</v>
      </c>
      <c r="BO130" s="53">
        <f t="shared" si="279"/>
        <v>0</v>
      </c>
      <c r="BP130" s="53">
        <f t="shared" si="279"/>
        <v>0</v>
      </c>
      <c r="BQ130" s="53">
        <f t="shared" si="279"/>
        <v>0</v>
      </c>
      <c r="BR130" s="53">
        <f t="shared" si="279"/>
        <v>0</v>
      </c>
      <c r="BS130" s="53">
        <f t="shared" si="279"/>
        <v>0</v>
      </c>
      <c r="BT130" s="53">
        <f t="shared" si="279"/>
        <v>0</v>
      </c>
      <c r="BU130" s="53">
        <f t="shared" si="5"/>
        <v>0</v>
      </c>
      <c r="BV130" s="53">
        <f t="shared" si="279"/>
        <v>0</v>
      </c>
      <c r="BW130" s="53">
        <f t="shared" si="279"/>
        <v>0</v>
      </c>
      <c r="BX130" s="53">
        <f t="shared" si="279"/>
        <v>0</v>
      </c>
      <c r="BY130" s="53">
        <f t="shared" si="280"/>
        <v>0</v>
      </c>
      <c r="BZ130" s="53">
        <f t="shared" si="280"/>
        <v>0</v>
      </c>
      <c r="CA130" s="53">
        <f t="shared" si="280"/>
        <v>0</v>
      </c>
      <c r="CB130" s="53">
        <f t="shared" si="280"/>
        <v>0</v>
      </c>
      <c r="CC130" s="53">
        <f t="shared" si="280"/>
        <v>0</v>
      </c>
      <c r="CD130" s="53">
        <f t="shared" si="280"/>
        <v>0</v>
      </c>
      <c r="CE130" s="53">
        <f t="shared" si="280"/>
        <v>0</v>
      </c>
      <c r="CF130" s="53">
        <f t="shared" si="280"/>
        <v>0</v>
      </c>
      <c r="CG130" s="53">
        <f t="shared" si="280"/>
        <v>0</v>
      </c>
      <c r="CH130" s="53">
        <f t="shared" si="280"/>
        <v>0</v>
      </c>
      <c r="CI130" s="53">
        <f t="shared" si="280"/>
        <v>0</v>
      </c>
      <c r="CJ130" s="53">
        <f t="shared" si="280"/>
        <v>0</v>
      </c>
      <c r="CK130" s="53">
        <f t="shared" si="280"/>
        <v>0</v>
      </c>
      <c r="CL130" s="53">
        <f t="shared" si="280"/>
        <v>0</v>
      </c>
      <c r="CM130" s="53">
        <f t="shared" si="280"/>
        <v>0</v>
      </c>
      <c r="CN130" s="53">
        <f t="shared" si="280"/>
        <v>0</v>
      </c>
      <c r="CO130" s="53">
        <f t="shared" si="275"/>
        <v>0</v>
      </c>
      <c r="CP130" s="53">
        <f t="shared" si="275"/>
        <v>0</v>
      </c>
      <c r="CQ130" s="53">
        <f t="shared" si="275"/>
        <v>0</v>
      </c>
      <c r="CR130" s="53">
        <f t="shared" si="275"/>
        <v>0</v>
      </c>
      <c r="CS130" s="53">
        <f t="shared" si="275"/>
        <v>0</v>
      </c>
      <c r="CT130" s="53">
        <f t="shared" si="275"/>
        <v>0</v>
      </c>
      <c r="CU130" s="53">
        <f t="shared" si="275"/>
        <v>0</v>
      </c>
      <c r="CV130" s="53">
        <f t="shared" si="275"/>
        <v>0</v>
      </c>
      <c r="CW130" s="53">
        <f t="shared" si="275"/>
        <v>0</v>
      </c>
      <c r="CX130" s="53">
        <f t="shared" si="275"/>
        <v>0</v>
      </c>
      <c r="CY130" s="53">
        <f t="shared" si="275"/>
        <v>0</v>
      </c>
      <c r="CZ130" s="53">
        <f t="shared" si="275"/>
        <v>0</v>
      </c>
      <c r="DA130" s="53">
        <f t="shared" si="275"/>
        <v>0</v>
      </c>
      <c r="DB130" s="53">
        <f t="shared" si="275"/>
        <v>0</v>
      </c>
      <c r="DC130" s="53">
        <f t="shared" si="275"/>
        <v>0</v>
      </c>
      <c r="DD130" s="53">
        <f t="shared" si="275"/>
        <v>0</v>
      </c>
      <c r="DE130" s="53">
        <f t="shared" si="244"/>
        <v>0</v>
      </c>
      <c r="DF130" s="53">
        <f t="shared" si="244"/>
        <v>0</v>
      </c>
      <c r="DG130" s="53">
        <f t="shared" si="244"/>
        <v>0</v>
      </c>
      <c r="DH130" s="53">
        <f t="shared" si="244"/>
        <v>0</v>
      </c>
      <c r="DI130" s="53">
        <f t="shared" si="244"/>
        <v>0</v>
      </c>
      <c r="DJ130" s="53">
        <f t="shared" si="244"/>
        <v>0</v>
      </c>
      <c r="DK130" s="53">
        <f t="shared" si="244"/>
        <v>0</v>
      </c>
      <c r="DL130" s="53">
        <f t="shared" si="244"/>
        <v>0</v>
      </c>
      <c r="DM130" s="53">
        <f t="shared" si="244"/>
        <v>0</v>
      </c>
      <c r="DN130" s="53">
        <f t="shared" si="244"/>
        <v>0</v>
      </c>
      <c r="DO130" s="53">
        <f t="shared" si="244"/>
        <v>0</v>
      </c>
      <c r="DP130" s="53">
        <f t="shared" si="244"/>
        <v>0</v>
      </c>
      <c r="DQ130" s="53">
        <f t="shared" si="244"/>
        <v>0</v>
      </c>
      <c r="DR130" s="53">
        <f t="shared" si="244"/>
        <v>0</v>
      </c>
      <c r="DS130" s="53">
        <f t="shared" si="244"/>
        <v>0</v>
      </c>
      <c r="DT130" s="53">
        <f t="shared" si="244"/>
        <v>0</v>
      </c>
      <c r="DU130" s="53">
        <f t="shared" si="276"/>
        <v>0</v>
      </c>
      <c r="DV130" s="53">
        <f t="shared" si="281"/>
        <v>0</v>
      </c>
      <c r="DW130" s="53">
        <f t="shared" si="281"/>
        <v>0</v>
      </c>
      <c r="DX130" s="53">
        <f t="shared" si="281"/>
        <v>0</v>
      </c>
      <c r="DY130" s="53">
        <f t="shared" si="281"/>
        <v>3</v>
      </c>
      <c r="DZ130" s="53">
        <f t="shared" si="281"/>
        <v>0</v>
      </c>
      <c r="EA130" s="53">
        <f t="shared" si="281"/>
        <v>0</v>
      </c>
      <c r="EB130" s="53">
        <f t="shared" si="281"/>
        <v>0</v>
      </c>
      <c r="EC130" s="53">
        <f t="shared" si="281"/>
        <v>0</v>
      </c>
      <c r="ED130" s="53">
        <f t="shared" si="281"/>
        <v>0</v>
      </c>
      <c r="EE130" s="53">
        <f t="shared" si="281"/>
        <v>0</v>
      </c>
      <c r="EF130" s="53">
        <f t="shared" si="281"/>
        <v>0</v>
      </c>
      <c r="EG130" s="53">
        <f t="shared" si="281"/>
        <v>0</v>
      </c>
      <c r="EH130" s="53">
        <f t="shared" si="281"/>
        <v>0</v>
      </c>
      <c r="EI130" s="53">
        <f t="shared" si="281"/>
        <v>0</v>
      </c>
      <c r="EJ130" s="53">
        <f t="shared" si="281"/>
        <v>0</v>
      </c>
      <c r="EK130" s="53">
        <f t="shared" si="281"/>
        <v>0</v>
      </c>
      <c r="EL130" s="53">
        <f t="shared" si="278"/>
        <v>0</v>
      </c>
      <c r="EM130" s="53">
        <f t="shared" si="278"/>
        <v>0</v>
      </c>
      <c r="EN130" s="53">
        <f t="shared" si="278"/>
        <v>0</v>
      </c>
      <c r="EO130" s="53">
        <f t="shared" si="278"/>
        <v>0</v>
      </c>
      <c r="EP130" s="53">
        <f t="shared" si="278"/>
        <v>0</v>
      </c>
      <c r="EQ130" s="53">
        <f t="shared" si="278"/>
        <v>0</v>
      </c>
      <c r="ER130" s="53">
        <f t="shared" si="278"/>
        <v>0</v>
      </c>
      <c r="ES130" s="53">
        <f t="shared" si="278"/>
        <v>0</v>
      </c>
      <c r="ET130" s="53">
        <f t="shared" si="278"/>
        <v>0</v>
      </c>
      <c r="EU130" s="53">
        <f t="shared" si="278"/>
        <v>0</v>
      </c>
      <c r="EV130" s="53">
        <f t="shared" si="278"/>
        <v>0</v>
      </c>
      <c r="EW130" s="53">
        <f t="shared" si="278"/>
        <v>0</v>
      </c>
      <c r="EX130" s="53">
        <f t="shared" si="278"/>
        <v>0</v>
      </c>
      <c r="EY130" s="53">
        <f t="shared" si="278"/>
        <v>0</v>
      </c>
      <c r="EZ130" s="53">
        <f t="shared" si="278"/>
        <v>0</v>
      </c>
      <c r="FA130" s="53">
        <f t="shared" si="282"/>
        <v>0</v>
      </c>
      <c r="FB130" s="53">
        <f t="shared" si="282"/>
        <v>0</v>
      </c>
      <c r="FC130" s="53">
        <f t="shared" si="282"/>
        <v>0</v>
      </c>
      <c r="FD130" s="53">
        <f t="shared" si="282"/>
        <v>0</v>
      </c>
      <c r="FE130" s="53">
        <f t="shared" si="282"/>
        <v>0</v>
      </c>
      <c r="FF130" s="53">
        <f t="shared" si="282"/>
        <v>0</v>
      </c>
      <c r="FG130" s="53">
        <f t="shared" si="282"/>
        <v>0</v>
      </c>
      <c r="FH130" s="53">
        <f t="shared" si="282"/>
        <v>0</v>
      </c>
      <c r="FI130" s="53">
        <f t="shared" si="282"/>
        <v>0</v>
      </c>
      <c r="FJ130" s="53">
        <f t="shared" si="282"/>
        <v>0</v>
      </c>
      <c r="FK130" s="53">
        <f t="shared" si="282"/>
        <v>0</v>
      </c>
      <c r="FL130" s="53">
        <f t="shared" si="282"/>
        <v>0</v>
      </c>
      <c r="FM130" s="53">
        <f t="shared" si="282"/>
        <v>0</v>
      </c>
      <c r="FN130" s="53">
        <f t="shared" si="282"/>
        <v>0</v>
      </c>
      <c r="FO130" s="53">
        <f t="shared" si="282"/>
        <v>0</v>
      </c>
      <c r="FP130" s="53">
        <f t="shared" si="282"/>
        <v>0</v>
      </c>
      <c r="FQ130" s="53">
        <f t="shared" si="255"/>
        <v>0</v>
      </c>
      <c r="FR130" s="53">
        <f t="shared" si="255"/>
        <v>0</v>
      </c>
      <c r="FS130" s="53">
        <f t="shared" si="255"/>
        <v>0</v>
      </c>
      <c r="FT130" s="53">
        <f t="shared" si="255"/>
        <v>0</v>
      </c>
      <c r="FU130" s="53">
        <f t="shared" si="255"/>
        <v>0</v>
      </c>
      <c r="FV130" s="53">
        <f t="shared" si="255"/>
        <v>0</v>
      </c>
      <c r="FW130" s="53">
        <f t="shared" si="255"/>
        <v>0</v>
      </c>
      <c r="FX130" s="53">
        <f t="shared" si="255"/>
        <v>0</v>
      </c>
      <c r="FY130" s="53">
        <f t="shared" si="255"/>
        <v>0</v>
      </c>
      <c r="FZ130" s="53">
        <f t="shared" si="255"/>
        <v>0</v>
      </c>
      <c r="GA130" s="53">
        <f t="shared" si="255"/>
        <v>0</v>
      </c>
      <c r="GB130" s="53">
        <f t="shared" si="255"/>
        <v>0</v>
      </c>
      <c r="GC130" s="53">
        <f t="shared" si="255"/>
        <v>0</v>
      </c>
      <c r="GD130" s="53">
        <f t="shared" si="255"/>
        <v>0</v>
      </c>
      <c r="GE130" s="53">
        <f t="shared" si="255"/>
        <v>0</v>
      </c>
      <c r="GF130" s="53">
        <f t="shared" si="255"/>
        <v>0</v>
      </c>
      <c r="GG130" s="53">
        <f t="shared" si="248"/>
        <v>0</v>
      </c>
      <c r="GH130" s="53">
        <f t="shared" si="248"/>
        <v>0</v>
      </c>
      <c r="GI130" s="53">
        <f t="shared" si="248"/>
        <v>0</v>
      </c>
      <c r="GJ130" s="53">
        <f t="shared" si="248"/>
        <v>0</v>
      </c>
      <c r="GK130" s="53">
        <f t="shared" si="248"/>
        <v>0</v>
      </c>
      <c r="GL130" s="53">
        <f t="shared" si="284"/>
        <v>0</v>
      </c>
      <c r="GM130" s="53">
        <f t="shared" si="284"/>
        <v>0</v>
      </c>
      <c r="GN130" s="53">
        <f t="shared" si="284"/>
        <v>0</v>
      </c>
      <c r="GO130" s="53">
        <f t="shared" si="284"/>
        <v>0</v>
      </c>
      <c r="GP130" s="53">
        <f t="shared" si="284"/>
        <v>0</v>
      </c>
      <c r="GQ130" s="53">
        <f t="shared" si="284"/>
        <v>0</v>
      </c>
      <c r="GR130" s="53">
        <f t="shared" si="284"/>
        <v>0</v>
      </c>
      <c r="GS130" s="53">
        <f t="shared" si="284"/>
        <v>0</v>
      </c>
      <c r="GT130" s="53">
        <f t="shared" si="284"/>
        <v>0</v>
      </c>
      <c r="GU130" s="53">
        <f t="shared" si="284"/>
        <v>0</v>
      </c>
      <c r="GV130" s="53">
        <f t="shared" si="284"/>
        <v>0</v>
      </c>
      <c r="GW130" s="53">
        <f t="shared" si="284"/>
        <v>0</v>
      </c>
      <c r="GX130" s="53">
        <f t="shared" si="18"/>
        <v>0</v>
      </c>
    </row>
    <row r="131" spans="1:206" s="95" customFormat="1" ht="25.5" x14ac:dyDescent="0.2">
      <c r="A131" s="22">
        <f>VLOOKUP(B131,'Libro Giornale'!$E$237:$F$436,2,FALSE)</f>
        <v>173</v>
      </c>
      <c r="B131" s="547" t="s">
        <v>559</v>
      </c>
      <c r="C131" s="152">
        <v>119</v>
      </c>
      <c r="D131" s="468">
        <v>44810</v>
      </c>
      <c r="E131" s="540" t="s">
        <v>796</v>
      </c>
      <c r="F131" s="52">
        <v>-191</v>
      </c>
      <c r="G131" s="52"/>
      <c r="H131" s="92"/>
      <c r="I131" s="92"/>
      <c r="J131" s="52">
        <f t="shared" si="225"/>
        <v>191</v>
      </c>
      <c r="K131" s="52"/>
      <c r="L131" s="52"/>
      <c r="M131" s="53">
        <f t="shared" si="239"/>
        <v>0</v>
      </c>
      <c r="N131" s="53">
        <f t="shared" si="239"/>
        <v>0</v>
      </c>
      <c r="O131" s="53">
        <f t="shared" si="239"/>
        <v>0</v>
      </c>
      <c r="P131" s="53">
        <f t="shared" si="239"/>
        <v>0</v>
      </c>
      <c r="Q131" s="53">
        <f t="shared" si="239"/>
        <v>0</v>
      </c>
      <c r="R131" s="53">
        <f t="shared" si="239"/>
        <v>0</v>
      </c>
      <c r="S131" s="53">
        <f t="shared" si="239"/>
        <v>0</v>
      </c>
      <c r="T131" s="53">
        <f t="shared" si="239"/>
        <v>0</v>
      </c>
      <c r="U131" s="53">
        <f t="shared" si="239"/>
        <v>0</v>
      </c>
      <c r="V131" s="53">
        <f t="shared" si="239"/>
        <v>0</v>
      </c>
      <c r="W131" s="53">
        <f t="shared" si="239"/>
        <v>0</v>
      </c>
      <c r="X131" s="53">
        <f t="shared" si="239"/>
        <v>0</v>
      </c>
      <c r="Y131" s="53">
        <f t="shared" si="239"/>
        <v>0</v>
      </c>
      <c r="Z131" s="53">
        <f t="shared" si="239"/>
        <v>0</v>
      </c>
      <c r="AA131" s="53">
        <f t="shared" si="239"/>
        <v>0</v>
      </c>
      <c r="AB131" s="53">
        <f t="shared" ref="AB131" si="286">IF(AB$4=$A131,-SUM($H131:$K131), 0)</f>
        <v>0</v>
      </c>
      <c r="AC131" s="53">
        <f t="shared" si="240"/>
        <v>0</v>
      </c>
      <c r="AD131" s="53">
        <f t="shared" si="240"/>
        <v>0</v>
      </c>
      <c r="AE131" s="53">
        <f t="shared" si="240"/>
        <v>0</v>
      </c>
      <c r="AF131" s="53">
        <f t="shared" si="240"/>
        <v>0</v>
      </c>
      <c r="AG131" s="53">
        <f t="shared" si="240"/>
        <v>0</v>
      </c>
      <c r="AH131" s="53">
        <f t="shared" si="240"/>
        <v>0</v>
      </c>
      <c r="AI131" s="53">
        <f t="shared" si="240"/>
        <v>0</v>
      </c>
      <c r="AJ131" s="53">
        <f t="shared" si="240"/>
        <v>0</v>
      </c>
      <c r="AK131" s="53">
        <f t="shared" si="240"/>
        <v>0</v>
      </c>
      <c r="AL131" s="53">
        <f t="shared" si="240"/>
        <v>0</v>
      </c>
      <c r="AM131" s="53">
        <f t="shared" si="240"/>
        <v>0</v>
      </c>
      <c r="AN131" s="53">
        <f t="shared" si="240"/>
        <v>0</v>
      </c>
      <c r="AO131" s="53">
        <f t="shared" si="240"/>
        <v>0</v>
      </c>
      <c r="AP131" s="53">
        <f t="shared" si="240"/>
        <v>0</v>
      </c>
      <c r="AQ131" s="53">
        <f t="shared" si="240"/>
        <v>0</v>
      </c>
      <c r="AR131" s="53">
        <f t="shared" ref="AR131" si="287">IF(AR$4=$A131,-SUM($H131:$K131), 0)</f>
        <v>0</v>
      </c>
      <c r="AS131" s="53">
        <f t="shared" si="241"/>
        <v>0</v>
      </c>
      <c r="AT131" s="53">
        <f t="shared" si="241"/>
        <v>0</v>
      </c>
      <c r="AU131" s="53">
        <f t="shared" si="241"/>
        <v>0</v>
      </c>
      <c r="AV131" s="53">
        <f t="shared" si="241"/>
        <v>0</v>
      </c>
      <c r="AW131" s="53">
        <f t="shared" si="241"/>
        <v>0</v>
      </c>
      <c r="AX131" s="53">
        <f t="shared" si="241"/>
        <v>0</v>
      </c>
      <c r="AY131" s="53">
        <f t="shared" si="241"/>
        <v>0</v>
      </c>
      <c r="AZ131" s="53">
        <f t="shared" si="241"/>
        <v>0</v>
      </c>
      <c r="BA131" s="53">
        <f t="shared" si="241"/>
        <v>0</v>
      </c>
      <c r="BB131" s="53">
        <f t="shared" si="241"/>
        <v>0</v>
      </c>
      <c r="BC131" s="53">
        <f t="shared" si="241"/>
        <v>0</v>
      </c>
      <c r="BD131" s="53">
        <f t="shared" si="241"/>
        <v>0</v>
      </c>
      <c r="BE131" s="53">
        <f t="shared" si="241"/>
        <v>0</v>
      </c>
      <c r="BF131" s="53">
        <f t="shared" si="241"/>
        <v>0</v>
      </c>
      <c r="BG131" s="53">
        <f t="shared" si="241"/>
        <v>0</v>
      </c>
      <c r="BH131" s="53">
        <f t="shared" ref="BH131" si="288">IF(BH$4=$A131,-SUM($H131:$K131), 0)</f>
        <v>0</v>
      </c>
      <c r="BI131" s="53">
        <f t="shared" si="242"/>
        <v>0</v>
      </c>
      <c r="BJ131" s="53">
        <f t="shared" si="242"/>
        <v>0</v>
      </c>
      <c r="BK131" s="53">
        <f t="shared" si="242"/>
        <v>0</v>
      </c>
      <c r="BL131" s="53">
        <f t="shared" si="242"/>
        <v>0</v>
      </c>
      <c r="BM131" s="53">
        <f t="shared" si="242"/>
        <v>0</v>
      </c>
      <c r="BN131" s="53">
        <f t="shared" si="242"/>
        <v>0</v>
      </c>
      <c r="BO131" s="53">
        <f t="shared" si="242"/>
        <v>0</v>
      </c>
      <c r="BP131" s="53">
        <f t="shared" si="242"/>
        <v>0</v>
      </c>
      <c r="BQ131" s="53">
        <f t="shared" si="242"/>
        <v>0</v>
      </c>
      <c r="BR131" s="53">
        <f t="shared" si="242"/>
        <v>0</v>
      </c>
      <c r="BS131" s="53">
        <f t="shared" si="242"/>
        <v>0</v>
      </c>
      <c r="BT131" s="53">
        <f t="shared" si="242"/>
        <v>0</v>
      </c>
      <c r="BU131" s="53">
        <f t="shared" si="5"/>
        <v>0</v>
      </c>
      <c r="BV131" s="53">
        <f t="shared" si="242"/>
        <v>0</v>
      </c>
      <c r="BW131" s="53">
        <f t="shared" si="242"/>
        <v>0</v>
      </c>
      <c r="BX131" s="53">
        <f t="shared" si="242"/>
        <v>0</v>
      </c>
      <c r="BY131" s="53">
        <f t="shared" si="250"/>
        <v>0</v>
      </c>
      <c r="BZ131" s="53">
        <f t="shared" si="250"/>
        <v>0</v>
      </c>
      <c r="CA131" s="53">
        <f t="shared" si="250"/>
        <v>0</v>
      </c>
      <c r="CB131" s="53">
        <f t="shared" si="250"/>
        <v>0</v>
      </c>
      <c r="CC131" s="53">
        <f t="shared" si="250"/>
        <v>0</v>
      </c>
      <c r="CD131" s="53">
        <f t="shared" si="250"/>
        <v>0</v>
      </c>
      <c r="CE131" s="53">
        <f t="shared" si="250"/>
        <v>0</v>
      </c>
      <c r="CF131" s="53">
        <f t="shared" si="250"/>
        <v>0</v>
      </c>
      <c r="CG131" s="53">
        <f t="shared" si="250"/>
        <v>0</v>
      </c>
      <c r="CH131" s="53">
        <f t="shared" si="250"/>
        <v>0</v>
      </c>
      <c r="CI131" s="53">
        <f t="shared" si="250"/>
        <v>0</v>
      </c>
      <c r="CJ131" s="53">
        <f t="shared" si="250"/>
        <v>0</v>
      </c>
      <c r="CK131" s="53">
        <f t="shared" si="250"/>
        <v>0</v>
      </c>
      <c r="CL131" s="53">
        <f t="shared" si="250"/>
        <v>0</v>
      </c>
      <c r="CM131" s="53">
        <f t="shared" si="250"/>
        <v>0</v>
      </c>
      <c r="CN131" s="53">
        <f t="shared" si="250"/>
        <v>0</v>
      </c>
      <c r="CO131" s="53">
        <f t="shared" si="243"/>
        <v>0</v>
      </c>
      <c r="CP131" s="53">
        <f t="shared" si="243"/>
        <v>0</v>
      </c>
      <c r="CQ131" s="53">
        <f t="shared" si="243"/>
        <v>0</v>
      </c>
      <c r="CR131" s="53">
        <f t="shared" si="243"/>
        <v>0</v>
      </c>
      <c r="CS131" s="53">
        <f t="shared" si="243"/>
        <v>0</v>
      </c>
      <c r="CT131" s="53">
        <f t="shared" si="243"/>
        <v>0</v>
      </c>
      <c r="CU131" s="53">
        <f t="shared" si="243"/>
        <v>0</v>
      </c>
      <c r="CV131" s="53">
        <f t="shared" si="243"/>
        <v>0</v>
      </c>
      <c r="CW131" s="53">
        <f t="shared" si="243"/>
        <v>0</v>
      </c>
      <c r="CX131" s="53">
        <f t="shared" si="243"/>
        <v>0</v>
      </c>
      <c r="CY131" s="53">
        <f t="shared" si="243"/>
        <v>0</v>
      </c>
      <c r="CZ131" s="53">
        <f t="shared" si="243"/>
        <v>0</v>
      </c>
      <c r="DA131" s="53">
        <f t="shared" si="243"/>
        <v>0</v>
      </c>
      <c r="DB131" s="53">
        <f t="shared" si="243"/>
        <v>0</v>
      </c>
      <c r="DC131" s="53">
        <f t="shared" si="243"/>
        <v>0</v>
      </c>
      <c r="DD131" s="53">
        <f t="shared" ref="DD131" si="289">IF(DD$4=$A131,-SUM($H131:$K131), 0)</f>
        <v>0</v>
      </c>
      <c r="DE131" s="53">
        <f t="shared" si="244"/>
        <v>0</v>
      </c>
      <c r="DF131" s="53">
        <f t="shared" si="245"/>
        <v>0</v>
      </c>
      <c r="DG131" s="53">
        <f t="shared" si="245"/>
        <v>0</v>
      </c>
      <c r="DH131" s="53">
        <f t="shared" si="245"/>
        <v>0</v>
      </c>
      <c r="DI131" s="53">
        <f t="shared" si="245"/>
        <v>0</v>
      </c>
      <c r="DJ131" s="53">
        <f t="shared" si="245"/>
        <v>0</v>
      </c>
      <c r="DK131" s="53">
        <f t="shared" si="245"/>
        <v>0</v>
      </c>
      <c r="DL131" s="53">
        <f t="shared" si="245"/>
        <v>0</v>
      </c>
      <c r="DM131" s="53">
        <f t="shared" si="245"/>
        <v>0</v>
      </c>
      <c r="DN131" s="53">
        <f t="shared" si="245"/>
        <v>0</v>
      </c>
      <c r="DO131" s="53">
        <f t="shared" si="245"/>
        <v>0</v>
      </c>
      <c r="DP131" s="53">
        <f t="shared" si="245"/>
        <v>0</v>
      </c>
      <c r="DQ131" s="53">
        <f t="shared" si="245"/>
        <v>0</v>
      </c>
      <c r="DR131" s="53">
        <f t="shared" si="245"/>
        <v>0</v>
      </c>
      <c r="DS131" s="53">
        <f t="shared" si="245"/>
        <v>0</v>
      </c>
      <c r="DT131" s="53">
        <f t="shared" si="245"/>
        <v>0</v>
      </c>
      <c r="DU131" s="53">
        <f t="shared" si="245"/>
        <v>0</v>
      </c>
      <c r="DV131" s="53">
        <f t="shared" si="251"/>
        <v>0</v>
      </c>
      <c r="DW131" s="53">
        <f t="shared" si="251"/>
        <v>0</v>
      </c>
      <c r="DX131" s="53">
        <f t="shared" si="251"/>
        <v>0</v>
      </c>
      <c r="DY131" s="53">
        <f t="shared" si="251"/>
        <v>0</v>
      </c>
      <c r="DZ131" s="53">
        <f t="shared" si="251"/>
        <v>0</v>
      </c>
      <c r="EA131" s="53">
        <f t="shared" si="251"/>
        <v>0</v>
      </c>
      <c r="EB131" s="53">
        <f t="shared" si="251"/>
        <v>0</v>
      </c>
      <c r="EC131" s="53">
        <f t="shared" si="251"/>
        <v>0</v>
      </c>
      <c r="ED131" s="53">
        <f t="shared" si="251"/>
        <v>0</v>
      </c>
      <c r="EE131" s="53">
        <f t="shared" si="251"/>
        <v>0</v>
      </c>
      <c r="EF131" s="53">
        <f t="shared" si="251"/>
        <v>0</v>
      </c>
      <c r="EG131" s="53">
        <f t="shared" si="251"/>
        <v>0</v>
      </c>
      <c r="EH131" s="53">
        <f t="shared" si="251"/>
        <v>0</v>
      </c>
      <c r="EI131" s="53">
        <f t="shared" si="251"/>
        <v>0</v>
      </c>
      <c r="EJ131" s="53">
        <f t="shared" si="251"/>
        <v>0</v>
      </c>
      <c r="EK131" s="53">
        <f t="shared" si="251"/>
        <v>0</v>
      </c>
      <c r="EL131" s="53">
        <f t="shared" si="246"/>
        <v>0</v>
      </c>
      <c r="EM131" s="53">
        <f t="shared" si="246"/>
        <v>0</v>
      </c>
      <c r="EN131" s="53">
        <f t="shared" si="246"/>
        <v>0</v>
      </c>
      <c r="EO131" s="53">
        <f t="shared" si="246"/>
        <v>0</v>
      </c>
      <c r="EP131" s="53">
        <f t="shared" si="246"/>
        <v>0</v>
      </c>
      <c r="EQ131" s="53">
        <f t="shared" si="246"/>
        <v>0</v>
      </c>
      <c r="ER131" s="53">
        <f t="shared" si="246"/>
        <v>0</v>
      </c>
      <c r="ES131" s="53">
        <f t="shared" si="246"/>
        <v>0</v>
      </c>
      <c r="ET131" s="53">
        <f t="shared" si="246"/>
        <v>0</v>
      </c>
      <c r="EU131" s="53">
        <f t="shared" si="246"/>
        <v>0</v>
      </c>
      <c r="EV131" s="53">
        <f t="shared" si="246"/>
        <v>0</v>
      </c>
      <c r="EW131" s="53">
        <f t="shared" si="246"/>
        <v>0</v>
      </c>
      <c r="EX131" s="53">
        <f t="shared" si="246"/>
        <v>0</v>
      </c>
      <c r="EY131" s="53">
        <f t="shared" si="246"/>
        <v>0</v>
      </c>
      <c r="EZ131" s="53">
        <f t="shared" si="246"/>
        <v>0</v>
      </c>
      <c r="FA131" s="53">
        <f t="shared" ref="FA131" si="290">IF(FA$4=$A131,-SUM($H131:$K131), 0)</f>
        <v>0</v>
      </c>
      <c r="FB131" s="53">
        <f t="shared" si="247"/>
        <v>0</v>
      </c>
      <c r="FC131" s="53">
        <f t="shared" si="247"/>
        <v>0</v>
      </c>
      <c r="FD131" s="53">
        <f t="shared" si="247"/>
        <v>0</v>
      </c>
      <c r="FE131" s="53">
        <f t="shared" si="247"/>
        <v>0</v>
      </c>
      <c r="FF131" s="53">
        <f t="shared" si="247"/>
        <v>0</v>
      </c>
      <c r="FG131" s="53">
        <f t="shared" si="247"/>
        <v>0</v>
      </c>
      <c r="FH131" s="53">
        <f t="shared" si="247"/>
        <v>0</v>
      </c>
      <c r="FI131" s="53">
        <f t="shared" si="247"/>
        <v>0</v>
      </c>
      <c r="FJ131" s="53">
        <f t="shared" si="247"/>
        <v>0</v>
      </c>
      <c r="FK131" s="53">
        <f t="shared" si="247"/>
        <v>0</v>
      </c>
      <c r="FL131" s="53">
        <f t="shared" si="247"/>
        <v>0</v>
      </c>
      <c r="FM131" s="53">
        <f t="shared" si="247"/>
        <v>0</v>
      </c>
      <c r="FN131" s="53">
        <f t="shared" si="247"/>
        <v>0</v>
      </c>
      <c r="FO131" s="53">
        <f t="shared" si="247"/>
        <v>0</v>
      </c>
      <c r="FP131" s="53">
        <f t="shared" si="247"/>
        <v>0</v>
      </c>
      <c r="FQ131" s="53">
        <f t="shared" si="255"/>
        <v>0</v>
      </c>
      <c r="FR131" s="53">
        <f t="shared" si="255"/>
        <v>0</v>
      </c>
      <c r="FS131" s="53">
        <f t="shared" si="255"/>
        <v>0</v>
      </c>
      <c r="FT131" s="53">
        <f t="shared" si="255"/>
        <v>0</v>
      </c>
      <c r="FU131" s="53">
        <f t="shared" si="255"/>
        <v>0</v>
      </c>
      <c r="FV131" s="53">
        <f t="shared" si="255"/>
        <v>0</v>
      </c>
      <c r="FW131" s="53">
        <f t="shared" si="255"/>
        <v>0</v>
      </c>
      <c r="FX131" s="53">
        <f t="shared" si="255"/>
        <v>-191</v>
      </c>
      <c r="FY131" s="53">
        <f t="shared" si="255"/>
        <v>0</v>
      </c>
      <c r="FZ131" s="53">
        <f t="shared" si="255"/>
        <v>0</v>
      </c>
      <c r="GA131" s="53">
        <f t="shared" si="255"/>
        <v>0</v>
      </c>
      <c r="GB131" s="53">
        <f t="shared" si="255"/>
        <v>0</v>
      </c>
      <c r="GC131" s="53">
        <f t="shared" si="255"/>
        <v>0</v>
      </c>
      <c r="GD131" s="53">
        <f t="shared" si="255"/>
        <v>0</v>
      </c>
      <c r="GE131" s="53">
        <f t="shared" si="255"/>
        <v>0</v>
      </c>
      <c r="GF131" s="53">
        <f t="shared" si="255"/>
        <v>0</v>
      </c>
      <c r="GG131" s="53">
        <f t="shared" si="248"/>
        <v>0</v>
      </c>
      <c r="GH131" s="53">
        <f t="shared" si="248"/>
        <v>0</v>
      </c>
      <c r="GI131" s="53">
        <f t="shared" si="248"/>
        <v>0</v>
      </c>
      <c r="GJ131" s="53">
        <f t="shared" si="248"/>
        <v>0</v>
      </c>
      <c r="GK131" s="53">
        <f t="shared" si="248"/>
        <v>0</v>
      </c>
      <c r="GL131" s="53">
        <f t="shared" si="249"/>
        <v>0</v>
      </c>
      <c r="GM131" s="53">
        <f t="shared" si="249"/>
        <v>0</v>
      </c>
      <c r="GN131" s="53">
        <f t="shared" si="249"/>
        <v>0</v>
      </c>
      <c r="GO131" s="53">
        <f t="shared" si="249"/>
        <v>0</v>
      </c>
      <c r="GP131" s="53">
        <f t="shared" si="249"/>
        <v>0</v>
      </c>
      <c r="GQ131" s="53">
        <f t="shared" si="249"/>
        <v>0</v>
      </c>
      <c r="GR131" s="53">
        <f t="shared" si="249"/>
        <v>0</v>
      </c>
      <c r="GS131" s="53">
        <f t="shared" si="249"/>
        <v>0</v>
      </c>
      <c r="GT131" s="53">
        <f t="shared" si="249"/>
        <v>0</v>
      </c>
      <c r="GU131" s="53">
        <f t="shared" si="249"/>
        <v>0</v>
      </c>
      <c r="GV131" s="53">
        <f t="shared" si="249"/>
        <v>0</v>
      </c>
      <c r="GW131" s="53">
        <f t="shared" si="249"/>
        <v>0</v>
      </c>
      <c r="GX131" s="53">
        <f t="shared" si="18"/>
        <v>0</v>
      </c>
    </row>
    <row r="132" spans="1:206" s="95" customFormat="1" ht="25.5" x14ac:dyDescent="0.2">
      <c r="A132" s="22">
        <f>VLOOKUP(B132,'Libro Giornale'!$E$237:$F$436,2,FALSE)</f>
        <v>26</v>
      </c>
      <c r="B132" s="547" t="s">
        <v>712</v>
      </c>
      <c r="C132" s="152">
        <v>120</v>
      </c>
      <c r="D132" s="468">
        <v>44810</v>
      </c>
      <c r="E132" s="540" t="s">
        <v>797</v>
      </c>
      <c r="F132" s="52">
        <v>152</v>
      </c>
      <c r="G132" s="52"/>
      <c r="H132" s="92"/>
      <c r="I132" s="92"/>
      <c r="J132" s="52"/>
      <c r="K132" s="52">
        <f>-F132</f>
        <v>-152</v>
      </c>
      <c r="L132" s="52"/>
      <c r="M132" s="53">
        <f t="shared" si="239"/>
        <v>0</v>
      </c>
      <c r="N132" s="53">
        <f t="shared" si="239"/>
        <v>0</v>
      </c>
      <c r="O132" s="53">
        <f t="shared" si="239"/>
        <v>0</v>
      </c>
      <c r="P132" s="53">
        <f t="shared" si="239"/>
        <v>0</v>
      </c>
      <c r="Q132" s="53">
        <f t="shared" si="239"/>
        <v>0</v>
      </c>
      <c r="R132" s="53">
        <f t="shared" si="239"/>
        <v>0</v>
      </c>
      <c r="S132" s="53">
        <f t="shared" si="239"/>
        <v>0</v>
      </c>
      <c r="T132" s="53">
        <f t="shared" si="239"/>
        <v>0</v>
      </c>
      <c r="U132" s="53">
        <f t="shared" si="239"/>
        <v>0</v>
      </c>
      <c r="V132" s="53">
        <f t="shared" si="239"/>
        <v>0</v>
      </c>
      <c r="W132" s="53">
        <f t="shared" si="239"/>
        <v>0</v>
      </c>
      <c r="X132" s="53">
        <f t="shared" si="239"/>
        <v>0</v>
      </c>
      <c r="Y132" s="53">
        <f t="shared" si="239"/>
        <v>0</v>
      </c>
      <c r="Z132" s="53">
        <f t="shared" si="239"/>
        <v>0</v>
      </c>
      <c r="AA132" s="53">
        <f t="shared" si="239"/>
        <v>0</v>
      </c>
      <c r="AB132" s="53">
        <f t="shared" si="239"/>
        <v>0</v>
      </c>
      <c r="AC132" s="53">
        <f t="shared" si="240"/>
        <v>0</v>
      </c>
      <c r="AD132" s="53">
        <f t="shared" si="240"/>
        <v>0</v>
      </c>
      <c r="AE132" s="53">
        <f t="shared" si="240"/>
        <v>0</v>
      </c>
      <c r="AF132" s="53">
        <f t="shared" si="240"/>
        <v>0</v>
      </c>
      <c r="AG132" s="53">
        <f t="shared" si="240"/>
        <v>152</v>
      </c>
      <c r="AH132" s="53">
        <f t="shared" si="240"/>
        <v>0</v>
      </c>
      <c r="AI132" s="53">
        <f t="shared" si="240"/>
        <v>0</v>
      </c>
      <c r="AJ132" s="53">
        <f t="shared" si="240"/>
        <v>0</v>
      </c>
      <c r="AK132" s="53">
        <f t="shared" si="240"/>
        <v>0</v>
      </c>
      <c r="AL132" s="53">
        <f t="shared" si="240"/>
        <v>0</v>
      </c>
      <c r="AM132" s="53">
        <f t="shared" si="240"/>
        <v>0</v>
      </c>
      <c r="AN132" s="53">
        <f t="shared" si="240"/>
        <v>0</v>
      </c>
      <c r="AO132" s="53">
        <f t="shared" si="240"/>
        <v>0</v>
      </c>
      <c r="AP132" s="53">
        <f t="shared" si="240"/>
        <v>0</v>
      </c>
      <c r="AQ132" s="53">
        <f t="shared" si="240"/>
        <v>0</v>
      </c>
      <c r="AR132" s="53">
        <f t="shared" si="240"/>
        <v>0</v>
      </c>
      <c r="AS132" s="53">
        <f t="shared" si="241"/>
        <v>0</v>
      </c>
      <c r="AT132" s="53">
        <f t="shared" si="241"/>
        <v>0</v>
      </c>
      <c r="AU132" s="53">
        <f t="shared" si="241"/>
        <v>0</v>
      </c>
      <c r="AV132" s="53">
        <f t="shared" si="241"/>
        <v>0</v>
      </c>
      <c r="AW132" s="53">
        <f t="shared" si="241"/>
        <v>0</v>
      </c>
      <c r="AX132" s="53">
        <f t="shared" si="241"/>
        <v>0</v>
      </c>
      <c r="AY132" s="53">
        <f t="shared" si="241"/>
        <v>0</v>
      </c>
      <c r="AZ132" s="53">
        <f t="shared" si="241"/>
        <v>0</v>
      </c>
      <c r="BA132" s="53">
        <f t="shared" si="241"/>
        <v>0</v>
      </c>
      <c r="BB132" s="53">
        <f t="shared" si="241"/>
        <v>0</v>
      </c>
      <c r="BC132" s="53">
        <f t="shared" si="241"/>
        <v>0</v>
      </c>
      <c r="BD132" s="53">
        <f t="shared" si="241"/>
        <v>0</v>
      </c>
      <c r="BE132" s="53">
        <f t="shared" si="241"/>
        <v>0</v>
      </c>
      <c r="BF132" s="53">
        <f t="shared" si="241"/>
        <v>0</v>
      </c>
      <c r="BG132" s="53">
        <f t="shared" si="241"/>
        <v>0</v>
      </c>
      <c r="BH132" s="53">
        <f t="shared" si="241"/>
        <v>0</v>
      </c>
      <c r="BI132" s="53">
        <f t="shared" si="242"/>
        <v>0</v>
      </c>
      <c r="BJ132" s="53">
        <f t="shared" si="242"/>
        <v>0</v>
      </c>
      <c r="BK132" s="53">
        <f t="shared" si="242"/>
        <v>0</v>
      </c>
      <c r="BL132" s="53">
        <f t="shared" si="242"/>
        <v>0</v>
      </c>
      <c r="BM132" s="53">
        <f t="shared" si="242"/>
        <v>0</v>
      </c>
      <c r="BN132" s="53">
        <f t="shared" si="242"/>
        <v>0</v>
      </c>
      <c r="BO132" s="53">
        <f t="shared" si="242"/>
        <v>0</v>
      </c>
      <c r="BP132" s="53">
        <f t="shared" si="242"/>
        <v>0</v>
      </c>
      <c r="BQ132" s="53">
        <f t="shared" si="242"/>
        <v>0</v>
      </c>
      <c r="BR132" s="53">
        <f t="shared" si="242"/>
        <v>0</v>
      </c>
      <c r="BS132" s="53">
        <f t="shared" si="242"/>
        <v>0</v>
      </c>
      <c r="BT132" s="53">
        <f t="shared" si="242"/>
        <v>0</v>
      </c>
      <c r="BU132" s="53">
        <f t="shared" si="5"/>
        <v>0</v>
      </c>
      <c r="BV132" s="53">
        <f t="shared" si="242"/>
        <v>0</v>
      </c>
      <c r="BW132" s="53">
        <f t="shared" si="242"/>
        <v>0</v>
      </c>
      <c r="BX132" s="53">
        <f t="shared" si="242"/>
        <v>0</v>
      </c>
      <c r="BY132" s="53">
        <f t="shared" si="250"/>
        <v>0</v>
      </c>
      <c r="BZ132" s="53">
        <f t="shared" si="250"/>
        <v>0</v>
      </c>
      <c r="CA132" s="53">
        <f t="shared" si="250"/>
        <v>0</v>
      </c>
      <c r="CB132" s="53">
        <f t="shared" si="250"/>
        <v>0</v>
      </c>
      <c r="CC132" s="53">
        <f t="shared" si="250"/>
        <v>0</v>
      </c>
      <c r="CD132" s="53">
        <f t="shared" si="250"/>
        <v>0</v>
      </c>
      <c r="CE132" s="53">
        <f t="shared" si="250"/>
        <v>0</v>
      </c>
      <c r="CF132" s="53">
        <f t="shared" si="250"/>
        <v>0</v>
      </c>
      <c r="CG132" s="53">
        <f t="shared" si="250"/>
        <v>0</v>
      </c>
      <c r="CH132" s="53">
        <f t="shared" si="250"/>
        <v>0</v>
      </c>
      <c r="CI132" s="53">
        <f t="shared" si="250"/>
        <v>0</v>
      </c>
      <c r="CJ132" s="53">
        <f t="shared" si="250"/>
        <v>0</v>
      </c>
      <c r="CK132" s="53">
        <f t="shared" si="250"/>
        <v>0</v>
      </c>
      <c r="CL132" s="53">
        <f t="shared" si="250"/>
        <v>0</v>
      </c>
      <c r="CM132" s="53">
        <f t="shared" si="250"/>
        <v>0</v>
      </c>
      <c r="CN132" s="53">
        <f t="shared" si="250"/>
        <v>0</v>
      </c>
      <c r="CO132" s="53">
        <f t="shared" si="243"/>
        <v>0</v>
      </c>
      <c r="CP132" s="53">
        <f t="shared" si="243"/>
        <v>0</v>
      </c>
      <c r="CQ132" s="53">
        <f t="shared" si="243"/>
        <v>0</v>
      </c>
      <c r="CR132" s="53">
        <f t="shared" si="243"/>
        <v>0</v>
      </c>
      <c r="CS132" s="53">
        <f t="shared" si="243"/>
        <v>0</v>
      </c>
      <c r="CT132" s="53">
        <f t="shared" si="243"/>
        <v>0</v>
      </c>
      <c r="CU132" s="53">
        <f t="shared" si="243"/>
        <v>0</v>
      </c>
      <c r="CV132" s="53">
        <f t="shared" si="243"/>
        <v>0</v>
      </c>
      <c r="CW132" s="53">
        <f t="shared" si="243"/>
        <v>0</v>
      </c>
      <c r="CX132" s="53">
        <f t="shared" si="243"/>
        <v>0</v>
      </c>
      <c r="CY132" s="53">
        <f t="shared" si="243"/>
        <v>0</v>
      </c>
      <c r="CZ132" s="53">
        <f t="shared" si="243"/>
        <v>0</v>
      </c>
      <c r="DA132" s="53">
        <f t="shared" si="243"/>
        <v>0</v>
      </c>
      <c r="DB132" s="53">
        <f t="shared" si="243"/>
        <v>0</v>
      </c>
      <c r="DC132" s="53">
        <f t="shared" si="243"/>
        <v>0</v>
      </c>
      <c r="DD132" s="53">
        <f t="shared" si="243"/>
        <v>0</v>
      </c>
      <c r="DE132" s="53">
        <f t="shared" si="244"/>
        <v>0</v>
      </c>
      <c r="DF132" s="53">
        <f t="shared" si="245"/>
        <v>0</v>
      </c>
      <c r="DG132" s="53">
        <f t="shared" si="245"/>
        <v>0</v>
      </c>
      <c r="DH132" s="53">
        <f t="shared" si="245"/>
        <v>0</v>
      </c>
      <c r="DI132" s="53">
        <f t="shared" si="245"/>
        <v>0</v>
      </c>
      <c r="DJ132" s="53">
        <f t="shared" si="245"/>
        <v>0</v>
      </c>
      <c r="DK132" s="53">
        <f t="shared" si="245"/>
        <v>0</v>
      </c>
      <c r="DL132" s="53">
        <f t="shared" si="245"/>
        <v>0</v>
      </c>
      <c r="DM132" s="53">
        <f t="shared" si="245"/>
        <v>0</v>
      </c>
      <c r="DN132" s="53">
        <f t="shared" si="245"/>
        <v>0</v>
      </c>
      <c r="DO132" s="53">
        <f t="shared" si="245"/>
        <v>0</v>
      </c>
      <c r="DP132" s="53">
        <f t="shared" si="245"/>
        <v>0</v>
      </c>
      <c r="DQ132" s="53">
        <f t="shared" si="245"/>
        <v>0</v>
      </c>
      <c r="DR132" s="53">
        <f t="shared" si="245"/>
        <v>0</v>
      </c>
      <c r="DS132" s="53">
        <f t="shared" si="245"/>
        <v>0</v>
      </c>
      <c r="DT132" s="53">
        <f t="shared" si="245"/>
        <v>0</v>
      </c>
      <c r="DU132" s="53">
        <f t="shared" si="245"/>
        <v>0</v>
      </c>
      <c r="DV132" s="53">
        <f t="shared" si="251"/>
        <v>0</v>
      </c>
      <c r="DW132" s="53">
        <f t="shared" si="251"/>
        <v>0</v>
      </c>
      <c r="DX132" s="53">
        <f t="shared" si="251"/>
        <v>0</v>
      </c>
      <c r="DY132" s="53">
        <f t="shared" si="251"/>
        <v>0</v>
      </c>
      <c r="DZ132" s="53">
        <f t="shared" si="251"/>
        <v>0</v>
      </c>
      <c r="EA132" s="53">
        <f t="shared" si="251"/>
        <v>0</v>
      </c>
      <c r="EB132" s="53">
        <f t="shared" si="251"/>
        <v>0</v>
      </c>
      <c r="EC132" s="53">
        <f t="shared" si="251"/>
        <v>0</v>
      </c>
      <c r="ED132" s="53">
        <f t="shared" si="251"/>
        <v>0</v>
      </c>
      <c r="EE132" s="53">
        <f t="shared" si="251"/>
        <v>0</v>
      </c>
      <c r="EF132" s="53">
        <f t="shared" si="251"/>
        <v>0</v>
      </c>
      <c r="EG132" s="53">
        <f t="shared" si="251"/>
        <v>0</v>
      </c>
      <c r="EH132" s="53">
        <f t="shared" si="251"/>
        <v>0</v>
      </c>
      <c r="EI132" s="53">
        <f t="shared" si="251"/>
        <v>0</v>
      </c>
      <c r="EJ132" s="53">
        <f t="shared" si="251"/>
        <v>0</v>
      </c>
      <c r="EK132" s="53">
        <f t="shared" si="251"/>
        <v>0</v>
      </c>
      <c r="EL132" s="53">
        <f t="shared" si="246"/>
        <v>0</v>
      </c>
      <c r="EM132" s="53">
        <f t="shared" si="246"/>
        <v>0</v>
      </c>
      <c r="EN132" s="53">
        <f t="shared" si="246"/>
        <v>0</v>
      </c>
      <c r="EO132" s="53">
        <f t="shared" si="246"/>
        <v>0</v>
      </c>
      <c r="EP132" s="53">
        <f t="shared" si="246"/>
        <v>0</v>
      </c>
      <c r="EQ132" s="53">
        <f t="shared" si="246"/>
        <v>0</v>
      </c>
      <c r="ER132" s="53">
        <f t="shared" si="246"/>
        <v>0</v>
      </c>
      <c r="ES132" s="53">
        <f t="shared" si="246"/>
        <v>0</v>
      </c>
      <c r="ET132" s="53">
        <f t="shared" si="246"/>
        <v>0</v>
      </c>
      <c r="EU132" s="53">
        <f t="shared" si="246"/>
        <v>0</v>
      </c>
      <c r="EV132" s="53">
        <f t="shared" si="246"/>
        <v>0</v>
      </c>
      <c r="EW132" s="53">
        <f t="shared" si="246"/>
        <v>0</v>
      </c>
      <c r="EX132" s="53">
        <f t="shared" si="246"/>
        <v>0</v>
      </c>
      <c r="EY132" s="53">
        <f t="shared" si="246"/>
        <v>0</v>
      </c>
      <c r="EZ132" s="53">
        <f t="shared" si="246"/>
        <v>0</v>
      </c>
      <c r="FA132" s="53">
        <f t="shared" si="246"/>
        <v>0</v>
      </c>
      <c r="FB132" s="53">
        <f t="shared" si="247"/>
        <v>0</v>
      </c>
      <c r="FC132" s="53">
        <f t="shared" si="247"/>
        <v>0</v>
      </c>
      <c r="FD132" s="53">
        <f t="shared" si="247"/>
        <v>0</v>
      </c>
      <c r="FE132" s="53">
        <f t="shared" si="247"/>
        <v>0</v>
      </c>
      <c r="FF132" s="53">
        <f t="shared" si="247"/>
        <v>0</v>
      </c>
      <c r="FG132" s="53">
        <f t="shared" si="247"/>
        <v>0</v>
      </c>
      <c r="FH132" s="53">
        <f t="shared" si="247"/>
        <v>0</v>
      </c>
      <c r="FI132" s="53">
        <f t="shared" si="247"/>
        <v>0</v>
      </c>
      <c r="FJ132" s="53">
        <f t="shared" si="247"/>
        <v>0</v>
      </c>
      <c r="FK132" s="53">
        <f t="shared" si="247"/>
        <v>0</v>
      </c>
      <c r="FL132" s="53">
        <f t="shared" si="247"/>
        <v>0</v>
      </c>
      <c r="FM132" s="53">
        <f t="shared" si="247"/>
        <v>0</v>
      </c>
      <c r="FN132" s="53">
        <f t="shared" si="247"/>
        <v>0</v>
      </c>
      <c r="FO132" s="53">
        <f t="shared" si="247"/>
        <v>0</v>
      </c>
      <c r="FP132" s="53">
        <f t="shared" si="247"/>
        <v>0</v>
      </c>
      <c r="FQ132" s="53">
        <f t="shared" si="15"/>
        <v>0</v>
      </c>
      <c r="FR132" s="53">
        <f t="shared" si="15"/>
        <v>0</v>
      </c>
      <c r="FS132" s="53">
        <f t="shared" si="15"/>
        <v>0</v>
      </c>
      <c r="FT132" s="53">
        <f t="shared" si="15"/>
        <v>0</v>
      </c>
      <c r="FU132" s="53">
        <f t="shared" si="15"/>
        <v>0</v>
      </c>
      <c r="FV132" s="53">
        <f t="shared" si="15"/>
        <v>0</v>
      </c>
      <c r="FW132" s="53">
        <f t="shared" si="15"/>
        <v>0</v>
      </c>
      <c r="FX132" s="53">
        <f t="shared" si="15"/>
        <v>0</v>
      </c>
      <c r="FY132" s="53">
        <f t="shared" si="15"/>
        <v>0</v>
      </c>
      <c r="FZ132" s="53">
        <f t="shared" si="15"/>
        <v>0</v>
      </c>
      <c r="GA132" s="53">
        <f t="shared" si="15"/>
        <v>0</v>
      </c>
      <c r="GB132" s="53">
        <f t="shared" si="15"/>
        <v>0</v>
      </c>
      <c r="GC132" s="53">
        <f t="shared" si="15"/>
        <v>0</v>
      </c>
      <c r="GD132" s="53">
        <f t="shared" si="15"/>
        <v>0</v>
      </c>
      <c r="GE132" s="53">
        <f t="shared" si="15"/>
        <v>0</v>
      </c>
      <c r="GF132" s="53">
        <f t="shared" si="15"/>
        <v>0</v>
      </c>
      <c r="GG132" s="53">
        <f t="shared" si="248"/>
        <v>0</v>
      </c>
      <c r="GH132" s="53">
        <f t="shared" si="248"/>
        <v>0</v>
      </c>
      <c r="GI132" s="53">
        <f t="shared" si="248"/>
        <v>0</v>
      </c>
      <c r="GJ132" s="53">
        <f t="shared" si="248"/>
        <v>0</v>
      </c>
      <c r="GK132" s="53">
        <f t="shared" si="248"/>
        <v>0</v>
      </c>
      <c r="GL132" s="53">
        <f t="shared" si="249"/>
        <v>0</v>
      </c>
      <c r="GM132" s="53">
        <f t="shared" si="249"/>
        <v>0</v>
      </c>
      <c r="GN132" s="53">
        <f t="shared" si="249"/>
        <v>0</v>
      </c>
      <c r="GO132" s="53">
        <f t="shared" si="249"/>
        <v>0</v>
      </c>
      <c r="GP132" s="53">
        <f t="shared" si="249"/>
        <v>0</v>
      </c>
      <c r="GQ132" s="53">
        <f t="shared" si="249"/>
        <v>0</v>
      </c>
      <c r="GR132" s="53">
        <f t="shared" si="249"/>
        <v>0</v>
      </c>
      <c r="GS132" s="53">
        <f t="shared" si="249"/>
        <v>0</v>
      </c>
      <c r="GT132" s="53">
        <f t="shared" si="249"/>
        <v>0</v>
      </c>
      <c r="GU132" s="53">
        <f t="shared" si="249"/>
        <v>0</v>
      </c>
      <c r="GV132" s="53">
        <f t="shared" si="249"/>
        <v>0</v>
      </c>
      <c r="GW132" s="53">
        <f t="shared" si="249"/>
        <v>0</v>
      </c>
      <c r="GX132" s="53">
        <f t="shared" si="18"/>
        <v>0</v>
      </c>
    </row>
    <row r="133" spans="1:206" s="95" customFormat="1" ht="12.75" x14ac:dyDescent="0.2">
      <c r="A133" s="22">
        <f>VLOOKUP(B133,'Libro Giornale'!$E$237:$F$436,2,FALSE)</f>
        <v>34</v>
      </c>
      <c r="B133" s="547" t="s">
        <v>101</v>
      </c>
      <c r="C133" s="152">
        <v>121</v>
      </c>
      <c r="D133" s="468">
        <v>44810</v>
      </c>
      <c r="E133" s="540" t="s">
        <v>797</v>
      </c>
      <c r="F133" s="52">
        <v>-152</v>
      </c>
      <c r="G133" s="52"/>
      <c r="H133" s="92"/>
      <c r="I133" s="92"/>
      <c r="J133" s="52"/>
      <c r="K133" s="52">
        <f>-F133</f>
        <v>152</v>
      </c>
      <c r="L133" s="52"/>
      <c r="M133" s="53">
        <f t="shared" ref="M133:AB144" si="291">IF(M$4=$A133,-SUM($H133:$K133), 0)</f>
        <v>0</v>
      </c>
      <c r="N133" s="53">
        <f t="shared" si="291"/>
        <v>0</v>
      </c>
      <c r="O133" s="53">
        <f t="shared" si="291"/>
        <v>0</v>
      </c>
      <c r="P133" s="53">
        <f t="shared" si="291"/>
        <v>0</v>
      </c>
      <c r="Q133" s="53">
        <f t="shared" si="291"/>
        <v>0</v>
      </c>
      <c r="R133" s="53">
        <f t="shared" si="291"/>
        <v>0</v>
      </c>
      <c r="S133" s="53">
        <f t="shared" si="291"/>
        <v>0</v>
      </c>
      <c r="T133" s="53">
        <f t="shared" si="291"/>
        <v>0</v>
      </c>
      <c r="U133" s="53">
        <f t="shared" si="291"/>
        <v>0</v>
      </c>
      <c r="V133" s="53">
        <f t="shared" si="291"/>
        <v>0</v>
      </c>
      <c r="W133" s="53">
        <f t="shared" si="291"/>
        <v>0</v>
      </c>
      <c r="X133" s="53">
        <f t="shared" si="291"/>
        <v>0</v>
      </c>
      <c r="Y133" s="53">
        <f t="shared" si="291"/>
        <v>0</v>
      </c>
      <c r="Z133" s="53">
        <f t="shared" si="291"/>
        <v>0</v>
      </c>
      <c r="AA133" s="53">
        <f t="shared" si="291"/>
        <v>0</v>
      </c>
      <c r="AB133" s="53">
        <f t="shared" si="291"/>
        <v>0</v>
      </c>
      <c r="AC133" s="53">
        <f t="shared" ref="AC133:AR152" si="292">IF(AC$4=$A133,-SUM($H133:$K133), 0)</f>
        <v>0</v>
      </c>
      <c r="AD133" s="53">
        <f t="shared" si="292"/>
        <v>0</v>
      </c>
      <c r="AE133" s="53">
        <f t="shared" si="292"/>
        <v>0</v>
      </c>
      <c r="AF133" s="53">
        <f t="shared" si="292"/>
        <v>0</v>
      </c>
      <c r="AG133" s="53">
        <f t="shared" si="292"/>
        <v>0</v>
      </c>
      <c r="AH133" s="53">
        <f t="shared" si="292"/>
        <v>0</v>
      </c>
      <c r="AI133" s="53">
        <f t="shared" si="292"/>
        <v>0</v>
      </c>
      <c r="AJ133" s="53">
        <f t="shared" si="292"/>
        <v>0</v>
      </c>
      <c r="AK133" s="53">
        <f t="shared" si="292"/>
        <v>0</v>
      </c>
      <c r="AL133" s="53">
        <f t="shared" si="292"/>
        <v>0</v>
      </c>
      <c r="AM133" s="53">
        <f t="shared" si="292"/>
        <v>0</v>
      </c>
      <c r="AN133" s="53">
        <f t="shared" si="292"/>
        <v>0</v>
      </c>
      <c r="AO133" s="53">
        <f t="shared" si="292"/>
        <v>-152</v>
      </c>
      <c r="AP133" s="53">
        <f t="shared" si="292"/>
        <v>0</v>
      </c>
      <c r="AQ133" s="53">
        <f t="shared" si="292"/>
        <v>0</v>
      </c>
      <c r="AR133" s="53">
        <f t="shared" si="292"/>
        <v>0</v>
      </c>
      <c r="AS133" s="53">
        <f t="shared" ref="AS133:BH152" si="293">IF(AS$4=$A133,-SUM($H133:$K133), 0)</f>
        <v>0</v>
      </c>
      <c r="AT133" s="53">
        <f t="shared" si="293"/>
        <v>0</v>
      </c>
      <c r="AU133" s="53">
        <f t="shared" si="293"/>
        <v>0</v>
      </c>
      <c r="AV133" s="53">
        <f t="shared" si="293"/>
        <v>0</v>
      </c>
      <c r="AW133" s="53">
        <f t="shared" si="293"/>
        <v>0</v>
      </c>
      <c r="AX133" s="53">
        <f t="shared" si="293"/>
        <v>0</v>
      </c>
      <c r="AY133" s="53">
        <f t="shared" si="293"/>
        <v>0</v>
      </c>
      <c r="AZ133" s="53">
        <f t="shared" si="293"/>
        <v>0</v>
      </c>
      <c r="BA133" s="53">
        <f t="shared" si="293"/>
        <v>0</v>
      </c>
      <c r="BB133" s="53">
        <f t="shared" si="293"/>
        <v>0</v>
      </c>
      <c r="BC133" s="53">
        <f t="shared" si="293"/>
        <v>0</v>
      </c>
      <c r="BD133" s="53">
        <f t="shared" si="293"/>
        <v>0</v>
      </c>
      <c r="BE133" s="53">
        <f t="shared" si="293"/>
        <v>0</v>
      </c>
      <c r="BF133" s="53">
        <f t="shared" si="293"/>
        <v>0</v>
      </c>
      <c r="BG133" s="53">
        <f t="shared" si="293"/>
        <v>0</v>
      </c>
      <c r="BH133" s="53">
        <f t="shared" si="293"/>
        <v>0</v>
      </c>
      <c r="BI133" s="53">
        <f t="shared" ref="BI133:BX152" si="294">IF(BI$4=$A133,-SUM($H133:$K133), 0)</f>
        <v>0</v>
      </c>
      <c r="BJ133" s="53">
        <f t="shared" si="294"/>
        <v>0</v>
      </c>
      <c r="BK133" s="53">
        <f t="shared" si="294"/>
        <v>0</v>
      </c>
      <c r="BL133" s="53">
        <f t="shared" si="294"/>
        <v>0</v>
      </c>
      <c r="BM133" s="53">
        <f t="shared" si="294"/>
        <v>0</v>
      </c>
      <c r="BN133" s="53">
        <f t="shared" si="294"/>
        <v>0</v>
      </c>
      <c r="BO133" s="53">
        <f t="shared" si="294"/>
        <v>0</v>
      </c>
      <c r="BP133" s="53">
        <f t="shared" si="294"/>
        <v>0</v>
      </c>
      <c r="BQ133" s="53">
        <f t="shared" si="294"/>
        <v>0</v>
      </c>
      <c r="BR133" s="53">
        <f t="shared" si="294"/>
        <v>0</v>
      </c>
      <c r="BS133" s="53">
        <f t="shared" si="294"/>
        <v>0</v>
      </c>
      <c r="BT133" s="53">
        <f t="shared" si="294"/>
        <v>0</v>
      </c>
      <c r="BU133" s="53">
        <f t="shared" si="5"/>
        <v>0</v>
      </c>
      <c r="BV133" s="53">
        <f t="shared" si="294"/>
        <v>0</v>
      </c>
      <c r="BW133" s="53">
        <f t="shared" si="294"/>
        <v>0</v>
      </c>
      <c r="BX133" s="53">
        <f t="shared" si="294"/>
        <v>0</v>
      </c>
      <c r="BY133" s="53">
        <f t="shared" ref="BY133:CN152" si="295">IF(BY$4=$A133,-SUM($H133:$K133), 0)</f>
        <v>0</v>
      </c>
      <c r="BZ133" s="53">
        <f t="shared" si="295"/>
        <v>0</v>
      </c>
      <c r="CA133" s="53">
        <f t="shared" si="295"/>
        <v>0</v>
      </c>
      <c r="CB133" s="53">
        <f t="shared" si="295"/>
        <v>0</v>
      </c>
      <c r="CC133" s="53">
        <f t="shared" si="295"/>
        <v>0</v>
      </c>
      <c r="CD133" s="53">
        <f t="shared" si="295"/>
        <v>0</v>
      </c>
      <c r="CE133" s="53">
        <f t="shared" si="295"/>
        <v>0</v>
      </c>
      <c r="CF133" s="53">
        <f t="shared" si="295"/>
        <v>0</v>
      </c>
      <c r="CG133" s="53">
        <f t="shared" si="295"/>
        <v>0</v>
      </c>
      <c r="CH133" s="53">
        <f t="shared" si="295"/>
        <v>0</v>
      </c>
      <c r="CI133" s="53">
        <f t="shared" si="295"/>
        <v>0</v>
      </c>
      <c r="CJ133" s="53">
        <f t="shared" si="295"/>
        <v>0</v>
      </c>
      <c r="CK133" s="53">
        <f t="shared" si="295"/>
        <v>0</v>
      </c>
      <c r="CL133" s="53">
        <f t="shared" si="295"/>
        <v>0</v>
      </c>
      <c r="CM133" s="53">
        <f t="shared" si="295"/>
        <v>0</v>
      </c>
      <c r="CN133" s="53">
        <f t="shared" si="295"/>
        <v>0</v>
      </c>
      <c r="CO133" s="53">
        <f t="shared" ref="CO133:DD161" si="296">IF(CO$4=$A133,-SUM($H133:$K133), 0)</f>
        <v>0</v>
      </c>
      <c r="CP133" s="53">
        <f t="shared" si="296"/>
        <v>0</v>
      </c>
      <c r="CQ133" s="53">
        <f t="shared" si="296"/>
        <v>0</v>
      </c>
      <c r="CR133" s="53">
        <f t="shared" si="296"/>
        <v>0</v>
      </c>
      <c r="CS133" s="53">
        <f t="shared" si="296"/>
        <v>0</v>
      </c>
      <c r="CT133" s="53">
        <f t="shared" si="296"/>
        <v>0</v>
      </c>
      <c r="CU133" s="53">
        <f t="shared" si="296"/>
        <v>0</v>
      </c>
      <c r="CV133" s="53">
        <f t="shared" si="296"/>
        <v>0</v>
      </c>
      <c r="CW133" s="53">
        <f t="shared" si="296"/>
        <v>0</v>
      </c>
      <c r="CX133" s="53">
        <f t="shared" si="296"/>
        <v>0</v>
      </c>
      <c r="CY133" s="53">
        <f t="shared" si="296"/>
        <v>0</v>
      </c>
      <c r="CZ133" s="53">
        <f t="shared" si="296"/>
        <v>0</v>
      </c>
      <c r="DA133" s="53">
        <f t="shared" si="296"/>
        <v>0</v>
      </c>
      <c r="DB133" s="53">
        <f t="shared" si="296"/>
        <v>0</v>
      </c>
      <c r="DC133" s="53">
        <f t="shared" si="296"/>
        <v>0</v>
      </c>
      <c r="DD133" s="53">
        <f t="shared" si="296"/>
        <v>0</v>
      </c>
      <c r="DE133" s="53">
        <f t="shared" si="244"/>
        <v>0</v>
      </c>
      <c r="DF133" s="53">
        <f t="shared" si="244"/>
        <v>0</v>
      </c>
      <c r="DG133" s="53">
        <f t="shared" si="244"/>
        <v>0</v>
      </c>
      <c r="DH133" s="53">
        <f t="shared" si="244"/>
        <v>0</v>
      </c>
      <c r="DI133" s="53">
        <f t="shared" si="244"/>
        <v>0</v>
      </c>
      <c r="DJ133" s="53">
        <f t="shared" si="244"/>
        <v>0</v>
      </c>
      <c r="DK133" s="53">
        <f t="shared" si="244"/>
        <v>0</v>
      </c>
      <c r="DL133" s="53">
        <f t="shared" si="244"/>
        <v>0</v>
      </c>
      <c r="DM133" s="53">
        <f t="shared" si="244"/>
        <v>0</v>
      </c>
      <c r="DN133" s="53">
        <f t="shared" si="244"/>
        <v>0</v>
      </c>
      <c r="DO133" s="53">
        <f t="shared" si="244"/>
        <v>0</v>
      </c>
      <c r="DP133" s="53">
        <f t="shared" si="244"/>
        <v>0</v>
      </c>
      <c r="DQ133" s="53">
        <f t="shared" si="244"/>
        <v>0</v>
      </c>
      <c r="DR133" s="53">
        <f t="shared" si="244"/>
        <v>0</v>
      </c>
      <c r="DS133" s="53">
        <f t="shared" si="244"/>
        <v>0</v>
      </c>
      <c r="DT133" s="53">
        <f t="shared" si="244"/>
        <v>0</v>
      </c>
      <c r="DU133" s="53">
        <f t="shared" ref="DU133:EJ152" si="297">IF(DU$4=$A133,-SUM($H133:$K133), 0)</f>
        <v>0</v>
      </c>
      <c r="DV133" s="53">
        <f t="shared" si="297"/>
        <v>0</v>
      </c>
      <c r="DW133" s="53">
        <f t="shared" si="297"/>
        <v>0</v>
      </c>
      <c r="DX133" s="53">
        <f t="shared" si="297"/>
        <v>0</v>
      </c>
      <c r="DY133" s="53">
        <f t="shared" si="297"/>
        <v>0</v>
      </c>
      <c r="DZ133" s="53">
        <f t="shared" si="297"/>
        <v>0</v>
      </c>
      <c r="EA133" s="53">
        <f t="shared" si="297"/>
        <v>0</v>
      </c>
      <c r="EB133" s="53">
        <f t="shared" si="297"/>
        <v>0</v>
      </c>
      <c r="EC133" s="53">
        <f t="shared" si="297"/>
        <v>0</v>
      </c>
      <c r="ED133" s="53">
        <f t="shared" si="297"/>
        <v>0</v>
      </c>
      <c r="EE133" s="53">
        <f t="shared" si="297"/>
        <v>0</v>
      </c>
      <c r="EF133" s="53">
        <f t="shared" si="297"/>
        <v>0</v>
      </c>
      <c r="EG133" s="53">
        <f t="shared" si="297"/>
        <v>0</v>
      </c>
      <c r="EH133" s="53">
        <f t="shared" si="297"/>
        <v>0</v>
      </c>
      <c r="EI133" s="53">
        <f t="shared" si="297"/>
        <v>0</v>
      </c>
      <c r="EJ133" s="53">
        <f t="shared" si="297"/>
        <v>0</v>
      </c>
      <c r="EK133" s="53">
        <f t="shared" ref="EK133:EZ152" si="298">IF(EK$4=$A133,-SUM($H133:$K133), 0)</f>
        <v>0</v>
      </c>
      <c r="EL133" s="53">
        <f t="shared" si="298"/>
        <v>0</v>
      </c>
      <c r="EM133" s="53">
        <f t="shared" si="298"/>
        <v>0</v>
      </c>
      <c r="EN133" s="53">
        <f t="shared" si="298"/>
        <v>0</v>
      </c>
      <c r="EO133" s="53">
        <f t="shared" si="298"/>
        <v>0</v>
      </c>
      <c r="EP133" s="53">
        <f t="shared" si="298"/>
        <v>0</v>
      </c>
      <c r="EQ133" s="53">
        <f t="shared" si="298"/>
        <v>0</v>
      </c>
      <c r="ER133" s="53">
        <f t="shared" si="298"/>
        <v>0</v>
      </c>
      <c r="ES133" s="53">
        <f t="shared" si="298"/>
        <v>0</v>
      </c>
      <c r="ET133" s="53">
        <f t="shared" si="298"/>
        <v>0</v>
      </c>
      <c r="EU133" s="53">
        <f t="shared" si="298"/>
        <v>0</v>
      </c>
      <c r="EV133" s="53">
        <f t="shared" si="298"/>
        <v>0</v>
      </c>
      <c r="EW133" s="53">
        <f t="shared" si="298"/>
        <v>0</v>
      </c>
      <c r="EX133" s="53">
        <f t="shared" si="298"/>
        <v>0</v>
      </c>
      <c r="EY133" s="53">
        <f t="shared" si="298"/>
        <v>0</v>
      </c>
      <c r="EZ133" s="53">
        <f t="shared" si="298"/>
        <v>0</v>
      </c>
      <c r="FA133" s="53">
        <f t="shared" ref="FA133:FP152" si="299">IF(FA$4=$A133,-SUM($H133:$K133), 0)</f>
        <v>0</v>
      </c>
      <c r="FB133" s="53">
        <f t="shared" si="299"/>
        <v>0</v>
      </c>
      <c r="FC133" s="53">
        <f t="shared" si="299"/>
        <v>0</v>
      </c>
      <c r="FD133" s="53">
        <f t="shared" si="299"/>
        <v>0</v>
      </c>
      <c r="FE133" s="53">
        <f t="shared" si="299"/>
        <v>0</v>
      </c>
      <c r="FF133" s="53">
        <f t="shared" si="299"/>
        <v>0</v>
      </c>
      <c r="FG133" s="53">
        <f t="shared" si="299"/>
        <v>0</v>
      </c>
      <c r="FH133" s="53">
        <f t="shared" si="299"/>
        <v>0</v>
      </c>
      <c r="FI133" s="53">
        <f t="shared" si="299"/>
        <v>0</v>
      </c>
      <c r="FJ133" s="53">
        <f t="shared" si="299"/>
        <v>0</v>
      </c>
      <c r="FK133" s="53">
        <f t="shared" si="299"/>
        <v>0</v>
      </c>
      <c r="FL133" s="53">
        <f t="shared" si="299"/>
        <v>0</v>
      </c>
      <c r="FM133" s="53">
        <f t="shared" si="299"/>
        <v>0</v>
      </c>
      <c r="FN133" s="53">
        <f t="shared" si="299"/>
        <v>0</v>
      </c>
      <c r="FO133" s="53">
        <f t="shared" si="299"/>
        <v>0</v>
      </c>
      <c r="FP133" s="53">
        <f t="shared" si="299"/>
        <v>0</v>
      </c>
      <c r="FQ133" s="53">
        <f t="shared" ref="FQ133:GF152" si="300">IF(FQ$4=$A133,-SUM($H133:$K133), 0)</f>
        <v>0</v>
      </c>
      <c r="FR133" s="53">
        <f t="shared" si="300"/>
        <v>0</v>
      </c>
      <c r="FS133" s="53">
        <f t="shared" si="300"/>
        <v>0</v>
      </c>
      <c r="FT133" s="53">
        <f t="shared" si="300"/>
        <v>0</v>
      </c>
      <c r="FU133" s="53">
        <f t="shared" si="300"/>
        <v>0</v>
      </c>
      <c r="FV133" s="53">
        <f t="shared" si="300"/>
        <v>0</v>
      </c>
      <c r="FW133" s="53">
        <f t="shared" si="300"/>
        <v>0</v>
      </c>
      <c r="FX133" s="53">
        <f t="shared" si="300"/>
        <v>0</v>
      </c>
      <c r="FY133" s="53">
        <f t="shared" si="300"/>
        <v>0</v>
      </c>
      <c r="FZ133" s="53">
        <f t="shared" si="300"/>
        <v>0</v>
      </c>
      <c r="GA133" s="53">
        <f t="shared" si="300"/>
        <v>0</v>
      </c>
      <c r="GB133" s="53">
        <f t="shared" si="300"/>
        <v>0</v>
      </c>
      <c r="GC133" s="53">
        <f t="shared" si="300"/>
        <v>0</v>
      </c>
      <c r="GD133" s="53">
        <f t="shared" si="300"/>
        <v>0</v>
      </c>
      <c r="GE133" s="53">
        <f t="shared" si="300"/>
        <v>0</v>
      </c>
      <c r="GF133" s="53">
        <f t="shared" si="300"/>
        <v>0</v>
      </c>
      <c r="GG133" s="53">
        <f t="shared" si="248"/>
        <v>0</v>
      </c>
      <c r="GH133" s="53">
        <f t="shared" si="248"/>
        <v>0</v>
      </c>
      <c r="GI133" s="53">
        <f t="shared" si="248"/>
        <v>0</v>
      </c>
      <c r="GJ133" s="53">
        <f t="shared" si="248"/>
        <v>0</v>
      </c>
      <c r="GK133" s="53">
        <f t="shared" si="248"/>
        <v>0</v>
      </c>
      <c r="GL133" s="53">
        <f t="shared" si="249"/>
        <v>0</v>
      </c>
      <c r="GM133" s="53">
        <f t="shared" si="249"/>
        <v>0</v>
      </c>
      <c r="GN133" s="53">
        <f t="shared" si="249"/>
        <v>0</v>
      </c>
      <c r="GO133" s="53">
        <f t="shared" si="249"/>
        <v>0</v>
      </c>
      <c r="GP133" s="53">
        <f t="shared" si="249"/>
        <v>0</v>
      </c>
      <c r="GQ133" s="53">
        <f t="shared" si="249"/>
        <v>0</v>
      </c>
      <c r="GR133" s="53">
        <f t="shared" si="249"/>
        <v>0</v>
      </c>
      <c r="GS133" s="53">
        <f t="shared" si="249"/>
        <v>0</v>
      </c>
      <c r="GT133" s="53">
        <f t="shared" si="249"/>
        <v>0</v>
      </c>
      <c r="GU133" s="53">
        <f t="shared" si="249"/>
        <v>0</v>
      </c>
      <c r="GV133" s="53">
        <f t="shared" si="249"/>
        <v>0</v>
      </c>
      <c r="GW133" s="53">
        <f t="shared" si="249"/>
        <v>0</v>
      </c>
      <c r="GX133" s="53">
        <f t="shared" si="18"/>
        <v>0</v>
      </c>
    </row>
    <row r="134" spans="1:206" s="95" customFormat="1" ht="25.5" x14ac:dyDescent="0.2">
      <c r="A134" s="22">
        <f>VLOOKUP(B134,'Libro Giornale'!$E$237:$F$436,2,FALSE)</f>
        <v>88</v>
      </c>
      <c r="B134" s="547" t="s">
        <v>477</v>
      </c>
      <c r="C134" s="152">
        <v>122</v>
      </c>
      <c r="D134" s="468">
        <v>44816</v>
      </c>
      <c r="E134" s="540" t="s">
        <v>831</v>
      </c>
      <c r="F134" s="538">
        <v>1000</v>
      </c>
      <c r="G134" s="52"/>
      <c r="H134" s="92"/>
      <c r="I134" s="92"/>
      <c r="J134" s="52">
        <f t="shared" si="225"/>
        <v>-1000</v>
      </c>
      <c r="K134" s="52"/>
      <c r="L134" s="52"/>
      <c r="M134" s="53">
        <f t="shared" si="291"/>
        <v>0</v>
      </c>
      <c r="N134" s="53">
        <f t="shared" si="291"/>
        <v>0</v>
      </c>
      <c r="O134" s="53">
        <f t="shared" si="291"/>
        <v>0</v>
      </c>
      <c r="P134" s="53">
        <f t="shared" si="291"/>
        <v>0</v>
      </c>
      <c r="Q134" s="53">
        <f t="shared" si="291"/>
        <v>0</v>
      </c>
      <c r="R134" s="53">
        <f t="shared" si="291"/>
        <v>0</v>
      </c>
      <c r="S134" s="53">
        <f t="shared" si="291"/>
        <v>0</v>
      </c>
      <c r="T134" s="53">
        <f t="shared" si="291"/>
        <v>0</v>
      </c>
      <c r="U134" s="53">
        <f t="shared" si="291"/>
        <v>0</v>
      </c>
      <c r="V134" s="53">
        <f t="shared" si="291"/>
        <v>0</v>
      </c>
      <c r="W134" s="53">
        <f t="shared" si="291"/>
        <v>0</v>
      </c>
      <c r="X134" s="53">
        <f t="shared" si="291"/>
        <v>0</v>
      </c>
      <c r="Y134" s="53">
        <f t="shared" si="291"/>
        <v>0</v>
      </c>
      <c r="Z134" s="53">
        <f t="shared" si="291"/>
        <v>0</v>
      </c>
      <c r="AA134" s="53">
        <f t="shared" si="291"/>
        <v>0</v>
      </c>
      <c r="AB134" s="53">
        <f t="shared" si="291"/>
        <v>0</v>
      </c>
      <c r="AC134" s="53">
        <f t="shared" si="292"/>
        <v>0</v>
      </c>
      <c r="AD134" s="53">
        <f t="shared" si="292"/>
        <v>0</v>
      </c>
      <c r="AE134" s="53">
        <f t="shared" si="292"/>
        <v>0</v>
      </c>
      <c r="AF134" s="53">
        <f t="shared" si="292"/>
        <v>0</v>
      </c>
      <c r="AG134" s="53">
        <f t="shared" si="292"/>
        <v>0</v>
      </c>
      <c r="AH134" s="53">
        <f t="shared" si="292"/>
        <v>0</v>
      </c>
      <c r="AI134" s="53">
        <f t="shared" si="292"/>
        <v>0</v>
      </c>
      <c r="AJ134" s="53">
        <f t="shared" si="292"/>
        <v>0</v>
      </c>
      <c r="AK134" s="53">
        <f t="shared" si="292"/>
        <v>0</v>
      </c>
      <c r="AL134" s="53">
        <f t="shared" si="292"/>
        <v>0</v>
      </c>
      <c r="AM134" s="53">
        <f t="shared" si="292"/>
        <v>0</v>
      </c>
      <c r="AN134" s="53">
        <f t="shared" si="292"/>
        <v>0</v>
      </c>
      <c r="AO134" s="53">
        <f t="shared" si="292"/>
        <v>0</v>
      </c>
      <c r="AP134" s="53">
        <f t="shared" si="292"/>
        <v>0</v>
      </c>
      <c r="AQ134" s="53">
        <f t="shared" si="292"/>
        <v>0</v>
      </c>
      <c r="AR134" s="53">
        <f t="shared" si="292"/>
        <v>0</v>
      </c>
      <c r="AS134" s="53">
        <f t="shared" si="293"/>
        <v>0</v>
      </c>
      <c r="AT134" s="53">
        <f t="shared" si="293"/>
        <v>0</v>
      </c>
      <c r="AU134" s="53">
        <f t="shared" si="293"/>
        <v>0</v>
      </c>
      <c r="AV134" s="53">
        <f t="shared" si="293"/>
        <v>0</v>
      </c>
      <c r="AW134" s="53">
        <f t="shared" si="293"/>
        <v>0</v>
      </c>
      <c r="AX134" s="53">
        <f t="shared" si="293"/>
        <v>0</v>
      </c>
      <c r="AY134" s="53">
        <f t="shared" si="293"/>
        <v>0</v>
      </c>
      <c r="AZ134" s="53">
        <f t="shared" si="293"/>
        <v>0</v>
      </c>
      <c r="BA134" s="53">
        <f t="shared" si="293"/>
        <v>0</v>
      </c>
      <c r="BB134" s="53">
        <f t="shared" si="293"/>
        <v>0</v>
      </c>
      <c r="BC134" s="53">
        <f t="shared" si="293"/>
        <v>0</v>
      </c>
      <c r="BD134" s="53">
        <f t="shared" si="293"/>
        <v>0</v>
      </c>
      <c r="BE134" s="53">
        <f t="shared" si="293"/>
        <v>0</v>
      </c>
      <c r="BF134" s="53">
        <f t="shared" si="293"/>
        <v>0</v>
      </c>
      <c r="BG134" s="53">
        <f t="shared" si="293"/>
        <v>0</v>
      </c>
      <c r="BH134" s="53">
        <f t="shared" si="293"/>
        <v>0</v>
      </c>
      <c r="BI134" s="53">
        <f t="shared" si="294"/>
        <v>0</v>
      </c>
      <c r="BJ134" s="53">
        <f t="shared" si="294"/>
        <v>0</v>
      </c>
      <c r="BK134" s="53">
        <f t="shared" si="294"/>
        <v>0</v>
      </c>
      <c r="BL134" s="53">
        <f t="shared" si="294"/>
        <v>0</v>
      </c>
      <c r="BM134" s="53">
        <f t="shared" si="294"/>
        <v>0</v>
      </c>
      <c r="BN134" s="53">
        <f t="shared" si="294"/>
        <v>0</v>
      </c>
      <c r="BO134" s="53">
        <f t="shared" si="294"/>
        <v>0</v>
      </c>
      <c r="BP134" s="53">
        <f t="shared" si="294"/>
        <v>0</v>
      </c>
      <c r="BQ134" s="53">
        <f t="shared" si="294"/>
        <v>0</v>
      </c>
      <c r="BR134" s="53">
        <f t="shared" si="294"/>
        <v>0</v>
      </c>
      <c r="BS134" s="53">
        <f t="shared" si="294"/>
        <v>0</v>
      </c>
      <c r="BT134" s="53">
        <f t="shared" si="294"/>
        <v>0</v>
      </c>
      <c r="BU134" s="53">
        <f t="shared" si="5"/>
        <v>0</v>
      </c>
      <c r="BV134" s="53">
        <f t="shared" si="294"/>
        <v>0</v>
      </c>
      <c r="BW134" s="53">
        <f t="shared" si="294"/>
        <v>0</v>
      </c>
      <c r="BX134" s="53">
        <f t="shared" si="294"/>
        <v>0</v>
      </c>
      <c r="BY134" s="53">
        <f t="shared" si="295"/>
        <v>0</v>
      </c>
      <c r="BZ134" s="53">
        <f t="shared" si="295"/>
        <v>0</v>
      </c>
      <c r="CA134" s="53">
        <f t="shared" si="295"/>
        <v>0</v>
      </c>
      <c r="CB134" s="53">
        <f t="shared" si="295"/>
        <v>0</v>
      </c>
      <c r="CC134" s="53">
        <f t="shared" si="295"/>
        <v>0</v>
      </c>
      <c r="CD134" s="53">
        <f t="shared" si="295"/>
        <v>0</v>
      </c>
      <c r="CE134" s="53">
        <f t="shared" si="295"/>
        <v>0</v>
      </c>
      <c r="CF134" s="53">
        <f t="shared" si="295"/>
        <v>0</v>
      </c>
      <c r="CG134" s="53">
        <f t="shared" si="295"/>
        <v>0</v>
      </c>
      <c r="CH134" s="53">
        <f t="shared" si="295"/>
        <v>0</v>
      </c>
      <c r="CI134" s="53">
        <f t="shared" si="295"/>
        <v>0</v>
      </c>
      <c r="CJ134" s="53">
        <f t="shared" si="295"/>
        <v>0</v>
      </c>
      <c r="CK134" s="53">
        <f t="shared" si="295"/>
        <v>0</v>
      </c>
      <c r="CL134" s="53">
        <f t="shared" si="295"/>
        <v>0</v>
      </c>
      <c r="CM134" s="53">
        <f t="shared" si="295"/>
        <v>0</v>
      </c>
      <c r="CN134" s="53">
        <f t="shared" si="295"/>
        <v>0</v>
      </c>
      <c r="CO134" s="53">
        <f t="shared" si="296"/>
        <v>0</v>
      </c>
      <c r="CP134" s="53">
        <f t="shared" si="296"/>
        <v>0</v>
      </c>
      <c r="CQ134" s="53">
        <f t="shared" si="296"/>
        <v>1000</v>
      </c>
      <c r="CR134" s="53">
        <f t="shared" si="296"/>
        <v>0</v>
      </c>
      <c r="CS134" s="53">
        <f t="shared" si="296"/>
        <v>0</v>
      </c>
      <c r="CT134" s="53">
        <f t="shared" si="296"/>
        <v>0</v>
      </c>
      <c r="CU134" s="53">
        <f t="shared" si="296"/>
        <v>0</v>
      </c>
      <c r="CV134" s="53">
        <f t="shared" si="296"/>
        <v>0</v>
      </c>
      <c r="CW134" s="53">
        <f t="shared" si="296"/>
        <v>0</v>
      </c>
      <c r="CX134" s="53">
        <f t="shared" si="296"/>
        <v>0</v>
      </c>
      <c r="CY134" s="53">
        <f t="shared" si="296"/>
        <v>0</v>
      </c>
      <c r="CZ134" s="53">
        <f t="shared" si="296"/>
        <v>0</v>
      </c>
      <c r="DA134" s="53">
        <f t="shared" si="296"/>
        <v>0</v>
      </c>
      <c r="DB134" s="53">
        <f t="shared" si="296"/>
        <v>0</v>
      </c>
      <c r="DC134" s="53">
        <f t="shared" si="296"/>
        <v>0</v>
      </c>
      <c r="DD134" s="53">
        <f t="shared" si="296"/>
        <v>0</v>
      </c>
      <c r="DE134" s="53">
        <f t="shared" ref="DE134:DT161" si="301">IF(DE$4=$A134,-SUM($H134:$K134), 0)</f>
        <v>0</v>
      </c>
      <c r="DF134" s="53">
        <f t="shared" si="301"/>
        <v>0</v>
      </c>
      <c r="DG134" s="53">
        <f t="shared" si="301"/>
        <v>0</v>
      </c>
      <c r="DH134" s="53">
        <f t="shared" si="301"/>
        <v>0</v>
      </c>
      <c r="DI134" s="53">
        <f t="shared" si="301"/>
        <v>0</v>
      </c>
      <c r="DJ134" s="53">
        <f t="shared" si="301"/>
        <v>0</v>
      </c>
      <c r="DK134" s="53">
        <f t="shared" si="301"/>
        <v>0</v>
      </c>
      <c r="DL134" s="53">
        <f t="shared" si="301"/>
        <v>0</v>
      </c>
      <c r="DM134" s="53">
        <f t="shared" si="301"/>
        <v>0</v>
      </c>
      <c r="DN134" s="53">
        <f t="shared" si="301"/>
        <v>0</v>
      </c>
      <c r="DO134" s="53">
        <f t="shared" si="301"/>
        <v>0</v>
      </c>
      <c r="DP134" s="53">
        <f t="shared" si="301"/>
        <v>0</v>
      </c>
      <c r="DQ134" s="53">
        <f t="shared" si="301"/>
        <v>0</v>
      </c>
      <c r="DR134" s="53">
        <f t="shared" si="301"/>
        <v>0</v>
      </c>
      <c r="DS134" s="53">
        <f t="shared" si="301"/>
        <v>0</v>
      </c>
      <c r="DT134" s="53">
        <f t="shared" si="301"/>
        <v>0</v>
      </c>
      <c r="DU134" s="53">
        <f t="shared" si="297"/>
        <v>0</v>
      </c>
      <c r="DV134" s="53">
        <f t="shared" si="297"/>
        <v>0</v>
      </c>
      <c r="DW134" s="53">
        <f t="shared" si="297"/>
        <v>0</v>
      </c>
      <c r="DX134" s="53">
        <f t="shared" si="297"/>
        <v>0</v>
      </c>
      <c r="DY134" s="53">
        <f t="shared" si="297"/>
        <v>0</v>
      </c>
      <c r="DZ134" s="53">
        <f t="shared" si="297"/>
        <v>0</v>
      </c>
      <c r="EA134" s="53">
        <f t="shared" si="297"/>
        <v>0</v>
      </c>
      <c r="EB134" s="53">
        <f t="shared" si="297"/>
        <v>0</v>
      </c>
      <c r="EC134" s="53">
        <f t="shared" si="297"/>
        <v>0</v>
      </c>
      <c r="ED134" s="53">
        <f t="shared" si="297"/>
        <v>0</v>
      </c>
      <c r="EE134" s="53">
        <f t="shared" si="297"/>
        <v>0</v>
      </c>
      <c r="EF134" s="53">
        <f t="shared" si="297"/>
        <v>0</v>
      </c>
      <c r="EG134" s="53">
        <f t="shared" si="297"/>
        <v>0</v>
      </c>
      <c r="EH134" s="53">
        <f t="shared" si="297"/>
        <v>0</v>
      </c>
      <c r="EI134" s="53">
        <f t="shared" si="297"/>
        <v>0</v>
      </c>
      <c r="EJ134" s="53">
        <f t="shared" si="297"/>
        <v>0</v>
      </c>
      <c r="EK134" s="53">
        <f t="shared" si="298"/>
        <v>0</v>
      </c>
      <c r="EL134" s="53">
        <f t="shared" si="298"/>
        <v>0</v>
      </c>
      <c r="EM134" s="53">
        <f t="shared" si="298"/>
        <v>0</v>
      </c>
      <c r="EN134" s="53">
        <f t="shared" si="298"/>
        <v>0</v>
      </c>
      <c r="EO134" s="53">
        <f t="shared" si="298"/>
        <v>0</v>
      </c>
      <c r="EP134" s="53">
        <f t="shared" si="298"/>
        <v>0</v>
      </c>
      <c r="EQ134" s="53">
        <f t="shared" si="298"/>
        <v>0</v>
      </c>
      <c r="ER134" s="53">
        <f t="shared" si="298"/>
        <v>0</v>
      </c>
      <c r="ES134" s="53">
        <f t="shared" si="298"/>
        <v>0</v>
      </c>
      <c r="ET134" s="53">
        <f t="shared" si="298"/>
        <v>0</v>
      </c>
      <c r="EU134" s="53">
        <f t="shared" si="298"/>
        <v>0</v>
      </c>
      <c r="EV134" s="53">
        <f t="shared" si="298"/>
        <v>0</v>
      </c>
      <c r="EW134" s="53">
        <f t="shared" si="298"/>
        <v>0</v>
      </c>
      <c r="EX134" s="53">
        <f t="shared" si="298"/>
        <v>0</v>
      </c>
      <c r="EY134" s="53">
        <f t="shared" si="298"/>
        <v>0</v>
      </c>
      <c r="EZ134" s="53">
        <f t="shared" si="298"/>
        <v>0</v>
      </c>
      <c r="FA134" s="53">
        <f t="shared" si="299"/>
        <v>0</v>
      </c>
      <c r="FB134" s="53">
        <f t="shared" si="299"/>
        <v>0</v>
      </c>
      <c r="FC134" s="53">
        <f t="shared" si="299"/>
        <v>0</v>
      </c>
      <c r="FD134" s="53">
        <f t="shared" si="299"/>
        <v>0</v>
      </c>
      <c r="FE134" s="53">
        <f t="shared" si="299"/>
        <v>0</v>
      </c>
      <c r="FF134" s="53">
        <f t="shared" si="299"/>
        <v>0</v>
      </c>
      <c r="FG134" s="53">
        <f t="shared" si="299"/>
        <v>0</v>
      </c>
      <c r="FH134" s="53">
        <f t="shared" si="299"/>
        <v>0</v>
      </c>
      <c r="FI134" s="53">
        <f t="shared" si="299"/>
        <v>0</v>
      </c>
      <c r="FJ134" s="53">
        <f t="shared" si="299"/>
        <v>0</v>
      </c>
      <c r="FK134" s="53">
        <f t="shared" si="299"/>
        <v>0</v>
      </c>
      <c r="FL134" s="53">
        <f t="shared" si="299"/>
        <v>0</v>
      </c>
      <c r="FM134" s="53">
        <f t="shared" si="299"/>
        <v>0</v>
      </c>
      <c r="FN134" s="53">
        <f t="shared" si="299"/>
        <v>0</v>
      </c>
      <c r="FO134" s="53">
        <f t="shared" si="299"/>
        <v>0</v>
      </c>
      <c r="FP134" s="53">
        <f t="shared" si="299"/>
        <v>0</v>
      </c>
      <c r="FQ134" s="53">
        <f t="shared" si="300"/>
        <v>0</v>
      </c>
      <c r="FR134" s="53">
        <f t="shared" si="300"/>
        <v>0</v>
      </c>
      <c r="FS134" s="53">
        <f t="shared" si="300"/>
        <v>0</v>
      </c>
      <c r="FT134" s="53">
        <f t="shared" si="300"/>
        <v>0</v>
      </c>
      <c r="FU134" s="53">
        <f t="shared" si="300"/>
        <v>0</v>
      </c>
      <c r="FV134" s="53">
        <f t="shared" si="300"/>
        <v>0</v>
      </c>
      <c r="FW134" s="53">
        <f t="shared" si="300"/>
        <v>0</v>
      </c>
      <c r="FX134" s="53">
        <f t="shared" si="300"/>
        <v>0</v>
      </c>
      <c r="FY134" s="53">
        <f t="shared" si="300"/>
        <v>0</v>
      </c>
      <c r="FZ134" s="53">
        <f t="shared" si="300"/>
        <v>0</v>
      </c>
      <c r="GA134" s="53">
        <f t="shared" si="300"/>
        <v>0</v>
      </c>
      <c r="GB134" s="53">
        <f t="shared" si="300"/>
        <v>0</v>
      </c>
      <c r="GC134" s="53">
        <f t="shared" si="300"/>
        <v>0</v>
      </c>
      <c r="GD134" s="53">
        <f t="shared" si="300"/>
        <v>0</v>
      </c>
      <c r="GE134" s="53">
        <f t="shared" si="300"/>
        <v>0</v>
      </c>
      <c r="GF134" s="53">
        <f t="shared" si="300"/>
        <v>0</v>
      </c>
      <c r="GG134" s="53">
        <f t="shared" ref="GG134:GV161" si="302">IF(GG$4=$A134,-SUM($H134:$K134), 0)</f>
        <v>0</v>
      </c>
      <c r="GH134" s="53">
        <f t="shared" si="302"/>
        <v>0</v>
      </c>
      <c r="GI134" s="53">
        <f t="shared" si="302"/>
        <v>0</v>
      </c>
      <c r="GJ134" s="53">
        <f t="shared" si="302"/>
        <v>0</v>
      </c>
      <c r="GK134" s="53">
        <f t="shared" si="302"/>
        <v>0</v>
      </c>
      <c r="GL134" s="53">
        <f t="shared" si="302"/>
        <v>0</v>
      </c>
      <c r="GM134" s="53">
        <f t="shared" si="302"/>
        <v>0</v>
      </c>
      <c r="GN134" s="53">
        <f t="shared" si="302"/>
        <v>0</v>
      </c>
      <c r="GO134" s="53">
        <f t="shared" si="302"/>
        <v>0</v>
      </c>
      <c r="GP134" s="53">
        <f t="shared" si="302"/>
        <v>0</v>
      </c>
      <c r="GQ134" s="53">
        <f t="shared" si="302"/>
        <v>0</v>
      </c>
      <c r="GR134" s="53">
        <f t="shared" si="302"/>
        <v>0</v>
      </c>
      <c r="GS134" s="53">
        <f t="shared" si="302"/>
        <v>0</v>
      </c>
      <c r="GT134" s="53">
        <f t="shared" si="302"/>
        <v>0</v>
      </c>
      <c r="GU134" s="53">
        <f t="shared" si="302"/>
        <v>0</v>
      </c>
      <c r="GV134" s="53">
        <f t="shared" si="302"/>
        <v>0</v>
      </c>
      <c r="GW134" s="53">
        <f t="shared" ref="GL134:GW161" si="303">IF(GW$4=$A134,-SUM($H134:$K134), 0)</f>
        <v>0</v>
      </c>
      <c r="GX134" s="53">
        <f t="shared" si="18"/>
        <v>0</v>
      </c>
    </row>
    <row r="135" spans="1:206" s="95" customFormat="1" ht="12.75" x14ac:dyDescent="0.2">
      <c r="A135" s="22">
        <f>VLOOKUP(B135,'Libro Giornale'!$E$237:$F$436,2,FALSE)</f>
        <v>122</v>
      </c>
      <c r="B135" s="547" t="s">
        <v>508</v>
      </c>
      <c r="C135" s="152">
        <v>123</v>
      </c>
      <c r="D135" s="468">
        <v>44816</v>
      </c>
      <c r="E135" s="540" t="s">
        <v>750</v>
      </c>
      <c r="F135" s="539">
        <v>0.25</v>
      </c>
      <c r="G135" s="52">
        <f>SUM(F134:F135)</f>
        <v>1000.25</v>
      </c>
      <c r="H135" s="92"/>
      <c r="I135" s="92"/>
      <c r="J135" s="52">
        <f t="shared" si="225"/>
        <v>-0.25</v>
      </c>
      <c r="K135" s="52"/>
      <c r="L135" s="52"/>
      <c r="M135" s="53">
        <f t="shared" si="291"/>
        <v>0</v>
      </c>
      <c r="N135" s="53">
        <f t="shared" si="291"/>
        <v>0</v>
      </c>
      <c r="O135" s="53">
        <f t="shared" si="291"/>
        <v>0</v>
      </c>
      <c r="P135" s="53">
        <f t="shared" si="291"/>
        <v>0</v>
      </c>
      <c r="Q135" s="53">
        <f t="shared" si="291"/>
        <v>0</v>
      </c>
      <c r="R135" s="53">
        <f t="shared" si="291"/>
        <v>0</v>
      </c>
      <c r="S135" s="53">
        <f t="shared" si="291"/>
        <v>0</v>
      </c>
      <c r="T135" s="53">
        <f t="shared" si="291"/>
        <v>0</v>
      </c>
      <c r="U135" s="53">
        <f t="shared" si="291"/>
        <v>0</v>
      </c>
      <c r="V135" s="53">
        <f t="shared" si="291"/>
        <v>0</v>
      </c>
      <c r="W135" s="53">
        <f t="shared" si="291"/>
        <v>0</v>
      </c>
      <c r="X135" s="53">
        <f t="shared" si="291"/>
        <v>0</v>
      </c>
      <c r="Y135" s="53">
        <f t="shared" si="291"/>
        <v>0</v>
      </c>
      <c r="Z135" s="53">
        <f t="shared" si="291"/>
        <v>0</v>
      </c>
      <c r="AA135" s="53">
        <f t="shared" si="291"/>
        <v>0</v>
      </c>
      <c r="AB135" s="53">
        <f t="shared" si="291"/>
        <v>0</v>
      </c>
      <c r="AC135" s="53">
        <f t="shared" si="292"/>
        <v>0</v>
      </c>
      <c r="AD135" s="53">
        <f t="shared" si="292"/>
        <v>0</v>
      </c>
      <c r="AE135" s="53">
        <f t="shared" si="292"/>
        <v>0</v>
      </c>
      <c r="AF135" s="53">
        <f t="shared" si="292"/>
        <v>0</v>
      </c>
      <c r="AG135" s="53">
        <f t="shared" si="292"/>
        <v>0</v>
      </c>
      <c r="AH135" s="53">
        <f t="shared" si="292"/>
        <v>0</v>
      </c>
      <c r="AI135" s="53">
        <f t="shared" si="292"/>
        <v>0</v>
      </c>
      <c r="AJ135" s="53">
        <f t="shared" si="292"/>
        <v>0</v>
      </c>
      <c r="AK135" s="53">
        <f t="shared" si="292"/>
        <v>0</v>
      </c>
      <c r="AL135" s="53">
        <f t="shared" si="292"/>
        <v>0</v>
      </c>
      <c r="AM135" s="53">
        <f t="shared" si="292"/>
        <v>0</v>
      </c>
      <c r="AN135" s="53">
        <f t="shared" si="292"/>
        <v>0</v>
      </c>
      <c r="AO135" s="53">
        <f t="shared" si="292"/>
        <v>0</v>
      </c>
      <c r="AP135" s="53">
        <f t="shared" si="292"/>
        <v>0</v>
      </c>
      <c r="AQ135" s="53">
        <f t="shared" si="292"/>
        <v>0</v>
      </c>
      <c r="AR135" s="53">
        <f t="shared" si="292"/>
        <v>0</v>
      </c>
      <c r="AS135" s="53">
        <f t="shared" si="293"/>
        <v>0</v>
      </c>
      <c r="AT135" s="53">
        <f t="shared" si="293"/>
        <v>0</v>
      </c>
      <c r="AU135" s="53">
        <f t="shared" si="293"/>
        <v>0</v>
      </c>
      <c r="AV135" s="53">
        <f t="shared" si="293"/>
        <v>0</v>
      </c>
      <c r="AW135" s="53">
        <f t="shared" si="293"/>
        <v>0</v>
      </c>
      <c r="AX135" s="53">
        <f t="shared" si="293"/>
        <v>0</v>
      </c>
      <c r="AY135" s="53">
        <f t="shared" si="293"/>
        <v>0</v>
      </c>
      <c r="AZ135" s="53">
        <f t="shared" si="293"/>
        <v>0</v>
      </c>
      <c r="BA135" s="53">
        <f t="shared" si="293"/>
        <v>0</v>
      </c>
      <c r="BB135" s="53">
        <f t="shared" si="293"/>
        <v>0</v>
      </c>
      <c r="BC135" s="53">
        <f t="shared" si="293"/>
        <v>0</v>
      </c>
      <c r="BD135" s="53">
        <f t="shared" si="293"/>
        <v>0</v>
      </c>
      <c r="BE135" s="53">
        <f t="shared" si="293"/>
        <v>0</v>
      </c>
      <c r="BF135" s="53">
        <f t="shared" si="293"/>
        <v>0</v>
      </c>
      <c r="BG135" s="53">
        <f t="shared" si="293"/>
        <v>0</v>
      </c>
      <c r="BH135" s="53">
        <f t="shared" si="293"/>
        <v>0</v>
      </c>
      <c r="BI135" s="53">
        <f t="shared" si="294"/>
        <v>0</v>
      </c>
      <c r="BJ135" s="53">
        <f t="shared" si="294"/>
        <v>0</v>
      </c>
      <c r="BK135" s="53">
        <f t="shared" si="294"/>
        <v>0</v>
      </c>
      <c r="BL135" s="53">
        <f t="shared" si="294"/>
        <v>0</v>
      </c>
      <c r="BM135" s="53">
        <f t="shared" si="294"/>
        <v>0</v>
      </c>
      <c r="BN135" s="53">
        <f t="shared" si="294"/>
        <v>0</v>
      </c>
      <c r="BO135" s="53">
        <f t="shared" si="294"/>
        <v>0</v>
      </c>
      <c r="BP135" s="53">
        <f t="shared" si="294"/>
        <v>0</v>
      </c>
      <c r="BQ135" s="53">
        <f t="shared" si="294"/>
        <v>0</v>
      </c>
      <c r="BR135" s="53">
        <f t="shared" si="294"/>
        <v>0</v>
      </c>
      <c r="BS135" s="53">
        <f t="shared" si="294"/>
        <v>0</v>
      </c>
      <c r="BT135" s="53">
        <f t="shared" si="294"/>
        <v>0</v>
      </c>
      <c r="BU135" s="53">
        <f t="shared" si="5"/>
        <v>0</v>
      </c>
      <c r="BV135" s="53">
        <f t="shared" si="294"/>
        <v>0</v>
      </c>
      <c r="BW135" s="53">
        <f t="shared" si="294"/>
        <v>0</v>
      </c>
      <c r="BX135" s="53">
        <f t="shared" si="294"/>
        <v>0</v>
      </c>
      <c r="BY135" s="53">
        <f t="shared" si="295"/>
        <v>0</v>
      </c>
      <c r="BZ135" s="53">
        <f t="shared" si="295"/>
        <v>0</v>
      </c>
      <c r="CA135" s="53">
        <f t="shared" si="295"/>
        <v>0</v>
      </c>
      <c r="CB135" s="53">
        <f t="shared" si="295"/>
        <v>0</v>
      </c>
      <c r="CC135" s="53">
        <f t="shared" si="295"/>
        <v>0</v>
      </c>
      <c r="CD135" s="53">
        <f t="shared" si="295"/>
        <v>0</v>
      </c>
      <c r="CE135" s="53">
        <f t="shared" si="295"/>
        <v>0</v>
      </c>
      <c r="CF135" s="53">
        <f t="shared" si="295"/>
        <v>0</v>
      </c>
      <c r="CG135" s="53">
        <f t="shared" si="295"/>
        <v>0</v>
      </c>
      <c r="CH135" s="53">
        <f t="shared" si="295"/>
        <v>0</v>
      </c>
      <c r="CI135" s="53">
        <f t="shared" si="295"/>
        <v>0</v>
      </c>
      <c r="CJ135" s="53">
        <f t="shared" si="295"/>
        <v>0</v>
      </c>
      <c r="CK135" s="53">
        <f t="shared" si="295"/>
        <v>0</v>
      </c>
      <c r="CL135" s="53">
        <f t="shared" si="295"/>
        <v>0</v>
      </c>
      <c r="CM135" s="53">
        <f t="shared" si="295"/>
        <v>0</v>
      </c>
      <c r="CN135" s="53">
        <f t="shared" si="295"/>
        <v>0</v>
      </c>
      <c r="CO135" s="53">
        <f t="shared" si="296"/>
        <v>0</v>
      </c>
      <c r="CP135" s="53">
        <f t="shared" si="296"/>
        <v>0</v>
      </c>
      <c r="CQ135" s="53">
        <f t="shared" si="296"/>
        <v>0</v>
      </c>
      <c r="CR135" s="53">
        <f t="shared" si="296"/>
        <v>0</v>
      </c>
      <c r="CS135" s="53">
        <f t="shared" si="296"/>
        <v>0</v>
      </c>
      <c r="CT135" s="53">
        <f t="shared" si="296"/>
        <v>0</v>
      </c>
      <c r="CU135" s="53">
        <f t="shared" si="296"/>
        <v>0</v>
      </c>
      <c r="CV135" s="53">
        <f t="shared" si="296"/>
        <v>0</v>
      </c>
      <c r="CW135" s="53">
        <f t="shared" si="296"/>
        <v>0</v>
      </c>
      <c r="CX135" s="53">
        <f t="shared" si="296"/>
        <v>0</v>
      </c>
      <c r="CY135" s="53">
        <f t="shared" si="296"/>
        <v>0</v>
      </c>
      <c r="CZ135" s="53">
        <f t="shared" si="296"/>
        <v>0</v>
      </c>
      <c r="DA135" s="53">
        <f t="shared" si="296"/>
        <v>0</v>
      </c>
      <c r="DB135" s="53">
        <f t="shared" si="296"/>
        <v>0</v>
      </c>
      <c r="DC135" s="53">
        <f t="shared" si="296"/>
        <v>0</v>
      </c>
      <c r="DD135" s="53">
        <f t="shared" si="296"/>
        <v>0</v>
      </c>
      <c r="DE135" s="53">
        <f t="shared" si="301"/>
        <v>0</v>
      </c>
      <c r="DF135" s="53">
        <f t="shared" si="301"/>
        <v>0</v>
      </c>
      <c r="DG135" s="53">
        <f t="shared" si="301"/>
        <v>0</v>
      </c>
      <c r="DH135" s="53">
        <f t="shared" si="301"/>
        <v>0</v>
      </c>
      <c r="DI135" s="53">
        <f t="shared" si="301"/>
        <v>0</v>
      </c>
      <c r="DJ135" s="53">
        <f t="shared" si="301"/>
        <v>0</v>
      </c>
      <c r="DK135" s="53">
        <f t="shared" si="301"/>
        <v>0</v>
      </c>
      <c r="DL135" s="53">
        <f t="shared" si="301"/>
        <v>0</v>
      </c>
      <c r="DM135" s="53">
        <f t="shared" si="301"/>
        <v>0</v>
      </c>
      <c r="DN135" s="53">
        <f t="shared" si="301"/>
        <v>0</v>
      </c>
      <c r="DO135" s="53">
        <f t="shared" si="301"/>
        <v>0</v>
      </c>
      <c r="DP135" s="53">
        <f t="shared" si="301"/>
        <v>0</v>
      </c>
      <c r="DQ135" s="53">
        <f t="shared" si="301"/>
        <v>0</v>
      </c>
      <c r="DR135" s="53">
        <f t="shared" si="301"/>
        <v>0</v>
      </c>
      <c r="DS135" s="53">
        <f t="shared" si="301"/>
        <v>0</v>
      </c>
      <c r="DT135" s="53">
        <f t="shared" si="301"/>
        <v>0</v>
      </c>
      <c r="DU135" s="53">
        <f t="shared" si="297"/>
        <v>0</v>
      </c>
      <c r="DV135" s="53">
        <f t="shared" si="297"/>
        <v>0</v>
      </c>
      <c r="DW135" s="53">
        <f t="shared" si="297"/>
        <v>0</v>
      </c>
      <c r="DX135" s="53">
        <f t="shared" si="297"/>
        <v>0</v>
      </c>
      <c r="DY135" s="53">
        <f t="shared" si="297"/>
        <v>0.25</v>
      </c>
      <c r="DZ135" s="53">
        <f t="shared" si="297"/>
        <v>0</v>
      </c>
      <c r="EA135" s="53">
        <f t="shared" si="297"/>
        <v>0</v>
      </c>
      <c r="EB135" s="53">
        <f t="shared" si="297"/>
        <v>0</v>
      </c>
      <c r="EC135" s="53">
        <f t="shared" si="297"/>
        <v>0</v>
      </c>
      <c r="ED135" s="53">
        <f t="shared" si="297"/>
        <v>0</v>
      </c>
      <c r="EE135" s="53">
        <f t="shared" si="297"/>
        <v>0</v>
      </c>
      <c r="EF135" s="53">
        <f t="shared" si="297"/>
        <v>0</v>
      </c>
      <c r="EG135" s="53">
        <f t="shared" si="297"/>
        <v>0</v>
      </c>
      <c r="EH135" s="53">
        <f t="shared" si="297"/>
        <v>0</v>
      </c>
      <c r="EI135" s="53">
        <f t="shared" si="297"/>
        <v>0</v>
      </c>
      <c r="EJ135" s="53">
        <f t="shared" si="297"/>
        <v>0</v>
      </c>
      <c r="EK135" s="53">
        <f t="shared" si="298"/>
        <v>0</v>
      </c>
      <c r="EL135" s="53">
        <f t="shared" si="298"/>
        <v>0</v>
      </c>
      <c r="EM135" s="53">
        <f t="shared" si="298"/>
        <v>0</v>
      </c>
      <c r="EN135" s="53">
        <f t="shared" si="298"/>
        <v>0</v>
      </c>
      <c r="EO135" s="53">
        <f t="shared" si="298"/>
        <v>0</v>
      </c>
      <c r="EP135" s="53">
        <f t="shared" si="298"/>
        <v>0</v>
      </c>
      <c r="EQ135" s="53">
        <f t="shared" si="298"/>
        <v>0</v>
      </c>
      <c r="ER135" s="53">
        <f t="shared" si="298"/>
        <v>0</v>
      </c>
      <c r="ES135" s="53">
        <f t="shared" si="298"/>
        <v>0</v>
      </c>
      <c r="ET135" s="53">
        <f t="shared" si="298"/>
        <v>0</v>
      </c>
      <c r="EU135" s="53">
        <f t="shared" si="298"/>
        <v>0</v>
      </c>
      <c r="EV135" s="53">
        <f t="shared" si="298"/>
        <v>0</v>
      </c>
      <c r="EW135" s="53">
        <f t="shared" si="298"/>
        <v>0</v>
      </c>
      <c r="EX135" s="53">
        <f t="shared" si="298"/>
        <v>0</v>
      </c>
      <c r="EY135" s="53">
        <f t="shared" si="298"/>
        <v>0</v>
      </c>
      <c r="EZ135" s="53">
        <f t="shared" si="298"/>
        <v>0</v>
      </c>
      <c r="FA135" s="53">
        <f t="shared" si="299"/>
        <v>0</v>
      </c>
      <c r="FB135" s="53">
        <f t="shared" si="299"/>
        <v>0</v>
      </c>
      <c r="FC135" s="53">
        <f t="shared" si="299"/>
        <v>0</v>
      </c>
      <c r="FD135" s="53">
        <f t="shared" si="299"/>
        <v>0</v>
      </c>
      <c r="FE135" s="53">
        <f t="shared" si="299"/>
        <v>0</v>
      </c>
      <c r="FF135" s="53">
        <f t="shared" si="299"/>
        <v>0</v>
      </c>
      <c r="FG135" s="53">
        <f t="shared" si="299"/>
        <v>0</v>
      </c>
      <c r="FH135" s="53">
        <f t="shared" si="299"/>
        <v>0</v>
      </c>
      <c r="FI135" s="53">
        <f t="shared" si="299"/>
        <v>0</v>
      </c>
      <c r="FJ135" s="53">
        <f t="shared" si="299"/>
        <v>0</v>
      </c>
      <c r="FK135" s="53">
        <f t="shared" si="299"/>
        <v>0</v>
      </c>
      <c r="FL135" s="53">
        <f t="shared" si="299"/>
        <v>0</v>
      </c>
      <c r="FM135" s="53">
        <f t="shared" si="299"/>
        <v>0</v>
      </c>
      <c r="FN135" s="53">
        <f t="shared" si="299"/>
        <v>0</v>
      </c>
      <c r="FO135" s="53">
        <f t="shared" si="299"/>
        <v>0</v>
      </c>
      <c r="FP135" s="53">
        <f t="shared" si="299"/>
        <v>0</v>
      </c>
      <c r="FQ135" s="53">
        <f t="shared" si="300"/>
        <v>0</v>
      </c>
      <c r="FR135" s="53">
        <f t="shared" si="300"/>
        <v>0</v>
      </c>
      <c r="FS135" s="53">
        <f t="shared" si="300"/>
        <v>0</v>
      </c>
      <c r="FT135" s="53">
        <f t="shared" si="300"/>
        <v>0</v>
      </c>
      <c r="FU135" s="53">
        <f t="shared" si="300"/>
        <v>0</v>
      </c>
      <c r="FV135" s="53">
        <f t="shared" si="300"/>
        <v>0</v>
      </c>
      <c r="FW135" s="53">
        <f t="shared" si="300"/>
        <v>0</v>
      </c>
      <c r="FX135" s="53">
        <f t="shared" si="300"/>
        <v>0</v>
      </c>
      <c r="FY135" s="53">
        <f t="shared" si="300"/>
        <v>0</v>
      </c>
      <c r="FZ135" s="53">
        <f t="shared" si="300"/>
        <v>0</v>
      </c>
      <c r="GA135" s="53">
        <f t="shared" si="300"/>
        <v>0</v>
      </c>
      <c r="GB135" s="53">
        <f t="shared" si="300"/>
        <v>0</v>
      </c>
      <c r="GC135" s="53">
        <f t="shared" si="300"/>
        <v>0</v>
      </c>
      <c r="GD135" s="53">
        <f t="shared" si="300"/>
        <v>0</v>
      </c>
      <c r="GE135" s="53">
        <f t="shared" si="300"/>
        <v>0</v>
      </c>
      <c r="GF135" s="53">
        <f t="shared" si="300"/>
        <v>0</v>
      </c>
      <c r="GG135" s="53">
        <f t="shared" si="302"/>
        <v>0</v>
      </c>
      <c r="GH135" s="53">
        <f t="shared" si="302"/>
        <v>0</v>
      </c>
      <c r="GI135" s="53">
        <f t="shared" si="302"/>
        <v>0</v>
      </c>
      <c r="GJ135" s="53">
        <f t="shared" si="302"/>
        <v>0</v>
      </c>
      <c r="GK135" s="53">
        <f t="shared" si="302"/>
        <v>0</v>
      </c>
      <c r="GL135" s="53">
        <f t="shared" si="303"/>
        <v>0</v>
      </c>
      <c r="GM135" s="53">
        <f t="shared" si="303"/>
        <v>0</v>
      </c>
      <c r="GN135" s="53">
        <f t="shared" si="303"/>
        <v>0</v>
      </c>
      <c r="GO135" s="53">
        <f t="shared" si="303"/>
        <v>0</v>
      </c>
      <c r="GP135" s="53">
        <f t="shared" si="303"/>
        <v>0</v>
      </c>
      <c r="GQ135" s="53">
        <f t="shared" si="303"/>
        <v>0</v>
      </c>
      <c r="GR135" s="53">
        <f t="shared" si="303"/>
        <v>0</v>
      </c>
      <c r="GS135" s="53">
        <f t="shared" si="303"/>
        <v>0</v>
      </c>
      <c r="GT135" s="53">
        <f t="shared" si="303"/>
        <v>0</v>
      </c>
      <c r="GU135" s="53">
        <f t="shared" si="303"/>
        <v>0</v>
      </c>
      <c r="GV135" s="53">
        <f t="shared" si="303"/>
        <v>0</v>
      </c>
      <c r="GW135" s="53">
        <f t="shared" si="303"/>
        <v>0</v>
      </c>
      <c r="GX135" s="53">
        <f t="shared" si="18"/>
        <v>0</v>
      </c>
    </row>
    <row r="136" spans="1:206" s="95" customFormat="1" ht="25.5" x14ac:dyDescent="0.2">
      <c r="A136" s="22">
        <f>VLOOKUP(B136,'Libro Giornale'!$E$237:$F$436,2,FALSE)</f>
        <v>88</v>
      </c>
      <c r="B136" s="547" t="s">
        <v>477</v>
      </c>
      <c r="C136" s="152">
        <v>124</v>
      </c>
      <c r="D136" s="468">
        <v>44816</v>
      </c>
      <c r="E136" s="540" t="s">
        <v>832</v>
      </c>
      <c r="F136" s="538">
        <v>2000</v>
      </c>
      <c r="G136" s="52"/>
      <c r="H136" s="92"/>
      <c r="I136" s="92"/>
      <c r="J136" s="52">
        <f t="shared" si="225"/>
        <v>-2000</v>
      </c>
      <c r="K136" s="52"/>
      <c r="L136" s="52"/>
      <c r="M136" s="53">
        <f t="shared" si="291"/>
        <v>0</v>
      </c>
      <c r="N136" s="53">
        <f t="shared" si="291"/>
        <v>0</v>
      </c>
      <c r="O136" s="53">
        <f t="shared" si="291"/>
        <v>0</v>
      </c>
      <c r="P136" s="53">
        <f t="shared" si="291"/>
        <v>0</v>
      </c>
      <c r="Q136" s="53">
        <f t="shared" si="291"/>
        <v>0</v>
      </c>
      <c r="R136" s="53">
        <f t="shared" si="291"/>
        <v>0</v>
      </c>
      <c r="S136" s="53">
        <f t="shared" si="291"/>
        <v>0</v>
      </c>
      <c r="T136" s="53">
        <f t="shared" si="291"/>
        <v>0</v>
      </c>
      <c r="U136" s="53">
        <f t="shared" si="291"/>
        <v>0</v>
      </c>
      <c r="V136" s="53">
        <f t="shared" si="291"/>
        <v>0</v>
      </c>
      <c r="W136" s="53">
        <f t="shared" si="291"/>
        <v>0</v>
      </c>
      <c r="X136" s="53">
        <f t="shared" si="291"/>
        <v>0</v>
      </c>
      <c r="Y136" s="53">
        <f t="shared" si="291"/>
        <v>0</v>
      </c>
      <c r="Z136" s="53">
        <f t="shared" si="291"/>
        <v>0</v>
      </c>
      <c r="AA136" s="53">
        <f t="shared" si="291"/>
        <v>0</v>
      </c>
      <c r="AB136" s="53">
        <f t="shared" si="291"/>
        <v>0</v>
      </c>
      <c r="AC136" s="53">
        <f t="shared" si="292"/>
        <v>0</v>
      </c>
      <c r="AD136" s="53">
        <f t="shared" si="292"/>
        <v>0</v>
      </c>
      <c r="AE136" s="53">
        <f t="shared" si="292"/>
        <v>0</v>
      </c>
      <c r="AF136" s="53">
        <f t="shared" si="292"/>
        <v>0</v>
      </c>
      <c r="AG136" s="53">
        <f t="shared" si="292"/>
        <v>0</v>
      </c>
      <c r="AH136" s="53">
        <f t="shared" si="292"/>
        <v>0</v>
      </c>
      <c r="AI136" s="53">
        <f t="shared" si="292"/>
        <v>0</v>
      </c>
      <c r="AJ136" s="53">
        <f t="shared" si="292"/>
        <v>0</v>
      </c>
      <c r="AK136" s="53">
        <f t="shared" si="292"/>
        <v>0</v>
      </c>
      <c r="AL136" s="53">
        <f t="shared" si="292"/>
        <v>0</v>
      </c>
      <c r="AM136" s="53">
        <f t="shared" si="292"/>
        <v>0</v>
      </c>
      <c r="AN136" s="53">
        <f t="shared" si="292"/>
        <v>0</v>
      </c>
      <c r="AO136" s="53">
        <f t="shared" si="292"/>
        <v>0</v>
      </c>
      <c r="AP136" s="53">
        <f t="shared" si="292"/>
        <v>0</v>
      </c>
      <c r="AQ136" s="53">
        <f t="shared" si="292"/>
        <v>0</v>
      </c>
      <c r="AR136" s="53">
        <f t="shared" si="292"/>
        <v>0</v>
      </c>
      <c r="AS136" s="53">
        <f t="shared" si="293"/>
        <v>0</v>
      </c>
      <c r="AT136" s="53">
        <f t="shared" si="293"/>
        <v>0</v>
      </c>
      <c r="AU136" s="53">
        <f t="shared" si="293"/>
        <v>0</v>
      </c>
      <c r="AV136" s="53">
        <f t="shared" si="293"/>
        <v>0</v>
      </c>
      <c r="AW136" s="53">
        <f t="shared" si="293"/>
        <v>0</v>
      </c>
      <c r="AX136" s="53">
        <f t="shared" si="293"/>
        <v>0</v>
      </c>
      <c r="AY136" s="53">
        <f t="shared" si="293"/>
        <v>0</v>
      </c>
      <c r="AZ136" s="53">
        <f t="shared" si="293"/>
        <v>0</v>
      </c>
      <c r="BA136" s="53">
        <f t="shared" si="293"/>
        <v>0</v>
      </c>
      <c r="BB136" s="53">
        <f t="shared" si="293"/>
        <v>0</v>
      </c>
      <c r="BC136" s="53">
        <f t="shared" si="293"/>
        <v>0</v>
      </c>
      <c r="BD136" s="53">
        <f t="shared" si="293"/>
        <v>0</v>
      </c>
      <c r="BE136" s="53">
        <f t="shared" si="293"/>
        <v>0</v>
      </c>
      <c r="BF136" s="53">
        <f t="shared" si="293"/>
        <v>0</v>
      </c>
      <c r="BG136" s="53">
        <f t="shared" si="293"/>
        <v>0</v>
      </c>
      <c r="BH136" s="53">
        <f t="shared" si="293"/>
        <v>0</v>
      </c>
      <c r="BI136" s="53">
        <f t="shared" si="294"/>
        <v>0</v>
      </c>
      <c r="BJ136" s="53">
        <f t="shared" si="294"/>
        <v>0</v>
      </c>
      <c r="BK136" s="53">
        <f t="shared" si="294"/>
        <v>0</v>
      </c>
      <c r="BL136" s="53">
        <f t="shared" si="294"/>
        <v>0</v>
      </c>
      <c r="BM136" s="53">
        <f t="shared" si="294"/>
        <v>0</v>
      </c>
      <c r="BN136" s="53">
        <f t="shared" si="294"/>
        <v>0</v>
      </c>
      <c r="BO136" s="53">
        <f t="shared" si="294"/>
        <v>0</v>
      </c>
      <c r="BP136" s="53">
        <f t="shared" si="294"/>
        <v>0</v>
      </c>
      <c r="BQ136" s="53">
        <f t="shared" si="294"/>
        <v>0</v>
      </c>
      <c r="BR136" s="53">
        <f t="shared" si="294"/>
        <v>0</v>
      </c>
      <c r="BS136" s="53">
        <f t="shared" si="294"/>
        <v>0</v>
      </c>
      <c r="BT136" s="53">
        <f t="shared" si="294"/>
        <v>0</v>
      </c>
      <c r="BU136" s="53">
        <f t="shared" si="5"/>
        <v>0</v>
      </c>
      <c r="BV136" s="53">
        <f t="shared" si="294"/>
        <v>0</v>
      </c>
      <c r="BW136" s="53">
        <f t="shared" si="294"/>
        <v>0</v>
      </c>
      <c r="BX136" s="53">
        <f t="shared" si="294"/>
        <v>0</v>
      </c>
      <c r="BY136" s="53">
        <f t="shared" si="295"/>
        <v>0</v>
      </c>
      <c r="BZ136" s="53">
        <f t="shared" si="295"/>
        <v>0</v>
      </c>
      <c r="CA136" s="53">
        <f t="shared" si="295"/>
        <v>0</v>
      </c>
      <c r="CB136" s="53">
        <f t="shared" si="295"/>
        <v>0</v>
      </c>
      <c r="CC136" s="53">
        <f t="shared" si="295"/>
        <v>0</v>
      </c>
      <c r="CD136" s="53">
        <f t="shared" si="295"/>
        <v>0</v>
      </c>
      <c r="CE136" s="53">
        <f t="shared" si="295"/>
        <v>0</v>
      </c>
      <c r="CF136" s="53">
        <f t="shared" si="295"/>
        <v>0</v>
      </c>
      <c r="CG136" s="53">
        <f t="shared" si="295"/>
        <v>0</v>
      </c>
      <c r="CH136" s="53">
        <f t="shared" si="295"/>
        <v>0</v>
      </c>
      <c r="CI136" s="53">
        <f t="shared" si="295"/>
        <v>0</v>
      </c>
      <c r="CJ136" s="53">
        <f t="shared" si="295"/>
        <v>0</v>
      </c>
      <c r="CK136" s="53">
        <f t="shared" si="295"/>
        <v>0</v>
      </c>
      <c r="CL136" s="53">
        <f t="shared" si="295"/>
        <v>0</v>
      </c>
      <c r="CM136" s="53">
        <f t="shared" si="295"/>
        <v>0</v>
      </c>
      <c r="CN136" s="53">
        <f t="shared" si="295"/>
        <v>0</v>
      </c>
      <c r="CO136" s="53">
        <f t="shared" si="296"/>
        <v>0</v>
      </c>
      <c r="CP136" s="53">
        <f t="shared" si="296"/>
        <v>0</v>
      </c>
      <c r="CQ136" s="53">
        <f t="shared" si="296"/>
        <v>2000</v>
      </c>
      <c r="CR136" s="53">
        <f t="shared" si="296"/>
        <v>0</v>
      </c>
      <c r="CS136" s="53">
        <f t="shared" si="296"/>
        <v>0</v>
      </c>
      <c r="CT136" s="53">
        <f t="shared" si="296"/>
        <v>0</v>
      </c>
      <c r="CU136" s="53">
        <f t="shared" si="296"/>
        <v>0</v>
      </c>
      <c r="CV136" s="53">
        <f t="shared" si="296"/>
        <v>0</v>
      </c>
      <c r="CW136" s="53">
        <f t="shared" si="296"/>
        <v>0</v>
      </c>
      <c r="CX136" s="53">
        <f t="shared" si="296"/>
        <v>0</v>
      </c>
      <c r="CY136" s="53">
        <f t="shared" si="296"/>
        <v>0</v>
      </c>
      <c r="CZ136" s="53">
        <f t="shared" si="296"/>
        <v>0</v>
      </c>
      <c r="DA136" s="53">
        <f t="shared" si="296"/>
        <v>0</v>
      </c>
      <c r="DB136" s="53">
        <f t="shared" si="296"/>
        <v>0</v>
      </c>
      <c r="DC136" s="53">
        <f t="shared" si="296"/>
        <v>0</v>
      </c>
      <c r="DD136" s="53">
        <f t="shared" si="296"/>
        <v>0</v>
      </c>
      <c r="DE136" s="53">
        <f t="shared" si="301"/>
        <v>0</v>
      </c>
      <c r="DF136" s="53">
        <f t="shared" si="301"/>
        <v>0</v>
      </c>
      <c r="DG136" s="53">
        <f t="shared" si="301"/>
        <v>0</v>
      </c>
      <c r="DH136" s="53">
        <f t="shared" si="301"/>
        <v>0</v>
      </c>
      <c r="DI136" s="53">
        <f t="shared" si="301"/>
        <v>0</v>
      </c>
      <c r="DJ136" s="53">
        <f t="shared" si="301"/>
        <v>0</v>
      </c>
      <c r="DK136" s="53">
        <f t="shared" si="301"/>
        <v>0</v>
      </c>
      <c r="DL136" s="53">
        <f t="shared" si="301"/>
        <v>0</v>
      </c>
      <c r="DM136" s="53">
        <f t="shared" si="301"/>
        <v>0</v>
      </c>
      <c r="DN136" s="53">
        <f t="shared" si="301"/>
        <v>0</v>
      </c>
      <c r="DO136" s="53">
        <f t="shared" si="301"/>
        <v>0</v>
      </c>
      <c r="DP136" s="53">
        <f t="shared" si="301"/>
        <v>0</v>
      </c>
      <c r="DQ136" s="53">
        <f t="shared" si="301"/>
        <v>0</v>
      </c>
      <c r="DR136" s="53">
        <f t="shared" si="301"/>
        <v>0</v>
      </c>
      <c r="DS136" s="53">
        <f t="shared" si="301"/>
        <v>0</v>
      </c>
      <c r="DT136" s="53">
        <f t="shared" si="301"/>
        <v>0</v>
      </c>
      <c r="DU136" s="53">
        <f t="shared" si="297"/>
        <v>0</v>
      </c>
      <c r="DV136" s="53">
        <f t="shared" si="297"/>
        <v>0</v>
      </c>
      <c r="DW136" s="53">
        <f t="shared" si="297"/>
        <v>0</v>
      </c>
      <c r="DX136" s="53">
        <f t="shared" si="297"/>
        <v>0</v>
      </c>
      <c r="DY136" s="53">
        <f t="shared" si="297"/>
        <v>0</v>
      </c>
      <c r="DZ136" s="53">
        <f t="shared" si="297"/>
        <v>0</v>
      </c>
      <c r="EA136" s="53">
        <f t="shared" si="297"/>
        <v>0</v>
      </c>
      <c r="EB136" s="53">
        <f t="shared" si="297"/>
        <v>0</v>
      </c>
      <c r="EC136" s="53">
        <f t="shared" si="297"/>
        <v>0</v>
      </c>
      <c r="ED136" s="53">
        <f t="shared" si="297"/>
        <v>0</v>
      </c>
      <c r="EE136" s="53">
        <f t="shared" si="297"/>
        <v>0</v>
      </c>
      <c r="EF136" s="53">
        <f t="shared" si="297"/>
        <v>0</v>
      </c>
      <c r="EG136" s="53">
        <f t="shared" si="297"/>
        <v>0</v>
      </c>
      <c r="EH136" s="53">
        <f t="shared" si="297"/>
        <v>0</v>
      </c>
      <c r="EI136" s="53">
        <f t="shared" si="297"/>
        <v>0</v>
      </c>
      <c r="EJ136" s="53">
        <f t="shared" si="297"/>
        <v>0</v>
      </c>
      <c r="EK136" s="53">
        <f t="shared" si="298"/>
        <v>0</v>
      </c>
      <c r="EL136" s="53">
        <f t="shared" si="298"/>
        <v>0</v>
      </c>
      <c r="EM136" s="53">
        <f t="shared" si="298"/>
        <v>0</v>
      </c>
      <c r="EN136" s="53">
        <f t="shared" si="298"/>
        <v>0</v>
      </c>
      <c r="EO136" s="53">
        <f t="shared" si="298"/>
        <v>0</v>
      </c>
      <c r="EP136" s="53">
        <f t="shared" si="298"/>
        <v>0</v>
      </c>
      <c r="EQ136" s="53">
        <f t="shared" si="298"/>
        <v>0</v>
      </c>
      <c r="ER136" s="53">
        <f t="shared" si="298"/>
        <v>0</v>
      </c>
      <c r="ES136" s="53">
        <f t="shared" si="298"/>
        <v>0</v>
      </c>
      <c r="ET136" s="53">
        <f t="shared" si="298"/>
        <v>0</v>
      </c>
      <c r="EU136" s="53">
        <f t="shared" si="298"/>
        <v>0</v>
      </c>
      <c r="EV136" s="53">
        <f t="shared" si="298"/>
        <v>0</v>
      </c>
      <c r="EW136" s="53">
        <f t="shared" si="298"/>
        <v>0</v>
      </c>
      <c r="EX136" s="53">
        <f t="shared" si="298"/>
        <v>0</v>
      </c>
      <c r="EY136" s="53">
        <f t="shared" si="298"/>
        <v>0</v>
      </c>
      <c r="EZ136" s="53">
        <f t="shared" si="298"/>
        <v>0</v>
      </c>
      <c r="FA136" s="53">
        <f t="shared" si="299"/>
        <v>0</v>
      </c>
      <c r="FB136" s="53">
        <f t="shared" si="299"/>
        <v>0</v>
      </c>
      <c r="FC136" s="53">
        <f t="shared" si="299"/>
        <v>0</v>
      </c>
      <c r="FD136" s="53">
        <f t="shared" si="299"/>
        <v>0</v>
      </c>
      <c r="FE136" s="53">
        <f t="shared" si="299"/>
        <v>0</v>
      </c>
      <c r="FF136" s="53">
        <f t="shared" si="299"/>
        <v>0</v>
      </c>
      <c r="FG136" s="53">
        <f t="shared" si="299"/>
        <v>0</v>
      </c>
      <c r="FH136" s="53">
        <f t="shared" si="299"/>
        <v>0</v>
      </c>
      <c r="FI136" s="53">
        <f t="shared" si="299"/>
        <v>0</v>
      </c>
      <c r="FJ136" s="53">
        <f t="shared" si="299"/>
        <v>0</v>
      </c>
      <c r="FK136" s="53">
        <f t="shared" si="299"/>
        <v>0</v>
      </c>
      <c r="FL136" s="53">
        <f t="shared" si="299"/>
        <v>0</v>
      </c>
      <c r="FM136" s="53">
        <f t="shared" si="299"/>
        <v>0</v>
      </c>
      <c r="FN136" s="53">
        <f t="shared" si="299"/>
        <v>0</v>
      </c>
      <c r="FO136" s="53">
        <f t="shared" si="299"/>
        <v>0</v>
      </c>
      <c r="FP136" s="53">
        <f t="shared" si="299"/>
        <v>0</v>
      </c>
      <c r="FQ136" s="53">
        <f t="shared" si="300"/>
        <v>0</v>
      </c>
      <c r="FR136" s="53">
        <f t="shared" si="300"/>
        <v>0</v>
      </c>
      <c r="FS136" s="53">
        <f t="shared" si="300"/>
        <v>0</v>
      </c>
      <c r="FT136" s="53">
        <f t="shared" si="300"/>
        <v>0</v>
      </c>
      <c r="FU136" s="53">
        <f t="shared" si="300"/>
        <v>0</v>
      </c>
      <c r="FV136" s="53">
        <f t="shared" si="300"/>
        <v>0</v>
      </c>
      <c r="FW136" s="53">
        <f t="shared" si="300"/>
        <v>0</v>
      </c>
      <c r="FX136" s="53">
        <f t="shared" si="300"/>
        <v>0</v>
      </c>
      <c r="FY136" s="53">
        <f t="shared" si="300"/>
        <v>0</v>
      </c>
      <c r="FZ136" s="53">
        <f t="shared" si="300"/>
        <v>0</v>
      </c>
      <c r="GA136" s="53">
        <f t="shared" si="300"/>
        <v>0</v>
      </c>
      <c r="GB136" s="53">
        <f t="shared" si="300"/>
        <v>0</v>
      </c>
      <c r="GC136" s="53">
        <f t="shared" si="300"/>
        <v>0</v>
      </c>
      <c r="GD136" s="53">
        <f t="shared" si="300"/>
        <v>0</v>
      </c>
      <c r="GE136" s="53">
        <f t="shared" si="300"/>
        <v>0</v>
      </c>
      <c r="GF136" s="53">
        <f t="shared" si="300"/>
        <v>0</v>
      </c>
      <c r="GG136" s="53">
        <f t="shared" si="302"/>
        <v>0</v>
      </c>
      <c r="GH136" s="53">
        <f t="shared" si="302"/>
        <v>0</v>
      </c>
      <c r="GI136" s="53">
        <f t="shared" si="302"/>
        <v>0</v>
      </c>
      <c r="GJ136" s="53">
        <f t="shared" si="302"/>
        <v>0</v>
      </c>
      <c r="GK136" s="53">
        <f t="shared" si="302"/>
        <v>0</v>
      </c>
      <c r="GL136" s="53">
        <f t="shared" si="303"/>
        <v>0</v>
      </c>
      <c r="GM136" s="53">
        <f t="shared" si="303"/>
        <v>0</v>
      </c>
      <c r="GN136" s="53">
        <f t="shared" si="303"/>
        <v>0</v>
      </c>
      <c r="GO136" s="53">
        <f t="shared" si="303"/>
        <v>0</v>
      </c>
      <c r="GP136" s="53">
        <f t="shared" si="303"/>
        <v>0</v>
      </c>
      <c r="GQ136" s="53">
        <f t="shared" si="303"/>
        <v>0</v>
      </c>
      <c r="GR136" s="53">
        <f t="shared" si="303"/>
        <v>0</v>
      </c>
      <c r="GS136" s="53">
        <f t="shared" si="303"/>
        <v>0</v>
      </c>
      <c r="GT136" s="53">
        <f t="shared" si="303"/>
        <v>0</v>
      </c>
      <c r="GU136" s="53">
        <f t="shared" si="303"/>
        <v>0</v>
      </c>
      <c r="GV136" s="53">
        <f t="shared" si="303"/>
        <v>0</v>
      </c>
      <c r="GW136" s="53">
        <f t="shared" si="303"/>
        <v>0</v>
      </c>
      <c r="GX136" s="53">
        <f t="shared" si="18"/>
        <v>0</v>
      </c>
    </row>
    <row r="137" spans="1:206" s="95" customFormat="1" ht="12.75" x14ac:dyDescent="0.2">
      <c r="A137" s="22">
        <f>VLOOKUP(B137,'Libro Giornale'!$E$237:$F$436,2,FALSE)</f>
        <v>122</v>
      </c>
      <c r="B137" s="547" t="s">
        <v>508</v>
      </c>
      <c r="C137" s="152">
        <v>125</v>
      </c>
      <c r="D137" s="468">
        <v>44816</v>
      </c>
      <c r="E137" s="540" t="s">
        <v>750</v>
      </c>
      <c r="F137" s="539">
        <v>0.25</v>
      </c>
      <c r="G137" s="52">
        <f>SUM(F136:F137)</f>
        <v>2000.25</v>
      </c>
      <c r="H137" s="92"/>
      <c r="I137" s="92"/>
      <c r="J137" s="52">
        <f t="shared" si="225"/>
        <v>-0.25</v>
      </c>
      <c r="K137" s="52"/>
      <c r="L137" s="52"/>
      <c r="M137" s="53">
        <f t="shared" si="291"/>
        <v>0</v>
      </c>
      <c r="N137" s="53">
        <f t="shared" si="291"/>
        <v>0</v>
      </c>
      <c r="O137" s="53">
        <f t="shared" si="291"/>
        <v>0</v>
      </c>
      <c r="P137" s="53">
        <f t="shared" si="291"/>
        <v>0</v>
      </c>
      <c r="Q137" s="53">
        <f t="shared" si="291"/>
        <v>0</v>
      </c>
      <c r="R137" s="53">
        <f t="shared" si="291"/>
        <v>0</v>
      </c>
      <c r="S137" s="53">
        <f t="shared" si="291"/>
        <v>0</v>
      </c>
      <c r="T137" s="53">
        <f t="shared" si="291"/>
        <v>0</v>
      </c>
      <c r="U137" s="53">
        <f t="shared" si="291"/>
        <v>0</v>
      </c>
      <c r="V137" s="53">
        <f t="shared" si="291"/>
        <v>0</v>
      </c>
      <c r="W137" s="53">
        <f t="shared" si="291"/>
        <v>0</v>
      </c>
      <c r="X137" s="53">
        <f t="shared" si="291"/>
        <v>0</v>
      </c>
      <c r="Y137" s="53">
        <f t="shared" si="291"/>
        <v>0</v>
      </c>
      <c r="Z137" s="53">
        <f t="shared" si="291"/>
        <v>0</v>
      </c>
      <c r="AA137" s="53">
        <f t="shared" si="291"/>
        <v>0</v>
      </c>
      <c r="AB137" s="53">
        <f t="shared" si="291"/>
        <v>0</v>
      </c>
      <c r="AC137" s="53">
        <f t="shared" si="292"/>
        <v>0</v>
      </c>
      <c r="AD137" s="53">
        <f t="shared" si="292"/>
        <v>0</v>
      </c>
      <c r="AE137" s="53">
        <f t="shared" si="292"/>
        <v>0</v>
      </c>
      <c r="AF137" s="53">
        <f t="shared" si="292"/>
        <v>0</v>
      </c>
      <c r="AG137" s="53">
        <f t="shared" si="292"/>
        <v>0</v>
      </c>
      <c r="AH137" s="53">
        <f t="shared" si="292"/>
        <v>0</v>
      </c>
      <c r="AI137" s="53">
        <f t="shared" si="292"/>
        <v>0</v>
      </c>
      <c r="AJ137" s="53">
        <f t="shared" si="292"/>
        <v>0</v>
      </c>
      <c r="AK137" s="53">
        <f t="shared" si="292"/>
        <v>0</v>
      </c>
      <c r="AL137" s="53">
        <f t="shared" si="292"/>
        <v>0</v>
      </c>
      <c r="AM137" s="53">
        <f t="shared" si="292"/>
        <v>0</v>
      </c>
      <c r="AN137" s="53">
        <f t="shared" si="292"/>
        <v>0</v>
      </c>
      <c r="AO137" s="53">
        <f t="shared" si="292"/>
        <v>0</v>
      </c>
      <c r="AP137" s="53">
        <f t="shared" si="292"/>
        <v>0</v>
      </c>
      <c r="AQ137" s="53">
        <f t="shared" si="292"/>
        <v>0</v>
      </c>
      <c r="AR137" s="53">
        <f t="shared" si="292"/>
        <v>0</v>
      </c>
      <c r="AS137" s="53">
        <f t="shared" si="293"/>
        <v>0</v>
      </c>
      <c r="AT137" s="53">
        <f t="shared" si="293"/>
        <v>0</v>
      </c>
      <c r="AU137" s="53">
        <f t="shared" si="293"/>
        <v>0</v>
      </c>
      <c r="AV137" s="53">
        <f t="shared" si="293"/>
        <v>0</v>
      </c>
      <c r="AW137" s="53">
        <f t="shared" si="293"/>
        <v>0</v>
      </c>
      <c r="AX137" s="53">
        <f t="shared" si="293"/>
        <v>0</v>
      </c>
      <c r="AY137" s="53">
        <f t="shared" si="293"/>
        <v>0</v>
      </c>
      <c r="AZ137" s="53">
        <f t="shared" si="293"/>
        <v>0</v>
      </c>
      <c r="BA137" s="53">
        <f t="shared" si="293"/>
        <v>0</v>
      </c>
      <c r="BB137" s="53">
        <f t="shared" si="293"/>
        <v>0</v>
      </c>
      <c r="BC137" s="53">
        <f t="shared" si="293"/>
        <v>0</v>
      </c>
      <c r="BD137" s="53">
        <f t="shared" si="293"/>
        <v>0</v>
      </c>
      <c r="BE137" s="53">
        <f t="shared" si="293"/>
        <v>0</v>
      </c>
      <c r="BF137" s="53">
        <f t="shared" si="293"/>
        <v>0</v>
      </c>
      <c r="BG137" s="53">
        <f t="shared" si="293"/>
        <v>0</v>
      </c>
      <c r="BH137" s="53">
        <f t="shared" si="293"/>
        <v>0</v>
      </c>
      <c r="BI137" s="53">
        <f t="shared" si="294"/>
        <v>0</v>
      </c>
      <c r="BJ137" s="53">
        <f t="shared" si="294"/>
        <v>0</v>
      </c>
      <c r="BK137" s="53">
        <f t="shared" si="294"/>
        <v>0</v>
      </c>
      <c r="BL137" s="53">
        <f t="shared" si="294"/>
        <v>0</v>
      </c>
      <c r="BM137" s="53">
        <f t="shared" si="294"/>
        <v>0</v>
      </c>
      <c r="BN137" s="53">
        <f t="shared" si="294"/>
        <v>0</v>
      </c>
      <c r="BO137" s="53">
        <f t="shared" si="294"/>
        <v>0</v>
      </c>
      <c r="BP137" s="53">
        <f t="shared" si="294"/>
        <v>0</v>
      </c>
      <c r="BQ137" s="53">
        <f t="shared" si="294"/>
        <v>0</v>
      </c>
      <c r="BR137" s="53">
        <f t="shared" si="294"/>
        <v>0</v>
      </c>
      <c r="BS137" s="53">
        <f t="shared" si="294"/>
        <v>0</v>
      </c>
      <c r="BT137" s="53">
        <f t="shared" si="294"/>
        <v>0</v>
      </c>
      <c r="BU137" s="53">
        <f t="shared" si="5"/>
        <v>0</v>
      </c>
      <c r="BV137" s="53">
        <f t="shared" si="294"/>
        <v>0</v>
      </c>
      <c r="BW137" s="53">
        <f t="shared" si="294"/>
        <v>0</v>
      </c>
      <c r="BX137" s="53">
        <f t="shared" si="294"/>
        <v>0</v>
      </c>
      <c r="BY137" s="53">
        <f t="shared" si="295"/>
        <v>0</v>
      </c>
      <c r="BZ137" s="53">
        <f t="shared" si="295"/>
        <v>0</v>
      </c>
      <c r="CA137" s="53">
        <f t="shared" si="295"/>
        <v>0</v>
      </c>
      <c r="CB137" s="53">
        <f t="shared" si="295"/>
        <v>0</v>
      </c>
      <c r="CC137" s="53">
        <f t="shared" si="295"/>
        <v>0</v>
      </c>
      <c r="CD137" s="53">
        <f t="shared" si="295"/>
        <v>0</v>
      </c>
      <c r="CE137" s="53">
        <f t="shared" si="295"/>
        <v>0</v>
      </c>
      <c r="CF137" s="53">
        <f t="shared" si="295"/>
        <v>0</v>
      </c>
      <c r="CG137" s="53">
        <f t="shared" si="295"/>
        <v>0</v>
      </c>
      <c r="CH137" s="53">
        <f t="shared" si="295"/>
        <v>0</v>
      </c>
      <c r="CI137" s="53">
        <f t="shared" si="295"/>
        <v>0</v>
      </c>
      <c r="CJ137" s="53">
        <f t="shared" si="295"/>
        <v>0</v>
      </c>
      <c r="CK137" s="53">
        <f t="shared" si="295"/>
        <v>0</v>
      </c>
      <c r="CL137" s="53">
        <f t="shared" si="295"/>
        <v>0</v>
      </c>
      <c r="CM137" s="53">
        <f t="shared" si="295"/>
        <v>0</v>
      </c>
      <c r="CN137" s="53">
        <f t="shared" si="295"/>
        <v>0</v>
      </c>
      <c r="CO137" s="53">
        <f t="shared" si="296"/>
        <v>0</v>
      </c>
      <c r="CP137" s="53">
        <f t="shared" si="296"/>
        <v>0</v>
      </c>
      <c r="CQ137" s="53">
        <f t="shared" si="296"/>
        <v>0</v>
      </c>
      <c r="CR137" s="53">
        <f t="shared" si="296"/>
        <v>0</v>
      </c>
      <c r="CS137" s="53">
        <f t="shared" si="296"/>
        <v>0</v>
      </c>
      <c r="CT137" s="53">
        <f t="shared" si="296"/>
        <v>0</v>
      </c>
      <c r="CU137" s="53">
        <f t="shared" si="296"/>
        <v>0</v>
      </c>
      <c r="CV137" s="53">
        <f t="shared" si="296"/>
        <v>0</v>
      </c>
      <c r="CW137" s="53">
        <f t="shared" si="296"/>
        <v>0</v>
      </c>
      <c r="CX137" s="53">
        <f t="shared" si="296"/>
        <v>0</v>
      </c>
      <c r="CY137" s="53">
        <f t="shared" si="296"/>
        <v>0</v>
      </c>
      <c r="CZ137" s="53">
        <f t="shared" si="296"/>
        <v>0</v>
      </c>
      <c r="DA137" s="53">
        <f t="shared" si="296"/>
        <v>0</v>
      </c>
      <c r="DB137" s="53">
        <f t="shared" si="296"/>
        <v>0</v>
      </c>
      <c r="DC137" s="53">
        <f t="shared" si="296"/>
        <v>0</v>
      </c>
      <c r="DD137" s="53">
        <f t="shared" si="296"/>
        <v>0</v>
      </c>
      <c r="DE137" s="53">
        <f t="shared" si="301"/>
        <v>0</v>
      </c>
      <c r="DF137" s="53">
        <f t="shared" si="301"/>
        <v>0</v>
      </c>
      <c r="DG137" s="53">
        <f t="shared" si="301"/>
        <v>0</v>
      </c>
      <c r="DH137" s="53">
        <f t="shared" si="301"/>
        <v>0</v>
      </c>
      <c r="DI137" s="53">
        <f t="shared" si="301"/>
        <v>0</v>
      </c>
      <c r="DJ137" s="53">
        <f t="shared" si="301"/>
        <v>0</v>
      </c>
      <c r="DK137" s="53">
        <f t="shared" si="301"/>
        <v>0</v>
      </c>
      <c r="DL137" s="53">
        <f t="shared" si="301"/>
        <v>0</v>
      </c>
      <c r="DM137" s="53">
        <f t="shared" si="301"/>
        <v>0</v>
      </c>
      <c r="DN137" s="53">
        <f t="shared" si="301"/>
        <v>0</v>
      </c>
      <c r="DO137" s="53">
        <f t="shared" si="301"/>
        <v>0</v>
      </c>
      <c r="DP137" s="53">
        <f t="shared" si="301"/>
        <v>0</v>
      </c>
      <c r="DQ137" s="53">
        <f t="shared" si="301"/>
        <v>0</v>
      </c>
      <c r="DR137" s="53">
        <f t="shared" si="301"/>
        <v>0</v>
      </c>
      <c r="DS137" s="53">
        <f t="shared" si="301"/>
        <v>0</v>
      </c>
      <c r="DT137" s="53">
        <f t="shared" si="301"/>
        <v>0</v>
      </c>
      <c r="DU137" s="53">
        <f t="shared" si="297"/>
        <v>0</v>
      </c>
      <c r="DV137" s="53">
        <f t="shared" si="297"/>
        <v>0</v>
      </c>
      <c r="DW137" s="53">
        <f t="shared" si="297"/>
        <v>0</v>
      </c>
      <c r="DX137" s="53">
        <f t="shared" si="297"/>
        <v>0</v>
      </c>
      <c r="DY137" s="53">
        <f t="shared" si="297"/>
        <v>0.25</v>
      </c>
      <c r="DZ137" s="53">
        <f t="shared" si="297"/>
        <v>0</v>
      </c>
      <c r="EA137" s="53">
        <f t="shared" si="297"/>
        <v>0</v>
      </c>
      <c r="EB137" s="53">
        <f t="shared" si="297"/>
        <v>0</v>
      </c>
      <c r="EC137" s="53">
        <f t="shared" si="297"/>
        <v>0</v>
      </c>
      <c r="ED137" s="53">
        <f t="shared" si="297"/>
        <v>0</v>
      </c>
      <c r="EE137" s="53">
        <f t="shared" si="297"/>
        <v>0</v>
      </c>
      <c r="EF137" s="53">
        <f t="shared" si="297"/>
        <v>0</v>
      </c>
      <c r="EG137" s="53">
        <f t="shared" si="297"/>
        <v>0</v>
      </c>
      <c r="EH137" s="53">
        <f t="shared" si="297"/>
        <v>0</v>
      </c>
      <c r="EI137" s="53">
        <f t="shared" si="297"/>
        <v>0</v>
      </c>
      <c r="EJ137" s="53">
        <f t="shared" si="297"/>
        <v>0</v>
      </c>
      <c r="EK137" s="53">
        <f t="shared" si="298"/>
        <v>0</v>
      </c>
      <c r="EL137" s="53">
        <f t="shared" si="298"/>
        <v>0</v>
      </c>
      <c r="EM137" s="53">
        <f t="shared" si="298"/>
        <v>0</v>
      </c>
      <c r="EN137" s="53">
        <f t="shared" si="298"/>
        <v>0</v>
      </c>
      <c r="EO137" s="53">
        <f t="shared" si="298"/>
        <v>0</v>
      </c>
      <c r="EP137" s="53">
        <f t="shared" si="298"/>
        <v>0</v>
      </c>
      <c r="EQ137" s="53">
        <f t="shared" si="298"/>
        <v>0</v>
      </c>
      <c r="ER137" s="53">
        <f t="shared" si="298"/>
        <v>0</v>
      </c>
      <c r="ES137" s="53">
        <f t="shared" si="298"/>
        <v>0</v>
      </c>
      <c r="ET137" s="53">
        <f t="shared" si="298"/>
        <v>0</v>
      </c>
      <c r="EU137" s="53">
        <f t="shared" si="298"/>
        <v>0</v>
      </c>
      <c r="EV137" s="53">
        <f t="shared" si="298"/>
        <v>0</v>
      </c>
      <c r="EW137" s="53">
        <f t="shared" si="298"/>
        <v>0</v>
      </c>
      <c r="EX137" s="53">
        <f t="shared" si="298"/>
        <v>0</v>
      </c>
      <c r="EY137" s="53">
        <f t="shared" si="298"/>
        <v>0</v>
      </c>
      <c r="EZ137" s="53">
        <f t="shared" si="298"/>
        <v>0</v>
      </c>
      <c r="FA137" s="53">
        <f t="shared" si="299"/>
        <v>0</v>
      </c>
      <c r="FB137" s="53">
        <f t="shared" si="299"/>
        <v>0</v>
      </c>
      <c r="FC137" s="53">
        <f t="shared" si="299"/>
        <v>0</v>
      </c>
      <c r="FD137" s="53">
        <f t="shared" si="299"/>
        <v>0</v>
      </c>
      <c r="FE137" s="53">
        <f t="shared" si="299"/>
        <v>0</v>
      </c>
      <c r="FF137" s="53">
        <f t="shared" si="299"/>
        <v>0</v>
      </c>
      <c r="FG137" s="53">
        <f t="shared" si="299"/>
        <v>0</v>
      </c>
      <c r="FH137" s="53">
        <f t="shared" si="299"/>
        <v>0</v>
      </c>
      <c r="FI137" s="53">
        <f t="shared" si="299"/>
        <v>0</v>
      </c>
      <c r="FJ137" s="53">
        <f t="shared" si="299"/>
        <v>0</v>
      </c>
      <c r="FK137" s="53">
        <f t="shared" si="299"/>
        <v>0</v>
      </c>
      <c r="FL137" s="53">
        <f t="shared" si="299"/>
        <v>0</v>
      </c>
      <c r="FM137" s="53">
        <f t="shared" si="299"/>
        <v>0</v>
      </c>
      <c r="FN137" s="53">
        <f t="shared" si="299"/>
        <v>0</v>
      </c>
      <c r="FO137" s="53">
        <f t="shared" si="299"/>
        <v>0</v>
      </c>
      <c r="FP137" s="53">
        <f t="shared" si="299"/>
        <v>0</v>
      </c>
      <c r="FQ137" s="53">
        <f t="shared" si="300"/>
        <v>0</v>
      </c>
      <c r="FR137" s="53">
        <f t="shared" si="300"/>
        <v>0</v>
      </c>
      <c r="FS137" s="53">
        <f t="shared" si="300"/>
        <v>0</v>
      </c>
      <c r="FT137" s="53">
        <f t="shared" si="300"/>
        <v>0</v>
      </c>
      <c r="FU137" s="53">
        <f t="shared" si="300"/>
        <v>0</v>
      </c>
      <c r="FV137" s="53">
        <f t="shared" si="300"/>
        <v>0</v>
      </c>
      <c r="FW137" s="53">
        <f t="shared" si="300"/>
        <v>0</v>
      </c>
      <c r="FX137" s="53">
        <f t="shared" si="300"/>
        <v>0</v>
      </c>
      <c r="FY137" s="53">
        <f t="shared" si="300"/>
        <v>0</v>
      </c>
      <c r="FZ137" s="53">
        <f t="shared" si="300"/>
        <v>0</v>
      </c>
      <c r="GA137" s="53">
        <f t="shared" si="300"/>
        <v>0</v>
      </c>
      <c r="GB137" s="53">
        <f t="shared" si="300"/>
        <v>0</v>
      </c>
      <c r="GC137" s="53">
        <f t="shared" si="300"/>
        <v>0</v>
      </c>
      <c r="GD137" s="53">
        <f t="shared" si="300"/>
        <v>0</v>
      </c>
      <c r="GE137" s="53">
        <f t="shared" si="300"/>
        <v>0</v>
      </c>
      <c r="GF137" s="53">
        <f t="shared" si="300"/>
        <v>0</v>
      </c>
      <c r="GG137" s="53">
        <f t="shared" si="302"/>
        <v>0</v>
      </c>
      <c r="GH137" s="53">
        <f t="shared" si="302"/>
        <v>0</v>
      </c>
      <c r="GI137" s="53">
        <f t="shared" si="302"/>
        <v>0</v>
      </c>
      <c r="GJ137" s="53">
        <f t="shared" si="302"/>
        <v>0</v>
      </c>
      <c r="GK137" s="53">
        <f t="shared" si="302"/>
        <v>0</v>
      </c>
      <c r="GL137" s="53">
        <f t="shared" si="303"/>
        <v>0</v>
      </c>
      <c r="GM137" s="53">
        <f t="shared" si="303"/>
        <v>0</v>
      </c>
      <c r="GN137" s="53">
        <f t="shared" si="303"/>
        <v>0</v>
      </c>
      <c r="GO137" s="53">
        <f t="shared" si="303"/>
        <v>0</v>
      </c>
      <c r="GP137" s="53">
        <f t="shared" si="303"/>
        <v>0</v>
      </c>
      <c r="GQ137" s="53">
        <f t="shared" si="303"/>
        <v>0</v>
      </c>
      <c r="GR137" s="53">
        <f t="shared" si="303"/>
        <v>0</v>
      </c>
      <c r="GS137" s="53">
        <f t="shared" si="303"/>
        <v>0</v>
      </c>
      <c r="GT137" s="53">
        <f t="shared" si="303"/>
        <v>0</v>
      </c>
      <c r="GU137" s="53">
        <f t="shared" si="303"/>
        <v>0</v>
      </c>
      <c r="GV137" s="53">
        <f t="shared" si="303"/>
        <v>0</v>
      </c>
      <c r="GW137" s="53">
        <f t="shared" si="303"/>
        <v>0</v>
      </c>
      <c r="GX137" s="53">
        <f t="shared" si="18"/>
        <v>0</v>
      </c>
    </row>
    <row r="138" spans="1:206" s="95" customFormat="1" ht="25.5" x14ac:dyDescent="0.2">
      <c r="A138" s="22">
        <f>VLOOKUP(B138,'Libro Giornale'!$E$237:$F$436,2,FALSE)</f>
        <v>88</v>
      </c>
      <c r="B138" s="547" t="s">
        <v>477</v>
      </c>
      <c r="C138" s="152">
        <v>126</v>
      </c>
      <c r="D138" s="468">
        <v>44816</v>
      </c>
      <c r="E138" s="540" t="s">
        <v>833</v>
      </c>
      <c r="F138" s="538">
        <v>2000</v>
      </c>
      <c r="G138" s="52"/>
      <c r="H138" s="92"/>
      <c r="I138" s="92"/>
      <c r="J138" s="52">
        <f t="shared" si="225"/>
        <v>-2000</v>
      </c>
      <c r="K138" s="52"/>
      <c r="L138" s="52"/>
      <c r="M138" s="53">
        <f t="shared" si="291"/>
        <v>0</v>
      </c>
      <c r="N138" s="53">
        <f t="shared" si="291"/>
        <v>0</v>
      </c>
      <c r="O138" s="53">
        <f t="shared" si="291"/>
        <v>0</v>
      </c>
      <c r="P138" s="53">
        <f t="shared" si="291"/>
        <v>0</v>
      </c>
      <c r="Q138" s="53">
        <f t="shared" si="291"/>
        <v>0</v>
      </c>
      <c r="R138" s="53">
        <f t="shared" si="291"/>
        <v>0</v>
      </c>
      <c r="S138" s="53">
        <f t="shared" si="291"/>
        <v>0</v>
      </c>
      <c r="T138" s="53">
        <f t="shared" si="291"/>
        <v>0</v>
      </c>
      <c r="U138" s="53">
        <f t="shared" si="291"/>
        <v>0</v>
      </c>
      <c r="V138" s="53">
        <f t="shared" si="291"/>
        <v>0</v>
      </c>
      <c r="W138" s="53">
        <f t="shared" si="291"/>
        <v>0</v>
      </c>
      <c r="X138" s="53">
        <f t="shared" si="291"/>
        <v>0</v>
      </c>
      <c r="Y138" s="53">
        <f t="shared" si="291"/>
        <v>0</v>
      </c>
      <c r="Z138" s="53">
        <f t="shared" si="291"/>
        <v>0</v>
      </c>
      <c r="AA138" s="53">
        <f t="shared" si="291"/>
        <v>0</v>
      </c>
      <c r="AB138" s="53">
        <f t="shared" si="291"/>
        <v>0</v>
      </c>
      <c r="AC138" s="53">
        <f t="shared" si="292"/>
        <v>0</v>
      </c>
      <c r="AD138" s="53">
        <f t="shared" si="292"/>
        <v>0</v>
      </c>
      <c r="AE138" s="53">
        <f t="shared" si="292"/>
        <v>0</v>
      </c>
      <c r="AF138" s="53">
        <f t="shared" si="292"/>
        <v>0</v>
      </c>
      <c r="AG138" s="53">
        <f t="shared" si="292"/>
        <v>0</v>
      </c>
      <c r="AH138" s="53">
        <f t="shared" si="292"/>
        <v>0</v>
      </c>
      <c r="AI138" s="53">
        <f t="shared" si="292"/>
        <v>0</v>
      </c>
      <c r="AJ138" s="53">
        <f t="shared" si="292"/>
        <v>0</v>
      </c>
      <c r="AK138" s="53">
        <f t="shared" si="292"/>
        <v>0</v>
      </c>
      <c r="AL138" s="53">
        <f t="shared" si="292"/>
        <v>0</v>
      </c>
      <c r="AM138" s="53">
        <f t="shared" si="292"/>
        <v>0</v>
      </c>
      <c r="AN138" s="53">
        <f t="shared" si="292"/>
        <v>0</v>
      </c>
      <c r="AO138" s="53">
        <f t="shared" si="292"/>
        <v>0</v>
      </c>
      <c r="AP138" s="53">
        <f t="shared" si="292"/>
        <v>0</v>
      </c>
      <c r="AQ138" s="53">
        <f t="shared" si="292"/>
        <v>0</v>
      </c>
      <c r="AR138" s="53">
        <f t="shared" si="292"/>
        <v>0</v>
      </c>
      <c r="AS138" s="53">
        <f t="shared" si="293"/>
        <v>0</v>
      </c>
      <c r="AT138" s="53">
        <f t="shared" si="293"/>
        <v>0</v>
      </c>
      <c r="AU138" s="53">
        <f t="shared" si="293"/>
        <v>0</v>
      </c>
      <c r="AV138" s="53">
        <f t="shared" si="293"/>
        <v>0</v>
      </c>
      <c r="AW138" s="53">
        <f t="shared" si="293"/>
        <v>0</v>
      </c>
      <c r="AX138" s="53">
        <f t="shared" si="293"/>
        <v>0</v>
      </c>
      <c r="AY138" s="53">
        <f t="shared" si="293"/>
        <v>0</v>
      </c>
      <c r="AZ138" s="53">
        <f t="shared" si="293"/>
        <v>0</v>
      </c>
      <c r="BA138" s="53">
        <f t="shared" si="293"/>
        <v>0</v>
      </c>
      <c r="BB138" s="53">
        <f t="shared" si="293"/>
        <v>0</v>
      </c>
      <c r="BC138" s="53">
        <f t="shared" si="293"/>
        <v>0</v>
      </c>
      <c r="BD138" s="53">
        <f t="shared" si="293"/>
        <v>0</v>
      </c>
      <c r="BE138" s="53">
        <f t="shared" si="293"/>
        <v>0</v>
      </c>
      <c r="BF138" s="53">
        <f t="shared" si="293"/>
        <v>0</v>
      </c>
      <c r="BG138" s="53">
        <f t="shared" si="293"/>
        <v>0</v>
      </c>
      <c r="BH138" s="53">
        <f t="shared" si="293"/>
        <v>0</v>
      </c>
      <c r="BI138" s="53">
        <f t="shared" si="294"/>
        <v>0</v>
      </c>
      <c r="BJ138" s="53">
        <f t="shared" si="294"/>
        <v>0</v>
      </c>
      <c r="BK138" s="53">
        <f t="shared" si="294"/>
        <v>0</v>
      </c>
      <c r="BL138" s="53">
        <f t="shared" si="294"/>
        <v>0</v>
      </c>
      <c r="BM138" s="53">
        <f t="shared" si="294"/>
        <v>0</v>
      </c>
      <c r="BN138" s="53">
        <f t="shared" si="294"/>
        <v>0</v>
      </c>
      <c r="BO138" s="53">
        <f t="shared" si="294"/>
        <v>0</v>
      </c>
      <c r="BP138" s="53">
        <f t="shared" si="294"/>
        <v>0</v>
      </c>
      <c r="BQ138" s="53">
        <f t="shared" si="294"/>
        <v>0</v>
      </c>
      <c r="BR138" s="53">
        <f t="shared" si="294"/>
        <v>0</v>
      </c>
      <c r="BS138" s="53">
        <f t="shared" si="294"/>
        <v>0</v>
      </c>
      <c r="BT138" s="53">
        <f t="shared" si="294"/>
        <v>0</v>
      </c>
      <c r="BU138" s="53">
        <f t="shared" si="5"/>
        <v>0</v>
      </c>
      <c r="BV138" s="53">
        <f t="shared" si="294"/>
        <v>0</v>
      </c>
      <c r="BW138" s="53">
        <f t="shared" si="294"/>
        <v>0</v>
      </c>
      <c r="BX138" s="53">
        <f t="shared" si="294"/>
        <v>0</v>
      </c>
      <c r="BY138" s="53">
        <f t="shared" si="295"/>
        <v>0</v>
      </c>
      <c r="BZ138" s="53">
        <f t="shared" si="295"/>
        <v>0</v>
      </c>
      <c r="CA138" s="53">
        <f t="shared" si="295"/>
        <v>0</v>
      </c>
      <c r="CB138" s="53">
        <f t="shared" si="295"/>
        <v>0</v>
      </c>
      <c r="CC138" s="53">
        <f t="shared" si="295"/>
        <v>0</v>
      </c>
      <c r="CD138" s="53">
        <f t="shared" si="295"/>
        <v>0</v>
      </c>
      <c r="CE138" s="53">
        <f t="shared" si="295"/>
        <v>0</v>
      </c>
      <c r="CF138" s="53">
        <f t="shared" si="295"/>
        <v>0</v>
      </c>
      <c r="CG138" s="53">
        <f t="shared" si="295"/>
        <v>0</v>
      </c>
      <c r="CH138" s="53">
        <f t="shared" si="295"/>
        <v>0</v>
      </c>
      <c r="CI138" s="53">
        <f t="shared" si="295"/>
        <v>0</v>
      </c>
      <c r="CJ138" s="53">
        <f t="shared" si="295"/>
        <v>0</v>
      </c>
      <c r="CK138" s="53">
        <f t="shared" si="295"/>
        <v>0</v>
      </c>
      <c r="CL138" s="53">
        <f t="shared" si="295"/>
        <v>0</v>
      </c>
      <c r="CM138" s="53">
        <f t="shared" si="295"/>
        <v>0</v>
      </c>
      <c r="CN138" s="53">
        <f t="shared" si="295"/>
        <v>0</v>
      </c>
      <c r="CO138" s="53">
        <f t="shared" si="296"/>
        <v>0</v>
      </c>
      <c r="CP138" s="53">
        <f t="shared" si="296"/>
        <v>0</v>
      </c>
      <c r="CQ138" s="53">
        <f t="shared" si="296"/>
        <v>2000</v>
      </c>
      <c r="CR138" s="53">
        <f t="shared" si="296"/>
        <v>0</v>
      </c>
      <c r="CS138" s="53">
        <f t="shared" si="296"/>
        <v>0</v>
      </c>
      <c r="CT138" s="53">
        <f t="shared" si="296"/>
        <v>0</v>
      </c>
      <c r="CU138" s="53">
        <f t="shared" si="296"/>
        <v>0</v>
      </c>
      <c r="CV138" s="53">
        <f t="shared" si="296"/>
        <v>0</v>
      </c>
      <c r="CW138" s="53">
        <f t="shared" si="296"/>
        <v>0</v>
      </c>
      <c r="CX138" s="53">
        <f t="shared" si="296"/>
        <v>0</v>
      </c>
      <c r="CY138" s="53">
        <f t="shared" si="296"/>
        <v>0</v>
      </c>
      <c r="CZ138" s="53">
        <f t="shared" si="296"/>
        <v>0</v>
      </c>
      <c r="DA138" s="53">
        <f t="shared" si="296"/>
        <v>0</v>
      </c>
      <c r="DB138" s="53">
        <f t="shared" si="296"/>
        <v>0</v>
      </c>
      <c r="DC138" s="53">
        <f t="shared" si="296"/>
        <v>0</v>
      </c>
      <c r="DD138" s="53">
        <f t="shared" si="296"/>
        <v>0</v>
      </c>
      <c r="DE138" s="53">
        <f t="shared" si="301"/>
        <v>0</v>
      </c>
      <c r="DF138" s="53">
        <f t="shared" si="301"/>
        <v>0</v>
      </c>
      <c r="DG138" s="53">
        <f t="shared" si="301"/>
        <v>0</v>
      </c>
      <c r="DH138" s="53">
        <f t="shared" si="301"/>
        <v>0</v>
      </c>
      <c r="DI138" s="53">
        <f t="shared" si="301"/>
        <v>0</v>
      </c>
      <c r="DJ138" s="53">
        <f t="shared" si="301"/>
        <v>0</v>
      </c>
      <c r="DK138" s="53">
        <f t="shared" si="301"/>
        <v>0</v>
      </c>
      <c r="DL138" s="53">
        <f t="shared" si="301"/>
        <v>0</v>
      </c>
      <c r="DM138" s="53">
        <f t="shared" si="301"/>
        <v>0</v>
      </c>
      <c r="DN138" s="53">
        <f t="shared" si="301"/>
        <v>0</v>
      </c>
      <c r="DO138" s="53">
        <f t="shared" si="301"/>
        <v>0</v>
      </c>
      <c r="DP138" s="53">
        <f t="shared" si="301"/>
        <v>0</v>
      </c>
      <c r="DQ138" s="53">
        <f t="shared" si="301"/>
        <v>0</v>
      </c>
      <c r="DR138" s="53">
        <f t="shared" si="301"/>
        <v>0</v>
      </c>
      <c r="DS138" s="53">
        <f t="shared" si="301"/>
        <v>0</v>
      </c>
      <c r="DT138" s="53">
        <f t="shared" si="301"/>
        <v>0</v>
      </c>
      <c r="DU138" s="53">
        <f t="shared" si="297"/>
        <v>0</v>
      </c>
      <c r="DV138" s="53">
        <f t="shared" si="297"/>
        <v>0</v>
      </c>
      <c r="DW138" s="53">
        <f t="shared" si="297"/>
        <v>0</v>
      </c>
      <c r="DX138" s="53">
        <f t="shared" si="297"/>
        <v>0</v>
      </c>
      <c r="DY138" s="53">
        <f t="shared" si="297"/>
        <v>0</v>
      </c>
      <c r="DZ138" s="53">
        <f t="shared" si="297"/>
        <v>0</v>
      </c>
      <c r="EA138" s="53">
        <f t="shared" si="297"/>
        <v>0</v>
      </c>
      <c r="EB138" s="53">
        <f t="shared" si="297"/>
        <v>0</v>
      </c>
      <c r="EC138" s="53">
        <f t="shared" si="297"/>
        <v>0</v>
      </c>
      <c r="ED138" s="53">
        <f t="shared" si="297"/>
        <v>0</v>
      </c>
      <c r="EE138" s="53">
        <f t="shared" si="297"/>
        <v>0</v>
      </c>
      <c r="EF138" s="53">
        <f t="shared" si="297"/>
        <v>0</v>
      </c>
      <c r="EG138" s="53">
        <f t="shared" si="297"/>
        <v>0</v>
      </c>
      <c r="EH138" s="53">
        <f t="shared" si="297"/>
        <v>0</v>
      </c>
      <c r="EI138" s="53">
        <f t="shared" si="297"/>
        <v>0</v>
      </c>
      <c r="EJ138" s="53">
        <f t="shared" si="297"/>
        <v>0</v>
      </c>
      <c r="EK138" s="53">
        <f t="shared" si="298"/>
        <v>0</v>
      </c>
      <c r="EL138" s="53">
        <f t="shared" si="298"/>
        <v>0</v>
      </c>
      <c r="EM138" s="53">
        <f t="shared" si="298"/>
        <v>0</v>
      </c>
      <c r="EN138" s="53">
        <f t="shared" si="298"/>
        <v>0</v>
      </c>
      <c r="EO138" s="53">
        <f t="shared" si="298"/>
        <v>0</v>
      </c>
      <c r="EP138" s="53">
        <f t="shared" si="298"/>
        <v>0</v>
      </c>
      <c r="EQ138" s="53">
        <f t="shared" si="298"/>
        <v>0</v>
      </c>
      <c r="ER138" s="53">
        <f t="shared" si="298"/>
        <v>0</v>
      </c>
      <c r="ES138" s="53">
        <f t="shared" si="298"/>
        <v>0</v>
      </c>
      <c r="ET138" s="53">
        <f t="shared" si="298"/>
        <v>0</v>
      </c>
      <c r="EU138" s="53">
        <f t="shared" si="298"/>
        <v>0</v>
      </c>
      <c r="EV138" s="53">
        <f t="shared" si="298"/>
        <v>0</v>
      </c>
      <c r="EW138" s="53">
        <f t="shared" si="298"/>
        <v>0</v>
      </c>
      <c r="EX138" s="53">
        <f t="shared" si="298"/>
        <v>0</v>
      </c>
      <c r="EY138" s="53">
        <f t="shared" si="298"/>
        <v>0</v>
      </c>
      <c r="EZ138" s="53">
        <f t="shared" si="298"/>
        <v>0</v>
      </c>
      <c r="FA138" s="53">
        <f t="shared" si="299"/>
        <v>0</v>
      </c>
      <c r="FB138" s="53">
        <f t="shared" si="299"/>
        <v>0</v>
      </c>
      <c r="FC138" s="53">
        <f t="shared" si="299"/>
        <v>0</v>
      </c>
      <c r="FD138" s="53">
        <f t="shared" si="299"/>
        <v>0</v>
      </c>
      <c r="FE138" s="53">
        <f t="shared" si="299"/>
        <v>0</v>
      </c>
      <c r="FF138" s="53">
        <f t="shared" si="299"/>
        <v>0</v>
      </c>
      <c r="FG138" s="53">
        <f t="shared" si="299"/>
        <v>0</v>
      </c>
      <c r="FH138" s="53">
        <f t="shared" si="299"/>
        <v>0</v>
      </c>
      <c r="FI138" s="53">
        <f t="shared" si="299"/>
        <v>0</v>
      </c>
      <c r="FJ138" s="53">
        <f t="shared" si="299"/>
        <v>0</v>
      </c>
      <c r="FK138" s="53">
        <f t="shared" si="299"/>
        <v>0</v>
      </c>
      <c r="FL138" s="53">
        <f t="shared" si="299"/>
        <v>0</v>
      </c>
      <c r="FM138" s="53">
        <f t="shared" si="299"/>
        <v>0</v>
      </c>
      <c r="FN138" s="53">
        <f t="shared" si="299"/>
        <v>0</v>
      </c>
      <c r="FO138" s="53">
        <f t="shared" si="299"/>
        <v>0</v>
      </c>
      <c r="FP138" s="53">
        <f t="shared" si="299"/>
        <v>0</v>
      </c>
      <c r="FQ138" s="53">
        <f t="shared" si="300"/>
        <v>0</v>
      </c>
      <c r="FR138" s="53">
        <f t="shared" si="300"/>
        <v>0</v>
      </c>
      <c r="FS138" s="53">
        <f t="shared" si="300"/>
        <v>0</v>
      </c>
      <c r="FT138" s="53">
        <f t="shared" si="300"/>
        <v>0</v>
      </c>
      <c r="FU138" s="53">
        <f t="shared" si="300"/>
        <v>0</v>
      </c>
      <c r="FV138" s="53">
        <f t="shared" si="300"/>
        <v>0</v>
      </c>
      <c r="FW138" s="53">
        <f t="shared" si="300"/>
        <v>0</v>
      </c>
      <c r="FX138" s="53">
        <f t="shared" si="300"/>
        <v>0</v>
      </c>
      <c r="FY138" s="53">
        <f t="shared" si="300"/>
        <v>0</v>
      </c>
      <c r="FZ138" s="53">
        <f t="shared" si="300"/>
        <v>0</v>
      </c>
      <c r="GA138" s="53">
        <f t="shared" si="300"/>
        <v>0</v>
      </c>
      <c r="GB138" s="53">
        <f t="shared" si="300"/>
        <v>0</v>
      </c>
      <c r="GC138" s="53">
        <f t="shared" si="300"/>
        <v>0</v>
      </c>
      <c r="GD138" s="53">
        <f t="shared" si="300"/>
        <v>0</v>
      </c>
      <c r="GE138" s="53">
        <f t="shared" si="300"/>
        <v>0</v>
      </c>
      <c r="GF138" s="53">
        <f t="shared" si="300"/>
        <v>0</v>
      </c>
      <c r="GG138" s="53">
        <f t="shared" si="302"/>
        <v>0</v>
      </c>
      <c r="GH138" s="53">
        <f t="shared" si="302"/>
        <v>0</v>
      </c>
      <c r="GI138" s="53">
        <f t="shared" si="302"/>
        <v>0</v>
      </c>
      <c r="GJ138" s="53">
        <f t="shared" si="302"/>
        <v>0</v>
      </c>
      <c r="GK138" s="53">
        <f t="shared" si="302"/>
        <v>0</v>
      </c>
      <c r="GL138" s="53">
        <f t="shared" si="303"/>
        <v>0</v>
      </c>
      <c r="GM138" s="53">
        <f t="shared" si="303"/>
        <v>0</v>
      </c>
      <c r="GN138" s="53">
        <f t="shared" si="303"/>
        <v>0</v>
      </c>
      <c r="GO138" s="53">
        <f t="shared" si="303"/>
        <v>0</v>
      </c>
      <c r="GP138" s="53">
        <f t="shared" si="303"/>
        <v>0</v>
      </c>
      <c r="GQ138" s="53">
        <f t="shared" si="303"/>
        <v>0</v>
      </c>
      <c r="GR138" s="53">
        <f t="shared" si="303"/>
        <v>0</v>
      </c>
      <c r="GS138" s="53">
        <f t="shared" si="303"/>
        <v>0</v>
      </c>
      <c r="GT138" s="53">
        <f t="shared" si="303"/>
        <v>0</v>
      </c>
      <c r="GU138" s="53">
        <f t="shared" si="303"/>
        <v>0</v>
      </c>
      <c r="GV138" s="53">
        <f t="shared" si="303"/>
        <v>0</v>
      </c>
      <c r="GW138" s="53">
        <f t="shared" si="303"/>
        <v>0</v>
      </c>
      <c r="GX138" s="53">
        <f t="shared" si="18"/>
        <v>0</v>
      </c>
    </row>
    <row r="139" spans="1:206" s="95" customFormat="1" ht="12.75" x14ac:dyDescent="0.2">
      <c r="A139" s="22">
        <f>VLOOKUP(B139,'Libro Giornale'!$E$237:$F$436,2,FALSE)</f>
        <v>122</v>
      </c>
      <c r="B139" s="547" t="s">
        <v>508</v>
      </c>
      <c r="C139" s="152">
        <v>127</v>
      </c>
      <c r="D139" s="468">
        <v>44816</v>
      </c>
      <c r="E139" s="540" t="s">
        <v>750</v>
      </c>
      <c r="F139" s="539">
        <v>0.25</v>
      </c>
      <c r="G139" s="52">
        <f>SUM(F138:F139)</f>
        <v>2000.25</v>
      </c>
      <c r="H139" s="92"/>
      <c r="I139" s="92"/>
      <c r="J139" s="52">
        <f t="shared" si="225"/>
        <v>-0.25</v>
      </c>
      <c r="K139" s="52"/>
      <c r="L139" s="52"/>
      <c r="M139" s="53">
        <f t="shared" si="291"/>
        <v>0</v>
      </c>
      <c r="N139" s="53">
        <f t="shared" si="291"/>
        <v>0</v>
      </c>
      <c r="O139" s="53">
        <f t="shared" si="291"/>
        <v>0</v>
      </c>
      <c r="P139" s="53">
        <f t="shared" si="291"/>
        <v>0</v>
      </c>
      <c r="Q139" s="53">
        <f t="shared" si="291"/>
        <v>0</v>
      </c>
      <c r="R139" s="53">
        <f t="shared" si="291"/>
        <v>0</v>
      </c>
      <c r="S139" s="53">
        <f t="shared" si="291"/>
        <v>0</v>
      </c>
      <c r="T139" s="53">
        <f t="shared" si="291"/>
        <v>0</v>
      </c>
      <c r="U139" s="53">
        <f t="shared" si="291"/>
        <v>0</v>
      </c>
      <c r="V139" s="53">
        <f t="shared" si="291"/>
        <v>0</v>
      </c>
      <c r="W139" s="53">
        <f t="shared" si="291"/>
        <v>0</v>
      </c>
      <c r="X139" s="53">
        <f t="shared" si="291"/>
        <v>0</v>
      </c>
      <c r="Y139" s="53">
        <f t="shared" si="291"/>
        <v>0</v>
      </c>
      <c r="Z139" s="53">
        <f t="shared" si="291"/>
        <v>0</v>
      </c>
      <c r="AA139" s="53">
        <f t="shared" si="291"/>
        <v>0</v>
      </c>
      <c r="AB139" s="53">
        <f t="shared" si="291"/>
        <v>0</v>
      </c>
      <c r="AC139" s="53">
        <f t="shared" si="292"/>
        <v>0</v>
      </c>
      <c r="AD139" s="53">
        <f t="shared" si="292"/>
        <v>0</v>
      </c>
      <c r="AE139" s="53">
        <f t="shared" si="292"/>
        <v>0</v>
      </c>
      <c r="AF139" s="53">
        <f t="shared" si="292"/>
        <v>0</v>
      </c>
      <c r="AG139" s="53">
        <f t="shared" si="292"/>
        <v>0</v>
      </c>
      <c r="AH139" s="53">
        <f t="shared" si="292"/>
        <v>0</v>
      </c>
      <c r="AI139" s="53">
        <f t="shared" si="292"/>
        <v>0</v>
      </c>
      <c r="AJ139" s="53">
        <f t="shared" si="292"/>
        <v>0</v>
      </c>
      <c r="AK139" s="53">
        <f t="shared" si="292"/>
        <v>0</v>
      </c>
      <c r="AL139" s="53">
        <f t="shared" si="292"/>
        <v>0</v>
      </c>
      <c r="AM139" s="53">
        <f t="shared" si="292"/>
        <v>0</v>
      </c>
      <c r="AN139" s="53">
        <f t="shared" si="292"/>
        <v>0</v>
      </c>
      <c r="AO139" s="53">
        <f t="shared" si="292"/>
        <v>0</v>
      </c>
      <c r="AP139" s="53">
        <f t="shared" si="292"/>
        <v>0</v>
      </c>
      <c r="AQ139" s="53">
        <f t="shared" si="292"/>
        <v>0</v>
      </c>
      <c r="AR139" s="53">
        <f t="shared" si="292"/>
        <v>0</v>
      </c>
      <c r="AS139" s="53">
        <f t="shared" si="293"/>
        <v>0</v>
      </c>
      <c r="AT139" s="53">
        <f t="shared" si="293"/>
        <v>0</v>
      </c>
      <c r="AU139" s="53">
        <f t="shared" si="293"/>
        <v>0</v>
      </c>
      <c r="AV139" s="53">
        <f t="shared" si="293"/>
        <v>0</v>
      </c>
      <c r="AW139" s="53">
        <f t="shared" si="293"/>
        <v>0</v>
      </c>
      <c r="AX139" s="53">
        <f t="shared" si="293"/>
        <v>0</v>
      </c>
      <c r="AY139" s="53">
        <f t="shared" si="293"/>
        <v>0</v>
      </c>
      <c r="AZ139" s="53">
        <f t="shared" si="293"/>
        <v>0</v>
      </c>
      <c r="BA139" s="53">
        <f t="shared" si="293"/>
        <v>0</v>
      </c>
      <c r="BB139" s="53">
        <f t="shared" si="293"/>
        <v>0</v>
      </c>
      <c r="BC139" s="53">
        <f t="shared" si="293"/>
        <v>0</v>
      </c>
      <c r="BD139" s="53">
        <f t="shared" si="293"/>
        <v>0</v>
      </c>
      <c r="BE139" s="53">
        <f t="shared" si="293"/>
        <v>0</v>
      </c>
      <c r="BF139" s="53">
        <f t="shared" si="293"/>
        <v>0</v>
      </c>
      <c r="BG139" s="53">
        <f t="shared" si="293"/>
        <v>0</v>
      </c>
      <c r="BH139" s="53">
        <f t="shared" si="293"/>
        <v>0</v>
      </c>
      <c r="BI139" s="53">
        <f t="shared" si="294"/>
        <v>0</v>
      </c>
      <c r="BJ139" s="53">
        <f t="shared" si="294"/>
        <v>0</v>
      </c>
      <c r="BK139" s="53">
        <f t="shared" si="294"/>
        <v>0</v>
      </c>
      <c r="BL139" s="53">
        <f t="shared" si="294"/>
        <v>0</v>
      </c>
      <c r="BM139" s="53">
        <f t="shared" si="294"/>
        <v>0</v>
      </c>
      <c r="BN139" s="53">
        <f t="shared" si="294"/>
        <v>0</v>
      </c>
      <c r="BO139" s="53">
        <f t="shared" si="294"/>
        <v>0</v>
      </c>
      <c r="BP139" s="53">
        <f t="shared" si="294"/>
        <v>0</v>
      </c>
      <c r="BQ139" s="53">
        <f t="shared" si="294"/>
        <v>0</v>
      </c>
      <c r="BR139" s="53">
        <f t="shared" si="294"/>
        <v>0</v>
      </c>
      <c r="BS139" s="53">
        <f t="shared" si="294"/>
        <v>0</v>
      </c>
      <c r="BT139" s="53">
        <f t="shared" si="294"/>
        <v>0</v>
      </c>
      <c r="BU139" s="53">
        <f t="shared" si="5"/>
        <v>0</v>
      </c>
      <c r="BV139" s="53">
        <f t="shared" si="294"/>
        <v>0</v>
      </c>
      <c r="BW139" s="53">
        <f t="shared" si="294"/>
        <v>0</v>
      </c>
      <c r="BX139" s="53">
        <f t="shared" si="294"/>
        <v>0</v>
      </c>
      <c r="BY139" s="53">
        <f t="shared" si="295"/>
        <v>0</v>
      </c>
      <c r="BZ139" s="53">
        <f t="shared" si="295"/>
        <v>0</v>
      </c>
      <c r="CA139" s="53">
        <f t="shared" si="295"/>
        <v>0</v>
      </c>
      <c r="CB139" s="53">
        <f t="shared" si="295"/>
        <v>0</v>
      </c>
      <c r="CC139" s="53">
        <f t="shared" si="295"/>
        <v>0</v>
      </c>
      <c r="CD139" s="53">
        <f t="shared" si="295"/>
        <v>0</v>
      </c>
      <c r="CE139" s="53">
        <f t="shared" si="295"/>
        <v>0</v>
      </c>
      <c r="CF139" s="53">
        <f t="shared" si="295"/>
        <v>0</v>
      </c>
      <c r="CG139" s="53">
        <f t="shared" si="295"/>
        <v>0</v>
      </c>
      <c r="CH139" s="53">
        <f t="shared" si="295"/>
        <v>0</v>
      </c>
      <c r="CI139" s="53">
        <f t="shared" si="295"/>
        <v>0</v>
      </c>
      <c r="CJ139" s="53">
        <f t="shared" si="295"/>
        <v>0</v>
      </c>
      <c r="CK139" s="53">
        <f t="shared" si="295"/>
        <v>0</v>
      </c>
      <c r="CL139" s="53">
        <f t="shared" si="295"/>
        <v>0</v>
      </c>
      <c r="CM139" s="53">
        <f t="shared" si="295"/>
        <v>0</v>
      </c>
      <c r="CN139" s="53">
        <f t="shared" si="295"/>
        <v>0</v>
      </c>
      <c r="CO139" s="53">
        <f t="shared" si="296"/>
        <v>0</v>
      </c>
      <c r="CP139" s="53">
        <f t="shared" si="296"/>
        <v>0</v>
      </c>
      <c r="CQ139" s="53">
        <f t="shared" si="296"/>
        <v>0</v>
      </c>
      <c r="CR139" s="53">
        <f t="shared" si="296"/>
        <v>0</v>
      </c>
      <c r="CS139" s="53">
        <f t="shared" si="296"/>
        <v>0</v>
      </c>
      <c r="CT139" s="53">
        <f t="shared" si="296"/>
        <v>0</v>
      </c>
      <c r="CU139" s="53">
        <f t="shared" si="296"/>
        <v>0</v>
      </c>
      <c r="CV139" s="53">
        <f t="shared" si="296"/>
        <v>0</v>
      </c>
      <c r="CW139" s="53">
        <f t="shared" si="296"/>
        <v>0</v>
      </c>
      <c r="CX139" s="53">
        <f t="shared" si="296"/>
        <v>0</v>
      </c>
      <c r="CY139" s="53">
        <f t="shared" si="296"/>
        <v>0</v>
      </c>
      <c r="CZ139" s="53">
        <f t="shared" si="296"/>
        <v>0</v>
      </c>
      <c r="DA139" s="53">
        <f t="shared" si="296"/>
        <v>0</v>
      </c>
      <c r="DB139" s="53">
        <f t="shared" si="296"/>
        <v>0</v>
      </c>
      <c r="DC139" s="53">
        <f t="shared" si="296"/>
        <v>0</v>
      </c>
      <c r="DD139" s="53">
        <f t="shared" si="296"/>
        <v>0</v>
      </c>
      <c r="DE139" s="53">
        <f t="shared" si="301"/>
        <v>0</v>
      </c>
      <c r="DF139" s="53">
        <f t="shared" si="301"/>
        <v>0</v>
      </c>
      <c r="DG139" s="53">
        <f t="shared" si="301"/>
        <v>0</v>
      </c>
      <c r="DH139" s="53">
        <f t="shared" si="301"/>
        <v>0</v>
      </c>
      <c r="DI139" s="53">
        <f t="shared" si="301"/>
        <v>0</v>
      </c>
      <c r="DJ139" s="53">
        <f t="shared" si="301"/>
        <v>0</v>
      </c>
      <c r="DK139" s="53">
        <f t="shared" si="301"/>
        <v>0</v>
      </c>
      <c r="DL139" s="53">
        <f t="shared" si="301"/>
        <v>0</v>
      </c>
      <c r="DM139" s="53">
        <f t="shared" si="301"/>
        <v>0</v>
      </c>
      <c r="DN139" s="53">
        <f t="shared" si="301"/>
        <v>0</v>
      </c>
      <c r="DO139" s="53">
        <f t="shared" si="301"/>
        <v>0</v>
      </c>
      <c r="DP139" s="53">
        <f t="shared" si="301"/>
        <v>0</v>
      </c>
      <c r="DQ139" s="53">
        <f t="shared" si="301"/>
        <v>0</v>
      </c>
      <c r="DR139" s="53">
        <f t="shared" si="301"/>
        <v>0</v>
      </c>
      <c r="DS139" s="53">
        <f t="shared" si="301"/>
        <v>0</v>
      </c>
      <c r="DT139" s="53">
        <f t="shared" si="301"/>
        <v>0</v>
      </c>
      <c r="DU139" s="53">
        <f t="shared" si="297"/>
        <v>0</v>
      </c>
      <c r="DV139" s="53">
        <f t="shared" si="297"/>
        <v>0</v>
      </c>
      <c r="DW139" s="53">
        <f t="shared" si="297"/>
        <v>0</v>
      </c>
      <c r="DX139" s="53">
        <f t="shared" si="297"/>
        <v>0</v>
      </c>
      <c r="DY139" s="53">
        <f t="shared" si="297"/>
        <v>0.25</v>
      </c>
      <c r="DZ139" s="53">
        <f t="shared" si="297"/>
        <v>0</v>
      </c>
      <c r="EA139" s="53">
        <f t="shared" si="297"/>
        <v>0</v>
      </c>
      <c r="EB139" s="53">
        <f t="shared" si="297"/>
        <v>0</v>
      </c>
      <c r="EC139" s="53">
        <f t="shared" si="297"/>
        <v>0</v>
      </c>
      <c r="ED139" s="53">
        <f t="shared" si="297"/>
        <v>0</v>
      </c>
      <c r="EE139" s="53">
        <f t="shared" si="297"/>
        <v>0</v>
      </c>
      <c r="EF139" s="53">
        <f t="shared" si="297"/>
        <v>0</v>
      </c>
      <c r="EG139" s="53">
        <f t="shared" si="297"/>
        <v>0</v>
      </c>
      <c r="EH139" s="53">
        <f t="shared" si="297"/>
        <v>0</v>
      </c>
      <c r="EI139" s="53">
        <f t="shared" si="297"/>
        <v>0</v>
      </c>
      <c r="EJ139" s="53">
        <f t="shared" si="297"/>
        <v>0</v>
      </c>
      <c r="EK139" s="53">
        <f t="shared" si="298"/>
        <v>0</v>
      </c>
      <c r="EL139" s="53">
        <f t="shared" si="298"/>
        <v>0</v>
      </c>
      <c r="EM139" s="53">
        <f t="shared" si="298"/>
        <v>0</v>
      </c>
      <c r="EN139" s="53">
        <f t="shared" si="298"/>
        <v>0</v>
      </c>
      <c r="EO139" s="53">
        <f t="shared" si="298"/>
        <v>0</v>
      </c>
      <c r="EP139" s="53">
        <f t="shared" si="298"/>
        <v>0</v>
      </c>
      <c r="EQ139" s="53">
        <f t="shared" si="298"/>
        <v>0</v>
      </c>
      <c r="ER139" s="53">
        <f t="shared" si="298"/>
        <v>0</v>
      </c>
      <c r="ES139" s="53">
        <f t="shared" si="298"/>
        <v>0</v>
      </c>
      <c r="ET139" s="53">
        <f t="shared" si="298"/>
        <v>0</v>
      </c>
      <c r="EU139" s="53">
        <f t="shared" si="298"/>
        <v>0</v>
      </c>
      <c r="EV139" s="53">
        <f t="shared" si="298"/>
        <v>0</v>
      </c>
      <c r="EW139" s="53">
        <f t="shared" si="298"/>
        <v>0</v>
      </c>
      <c r="EX139" s="53">
        <f t="shared" si="298"/>
        <v>0</v>
      </c>
      <c r="EY139" s="53">
        <f t="shared" si="298"/>
        <v>0</v>
      </c>
      <c r="EZ139" s="53">
        <f t="shared" si="298"/>
        <v>0</v>
      </c>
      <c r="FA139" s="53">
        <f t="shared" si="299"/>
        <v>0</v>
      </c>
      <c r="FB139" s="53">
        <f t="shared" si="299"/>
        <v>0</v>
      </c>
      <c r="FC139" s="53">
        <f t="shared" si="299"/>
        <v>0</v>
      </c>
      <c r="FD139" s="53">
        <f t="shared" si="299"/>
        <v>0</v>
      </c>
      <c r="FE139" s="53">
        <f t="shared" si="299"/>
        <v>0</v>
      </c>
      <c r="FF139" s="53">
        <f t="shared" si="299"/>
        <v>0</v>
      </c>
      <c r="FG139" s="53">
        <f t="shared" si="299"/>
        <v>0</v>
      </c>
      <c r="FH139" s="53">
        <f t="shared" si="299"/>
        <v>0</v>
      </c>
      <c r="FI139" s="53">
        <f t="shared" si="299"/>
        <v>0</v>
      </c>
      <c r="FJ139" s="53">
        <f t="shared" si="299"/>
        <v>0</v>
      </c>
      <c r="FK139" s="53">
        <f t="shared" si="299"/>
        <v>0</v>
      </c>
      <c r="FL139" s="53">
        <f t="shared" si="299"/>
        <v>0</v>
      </c>
      <c r="FM139" s="53">
        <f t="shared" si="299"/>
        <v>0</v>
      </c>
      <c r="FN139" s="53">
        <f t="shared" si="299"/>
        <v>0</v>
      </c>
      <c r="FO139" s="53">
        <f t="shared" si="299"/>
        <v>0</v>
      </c>
      <c r="FP139" s="53">
        <f t="shared" si="299"/>
        <v>0</v>
      </c>
      <c r="FQ139" s="53">
        <f t="shared" si="300"/>
        <v>0</v>
      </c>
      <c r="FR139" s="53">
        <f t="shared" si="300"/>
        <v>0</v>
      </c>
      <c r="FS139" s="53">
        <f t="shared" si="300"/>
        <v>0</v>
      </c>
      <c r="FT139" s="53">
        <f t="shared" si="300"/>
        <v>0</v>
      </c>
      <c r="FU139" s="53">
        <f t="shared" si="300"/>
        <v>0</v>
      </c>
      <c r="FV139" s="53">
        <f t="shared" si="300"/>
        <v>0</v>
      </c>
      <c r="FW139" s="53">
        <f t="shared" si="300"/>
        <v>0</v>
      </c>
      <c r="FX139" s="53">
        <f t="shared" si="300"/>
        <v>0</v>
      </c>
      <c r="FY139" s="53">
        <f t="shared" si="300"/>
        <v>0</v>
      </c>
      <c r="FZ139" s="53">
        <f t="shared" si="300"/>
        <v>0</v>
      </c>
      <c r="GA139" s="53">
        <f t="shared" si="300"/>
        <v>0</v>
      </c>
      <c r="GB139" s="53">
        <f t="shared" si="300"/>
        <v>0</v>
      </c>
      <c r="GC139" s="53">
        <f t="shared" si="300"/>
        <v>0</v>
      </c>
      <c r="GD139" s="53">
        <f t="shared" si="300"/>
        <v>0</v>
      </c>
      <c r="GE139" s="53">
        <f t="shared" si="300"/>
        <v>0</v>
      </c>
      <c r="GF139" s="53">
        <f t="shared" si="300"/>
        <v>0</v>
      </c>
      <c r="GG139" s="53">
        <f t="shared" si="302"/>
        <v>0</v>
      </c>
      <c r="GH139" s="53">
        <f t="shared" si="302"/>
        <v>0</v>
      </c>
      <c r="GI139" s="53">
        <f t="shared" si="302"/>
        <v>0</v>
      </c>
      <c r="GJ139" s="53">
        <f t="shared" si="302"/>
        <v>0</v>
      </c>
      <c r="GK139" s="53">
        <f t="shared" si="302"/>
        <v>0</v>
      </c>
      <c r="GL139" s="53">
        <f t="shared" si="303"/>
        <v>0</v>
      </c>
      <c r="GM139" s="53">
        <f t="shared" si="303"/>
        <v>0</v>
      </c>
      <c r="GN139" s="53">
        <f t="shared" si="303"/>
        <v>0</v>
      </c>
      <c r="GO139" s="53">
        <f t="shared" si="303"/>
        <v>0</v>
      </c>
      <c r="GP139" s="53">
        <f t="shared" si="303"/>
        <v>0</v>
      </c>
      <c r="GQ139" s="53">
        <f t="shared" si="303"/>
        <v>0</v>
      </c>
      <c r="GR139" s="53">
        <f t="shared" si="303"/>
        <v>0</v>
      </c>
      <c r="GS139" s="53">
        <f t="shared" si="303"/>
        <v>0</v>
      </c>
      <c r="GT139" s="53">
        <f t="shared" si="303"/>
        <v>0</v>
      </c>
      <c r="GU139" s="53">
        <f t="shared" si="303"/>
        <v>0</v>
      </c>
      <c r="GV139" s="53">
        <f t="shared" si="303"/>
        <v>0</v>
      </c>
      <c r="GW139" s="53">
        <f t="shared" si="303"/>
        <v>0</v>
      </c>
      <c r="GX139" s="53">
        <f t="shared" si="18"/>
        <v>0</v>
      </c>
    </row>
    <row r="140" spans="1:206" s="95" customFormat="1" ht="12.75" x14ac:dyDescent="0.2">
      <c r="A140" s="22">
        <f>VLOOKUP(B140,'Libro Giornale'!$E$237:$F$436,2,FALSE)</f>
        <v>21</v>
      </c>
      <c r="B140" s="547" t="s">
        <v>428</v>
      </c>
      <c r="C140" s="152">
        <v>128</v>
      </c>
      <c r="D140" s="468">
        <v>44823</v>
      </c>
      <c r="E140" s="540" t="s">
        <v>851</v>
      </c>
      <c r="F140" s="52">
        <v>50</v>
      </c>
      <c r="G140" s="52"/>
      <c r="H140" s="92"/>
      <c r="I140" s="92">
        <f>-F140</f>
        <v>-50</v>
      </c>
      <c r="J140" s="52"/>
      <c r="K140" s="52"/>
      <c r="L140" s="52"/>
      <c r="M140" s="53">
        <f t="shared" si="291"/>
        <v>0</v>
      </c>
      <c r="N140" s="53">
        <f t="shared" si="291"/>
        <v>0</v>
      </c>
      <c r="O140" s="53">
        <f t="shared" si="291"/>
        <v>0</v>
      </c>
      <c r="P140" s="53">
        <f t="shared" si="291"/>
        <v>0</v>
      </c>
      <c r="Q140" s="53">
        <f t="shared" si="291"/>
        <v>0</v>
      </c>
      <c r="R140" s="53">
        <f t="shared" si="291"/>
        <v>0</v>
      </c>
      <c r="S140" s="53">
        <f t="shared" si="291"/>
        <v>0</v>
      </c>
      <c r="T140" s="53">
        <f t="shared" si="291"/>
        <v>0</v>
      </c>
      <c r="U140" s="53">
        <f t="shared" si="291"/>
        <v>0</v>
      </c>
      <c r="V140" s="53">
        <f t="shared" si="291"/>
        <v>0</v>
      </c>
      <c r="W140" s="53">
        <f t="shared" si="291"/>
        <v>0</v>
      </c>
      <c r="X140" s="53">
        <f t="shared" si="291"/>
        <v>0</v>
      </c>
      <c r="Y140" s="53">
        <f t="shared" si="291"/>
        <v>0</v>
      </c>
      <c r="Z140" s="53">
        <f t="shared" si="291"/>
        <v>0</v>
      </c>
      <c r="AA140" s="53">
        <f t="shared" si="291"/>
        <v>0</v>
      </c>
      <c r="AB140" s="53">
        <f t="shared" si="291"/>
        <v>50</v>
      </c>
      <c r="AC140" s="53">
        <f t="shared" si="292"/>
        <v>0</v>
      </c>
      <c r="AD140" s="53">
        <f t="shared" si="292"/>
        <v>0</v>
      </c>
      <c r="AE140" s="53">
        <f t="shared" si="292"/>
        <v>0</v>
      </c>
      <c r="AF140" s="53">
        <f t="shared" si="292"/>
        <v>0</v>
      </c>
      <c r="AG140" s="53">
        <f t="shared" si="292"/>
        <v>0</v>
      </c>
      <c r="AH140" s="53">
        <f t="shared" si="292"/>
        <v>0</v>
      </c>
      <c r="AI140" s="53">
        <f t="shared" si="292"/>
        <v>0</v>
      </c>
      <c r="AJ140" s="53">
        <f t="shared" si="292"/>
        <v>0</v>
      </c>
      <c r="AK140" s="53">
        <f t="shared" si="292"/>
        <v>0</v>
      </c>
      <c r="AL140" s="53">
        <f t="shared" si="292"/>
        <v>0</v>
      </c>
      <c r="AM140" s="53">
        <f t="shared" si="292"/>
        <v>0</v>
      </c>
      <c r="AN140" s="53">
        <f t="shared" si="292"/>
        <v>0</v>
      </c>
      <c r="AO140" s="53">
        <f t="shared" si="292"/>
        <v>0</v>
      </c>
      <c r="AP140" s="53">
        <f t="shared" si="292"/>
        <v>0</v>
      </c>
      <c r="AQ140" s="53">
        <f t="shared" si="292"/>
        <v>0</v>
      </c>
      <c r="AR140" s="53">
        <f t="shared" si="292"/>
        <v>0</v>
      </c>
      <c r="AS140" s="53">
        <f t="shared" si="293"/>
        <v>0</v>
      </c>
      <c r="AT140" s="53">
        <f t="shared" si="293"/>
        <v>0</v>
      </c>
      <c r="AU140" s="53">
        <f t="shared" si="293"/>
        <v>0</v>
      </c>
      <c r="AV140" s="53">
        <f t="shared" si="293"/>
        <v>0</v>
      </c>
      <c r="AW140" s="53">
        <f t="shared" si="293"/>
        <v>0</v>
      </c>
      <c r="AX140" s="53">
        <f t="shared" si="293"/>
        <v>0</v>
      </c>
      <c r="AY140" s="53">
        <f t="shared" si="293"/>
        <v>0</v>
      </c>
      <c r="AZ140" s="53">
        <f t="shared" si="293"/>
        <v>0</v>
      </c>
      <c r="BA140" s="53">
        <f t="shared" si="293"/>
        <v>0</v>
      </c>
      <c r="BB140" s="53">
        <f t="shared" si="293"/>
        <v>0</v>
      </c>
      <c r="BC140" s="53">
        <f t="shared" si="293"/>
        <v>0</v>
      </c>
      <c r="BD140" s="53">
        <f t="shared" si="293"/>
        <v>0</v>
      </c>
      <c r="BE140" s="53">
        <f t="shared" si="293"/>
        <v>0</v>
      </c>
      <c r="BF140" s="53">
        <f t="shared" si="293"/>
        <v>0</v>
      </c>
      <c r="BG140" s="53">
        <f t="shared" si="293"/>
        <v>0</v>
      </c>
      <c r="BH140" s="53">
        <f t="shared" si="293"/>
        <v>0</v>
      </c>
      <c r="BI140" s="53">
        <f t="shared" si="294"/>
        <v>0</v>
      </c>
      <c r="BJ140" s="53">
        <f t="shared" si="294"/>
        <v>0</v>
      </c>
      <c r="BK140" s="53">
        <f t="shared" si="294"/>
        <v>0</v>
      </c>
      <c r="BL140" s="53">
        <f t="shared" si="294"/>
        <v>0</v>
      </c>
      <c r="BM140" s="53">
        <f t="shared" si="294"/>
        <v>0</v>
      </c>
      <c r="BN140" s="53">
        <f t="shared" si="294"/>
        <v>0</v>
      </c>
      <c r="BO140" s="53">
        <f t="shared" si="294"/>
        <v>0</v>
      </c>
      <c r="BP140" s="53">
        <f t="shared" si="294"/>
        <v>0</v>
      </c>
      <c r="BQ140" s="53">
        <f t="shared" si="294"/>
        <v>0</v>
      </c>
      <c r="BR140" s="53">
        <f t="shared" si="294"/>
        <v>0</v>
      </c>
      <c r="BS140" s="53">
        <f t="shared" si="294"/>
        <v>0</v>
      </c>
      <c r="BT140" s="53">
        <f t="shared" si="294"/>
        <v>0</v>
      </c>
      <c r="BU140" s="53">
        <f t="shared" si="5"/>
        <v>0</v>
      </c>
      <c r="BV140" s="53">
        <f t="shared" si="294"/>
        <v>0</v>
      </c>
      <c r="BW140" s="53">
        <f t="shared" si="294"/>
        <v>0</v>
      </c>
      <c r="BX140" s="53">
        <f t="shared" si="294"/>
        <v>0</v>
      </c>
      <c r="BY140" s="53">
        <f t="shared" si="295"/>
        <v>0</v>
      </c>
      <c r="BZ140" s="53">
        <f t="shared" si="295"/>
        <v>0</v>
      </c>
      <c r="CA140" s="53">
        <f t="shared" si="295"/>
        <v>0</v>
      </c>
      <c r="CB140" s="53">
        <f t="shared" si="295"/>
        <v>0</v>
      </c>
      <c r="CC140" s="53">
        <f t="shared" si="295"/>
        <v>0</v>
      </c>
      <c r="CD140" s="53">
        <f t="shared" si="295"/>
        <v>0</v>
      </c>
      <c r="CE140" s="53">
        <f t="shared" si="295"/>
        <v>0</v>
      </c>
      <c r="CF140" s="53">
        <f t="shared" si="295"/>
        <v>0</v>
      </c>
      <c r="CG140" s="53">
        <f t="shared" si="295"/>
        <v>0</v>
      </c>
      <c r="CH140" s="53">
        <f t="shared" si="295"/>
        <v>0</v>
      </c>
      <c r="CI140" s="53">
        <f t="shared" si="295"/>
        <v>0</v>
      </c>
      <c r="CJ140" s="53">
        <f t="shared" si="295"/>
        <v>0</v>
      </c>
      <c r="CK140" s="53">
        <f t="shared" si="295"/>
        <v>0</v>
      </c>
      <c r="CL140" s="53">
        <f t="shared" si="295"/>
        <v>0</v>
      </c>
      <c r="CM140" s="53">
        <f t="shared" si="295"/>
        <v>0</v>
      </c>
      <c r="CN140" s="53">
        <f t="shared" si="295"/>
        <v>0</v>
      </c>
      <c r="CO140" s="53">
        <f t="shared" si="296"/>
        <v>0</v>
      </c>
      <c r="CP140" s="53">
        <f t="shared" si="296"/>
        <v>0</v>
      </c>
      <c r="CQ140" s="53">
        <f t="shared" si="296"/>
        <v>0</v>
      </c>
      <c r="CR140" s="53">
        <f t="shared" si="296"/>
        <v>0</v>
      </c>
      <c r="CS140" s="53">
        <f t="shared" si="296"/>
        <v>0</v>
      </c>
      <c r="CT140" s="53">
        <f t="shared" si="296"/>
        <v>0</v>
      </c>
      <c r="CU140" s="53">
        <f t="shared" si="296"/>
        <v>0</v>
      </c>
      <c r="CV140" s="53">
        <f t="shared" si="296"/>
        <v>0</v>
      </c>
      <c r="CW140" s="53">
        <f t="shared" si="296"/>
        <v>0</v>
      </c>
      <c r="CX140" s="53">
        <f t="shared" si="296"/>
        <v>0</v>
      </c>
      <c r="CY140" s="53">
        <f t="shared" si="296"/>
        <v>0</v>
      </c>
      <c r="CZ140" s="53">
        <f t="shared" si="296"/>
        <v>0</v>
      </c>
      <c r="DA140" s="53">
        <f t="shared" si="296"/>
        <v>0</v>
      </c>
      <c r="DB140" s="53">
        <f t="shared" si="296"/>
        <v>0</v>
      </c>
      <c r="DC140" s="53">
        <f t="shared" si="296"/>
        <v>0</v>
      </c>
      <c r="DD140" s="53">
        <f t="shared" si="296"/>
        <v>0</v>
      </c>
      <c r="DE140" s="53">
        <f t="shared" si="301"/>
        <v>0</v>
      </c>
      <c r="DF140" s="53">
        <f t="shared" si="301"/>
        <v>0</v>
      </c>
      <c r="DG140" s="53">
        <f t="shared" si="301"/>
        <v>0</v>
      </c>
      <c r="DH140" s="53">
        <f t="shared" si="301"/>
        <v>0</v>
      </c>
      <c r="DI140" s="53">
        <f t="shared" si="301"/>
        <v>0</v>
      </c>
      <c r="DJ140" s="53">
        <f t="shared" si="301"/>
        <v>0</v>
      </c>
      <c r="DK140" s="53">
        <f t="shared" si="301"/>
        <v>0</v>
      </c>
      <c r="DL140" s="53">
        <f t="shared" si="301"/>
        <v>0</v>
      </c>
      <c r="DM140" s="53">
        <f t="shared" si="301"/>
        <v>0</v>
      </c>
      <c r="DN140" s="53">
        <f t="shared" si="301"/>
        <v>0</v>
      </c>
      <c r="DO140" s="53">
        <f t="shared" si="301"/>
        <v>0</v>
      </c>
      <c r="DP140" s="53">
        <f t="shared" si="301"/>
        <v>0</v>
      </c>
      <c r="DQ140" s="53">
        <f t="shared" si="301"/>
        <v>0</v>
      </c>
      <c r="DR140" s="53">
        <f t="shared" si="301"/>
        <v>0</v>
      </c>
      <c r="DS140" s="53">
        <f t="shared" si="301"/>
        <v>0</v>
      </c>
      <c r="DT140" s="53">
        <f t="shared" si="301"/>
        <v>0</v>
      </c>
      <c r="DU140" s="53">
        <f t="shared" si="297"/>
        <v>0</v>
      </c>
      <c r="DV140" s="53">
        <f t="shared" si="297"/>
        <v>0</v>
      </c>
      <c r="DW140" s="53">
        <f t="shared" si="297"/>
        <v>0</v>
      </c>
      <c r="DX140" s="53">
        <f t="shared" si="297"/>
        <v>0</v>
      </c>
      <c r="DY140" s="53">
        <f t="shared" si="297"/>
        <v>0</v>
      </c>
      <c r="DZ140" s="53">
        <f t="shared" si="297"/>
        <v>0</v>
      </c>
      <c r="EA140" s="53">
        <f t="shared" si="297"/>
        <v>0</v>
      </c>
      <c r="EB140" s="53">
        <f t="shared" si="297"/>
        <v>0</v>
      </c>
      <c r="EC140" s="53">
        <f t="shared" si="297"/>
        <v>0</v>
      </c>
      <c r="ED140" s="53">
        <f t="shared" si="297"/>
        <v>0</v>
      </c>
      <c r="EE140" s="53">
        <f t="shared" si="297"/>
        <v>0</v>
      </c>
      <c r="EF140" s="53">
        <f t="shared" si="297"/>
        <v>0</v>
      </c>
      <c r="EG140" s="53">
        <f t="shared" si="297"/>
        <v>0</v>
      </c>
      <c r="EH140" s="53">
        <f t="shared" si="297"/>
        <v>0</v>
      </c>
      <c r="EI140" s="53">
        <f t="shared" si="297"/>
        <v>0</v>
      </c>
      <c r="EJ140" s="53">
        <f t="shared" si="297"/>
        <v>0</v>
      </c>
      <c r="EK140" s="53">
        <f t="shared" si="298"/>
        <v>0</v>
      </c>
      <c r="EL140" s="53">
        <f t="shared" si="298"/>
        <v>0</v>
      </c>
      <c r="EM140" s="53">
        <f t="shared" si="298"/>
        <v>0</v>
      </c>
      <c r="EN140" s="53">
        <f t="shared" si="298"/>
        <v>0</v>
      </c>
      <c r="EO140" s="53">
        <f t="shared" si="298"/>
        <v>0</v>
      </c>
      <c r="EP140" s="53">
        <f t="shared" si="298"/>
        <v>0</v>
      </c>
      <c r="EQ140" s="53">
        <f t="shared" si="298"/>
        <v>0</v>
      </c>
      <c r="ER140" s="53">
        <f t="shared" si="298"/>
        <v>0</v>
      </c>
      <c r="ES140" s="53">
        <f t="shared" si="298"/>
        <v>0</v>
      </c>
      <c r="ET140" s="53">
        <f t="shared" si="298"/>
        <v>0</v>
      </c>
      <c r="EU140" s="53">
        <f t="shared" si="298"/>
        <v>0</v>
      </c>
      <c r="EV140" s="53">
        <f t="shared" si="298"/>
        <v>0</v>
      </c>
      <c r="EW140" s="53">
        <f t="shared" si="298"/>
        <v>0</v>
      </c>
      <c r="EX140" s="53">
        <f t="shared" si="298"/>
        <v>0</v>
      </c>
      <c r="EY140" s="53">
        <f t="shared" si="298"/>
        <v>0</v>
      </c>
      <c r="EZ140" s="53">
        <f t="shared" si="298"/>
        <v>0</v>
      </c>
      <c r="FA140" s="53">
        <f t="shared" si="299"/>
        <v>0</v>
      </c>
      <c r="FB140" s="53">
        <f t="shared" si="299"/>
        <v>0</v>
      </c>
      <c r="FC140" s="53">
        <f t="shared" si="299"/>
        <v>0</v>
      </c>
      <c r="FD140" s="53">
        <f t="shared" si="299"/>
        <v>0</v>
      </c>
      <c r="FE140" s="53">
        <f t="shared" si="299"/>
        <v>0</v>
      </c>
      <c r="FF140" s="53">
        <f t="shared" si="299"/>
        <v>0</v>
      </c>
      <c r="FG140" s="53">
        <f t="shared" si="299"/>
        <v>0</v>
      </c>
      <c r="FH140" s="53">
        <f t="shared" si="299"/>
        <v>0</v>
      </c>
      <c r="FI140" s="53">
        <f t="shared" si="299"/>
        <v>0</v>
      </c>
      <c r="FJ140" s="53">
        <f t="shared" si="299"/>
        <v>0</v>
      </c>
      <c r="FK140" s="53">
        <f t="shared" si="299"/>
        <v>0</v>
      </c>
      <c r="FL140" s="53">
        <f t="shared" si="299"/>
        <v>0</v>
      </c>
      <c r="FM140" s="53">
        <f t="shared" si="299"/>
        <v>0</v>
      </c>
      <c r="FN140" s="53">
        <f t="shared" si="299"/>
        <v>0</v>
      </c>
      <c r="FO140" s="53">
        <f t="shared" si="299"/>
        <v>0</v>
      </c>
      <c r="FP140" s="53">
        <f t="shared" si="299"/>
        <v>0</v>
      </c>
      <c r="FQ140" s="53">
        <f t="shared" si="300"/>
        <v>0</v>
      </c>
      <c r="FR140" s="53">
        <f t="shared" si="300"/>
        <v>0</v>
      </c>
      <c r="FS140" s="53">
        <f t="shared" si="300"/>
        <v>0</v>
      </c>
      <c r="FT140" s="53">
        <f t="shared" si="300"/>
        <v>0</v>
      </c>
      <c r="FU140" s="53">
        <f t="shared" si="300"/>
        <v>0</v>
      </c>
      <c r="FV140" s="53">
        <f t="shared" si="300"/>
        <v>0</v>
      </c>
      <c r="FW140" s="53">
        <f t="shared" si="300"/>
        <v>0</v>
      </c>
      <c r="FX140" s="53">
        <f t="shared" si="300"/>
        <v>0</v>
      </c>
      <c r="FY140" s="53">
        <f t="shared" si="300"/>
        <v>0</v>
      </c>
      <c r="FZ140" s="53">
        <f t="shared" si="300"/>
        <v>0</v>
      </c>
      <c r="GA140" s="53">
        <f t="shared" si="300"/>
        <v>0</v>
      </c>
      <c r="GB140" s="53">
        <f t="shared" si="300"/>
        <v>0</v>
      </c>
      <c r="GC140" s="53">
        <f t="shared" si="300"/>
        <v>0</v>
      </c>
      <c r="GD140" s="53">
        <f t="shared" si="300"/>
        <v>0</v>
      </c>
      <c r="GE140" s="53">
        <f t="shared" si="300"/>
        <v>0</v>
      </c>
      <c r="GF140" s="53">
        <f t="shared" si="300"/>
        <v>0</v>
      </c>
      <c r="GG140" s="53">
        <f t="shared" si="302"/>
        <v>0</v>
      </c>
      <c r="GH140" s="53">
        <f t="shared" si="302"/>
        <v>0</v>
      </c>
      <c r="GI140" s="53">
        <f t="shared" si="302"/>
        <v>0</v>
      </c>
      <c r="GJ140" s="53">
        <f t="shared" si="302"/>
        <v>0</v>
      </c>
      <c r="GK140" s="53">
        <f t="shared" si="302"/>
        <v>0</v>
      </c>
      <c r="GL140" s="53">
        <f t="shared" si="303"/>
        <v>0</v>
      </c>
      <c r="GM140" s="53">
        <f t="shared" si="303"/>
        <v>0</v>
      </c>
      <c r="GN140" s="53">
        <f t="shared" si="303"/>
        <v>0</v>
      </c>
      <c r="GO140" s="53">
        <f t="shared" si="303"/>
        <v>0</v>
      </c>
      <c r="GP140" s="53">
        <f t="shared" si="303"/>
        <v>0</v>
      </c>
      <c r="GQ140" s="53">
        <f t="shared" si="303"/>
        <v>0</v>
      </c>
      <c r="GR140" s="53">
        <f t="shared" si="303"/>
        <v>0</v>
      </c>
      <c r="GS140" s="53">
        <f t="shared" si="303"/>
        <v>0</v>
      </c>
      <c r="GT140" s="53">
        <f t="shared" si="303"/>
        <v>0</v>
      </c>
      <c r="GU140" s="53">
        <f t="shared" si="303"/>
        <v>0</v>
      </c>
      <c r="GV140" s="53">
        <f t="shared" si="303"/>
        <v>0</v>
      </c>
      <c r="GW140" s="53">
        <f t="shared" si="303"/>
        <v>0</v>
      </c>
      <c r="GX140" s="53">
        <f t="shared" si="18"/>
        <v>0</v>
      </c>
    </row>
    <row r="141" spans="1:206" s="95" customFormat="1" ht="25.5" x14ac:dyDescent="0.2">
      <c r="A141" s="22">
        <f>VLOOKUP(B141,'Libro Giornale'!$E$237:$F$436,2,FALSE)</f>
        <v>59</v>
      </c>
      <c r="B141" s="547" t="s">
        <v>626</v>
      </c>
      <c r="C141" s="152">
        <v>129</v>
      </c>
      <c r="D141" s="468">
        <v>44824</v>
      </c>
      <c r="E141" s="540" t="s">
        <v>798</v>
      </c>
      <c r="F141" s="52">
        <v>210</v>
      </c>
      <c r="G141" s="52"/>
      <c r="H141" s="92"/>
      <c r="I141" s="92"/>
      <c r="J141" s="52">
        <f t="shared" si="225"/>
        <v>-210</v>
      </c>
      <c r="K141" s="52"/>
      <c r="L141" s="52"/>
      <c r="M141" s="53">
        <f t="shared" si="291"/>
        <v>0</v>
      </c>
      <c r="N141" s="53">
        <f t="shared" si="291"/>
        <v>0</v>
      </c>
      <c r="O141" s="53">
        <f t="shared" si="291"/>
        <v>0</v>
      </c>
      <c r="P141" s="53">
        <f t="shared" si="291"/>
        <v>0</v>
      </c>
      <c r="Q141" s="53">
        <f t="shared" si="291"/>
        <v>0</v>
      </c>
      <c r="R141" s="53">
        <f t="shared" si="291"/>
        <v>0</v>
      </c>
      <c r="S141" s="53">
        <f t="shared" si="291"/>
        <v>0</v>
      </c>
      <c r="T141" s="53">
        <f t="shared" si="291"/>
        <v>0</v>
      </c>
      <c r="U141" s="53">
        <f t="shared" si="291"/>
        <v>0</v>
      </c>
      <c r="V141" s="53">
        <f t="shared" si="291"/>
        <v>0</v>
      </c>
      <c r="W141" s="53">
        <f t="shared" si="291"/>
        <v>0</v>
      </c>
      <c r="X141" s="53">
        <f t="shared" si="291"/>
        <v>0</v>
      </c>
      <c r="Y141" s="53">
        <f t="shared" si="291"/>
        <v>0</v>
      </c>
      <c r="Z141" s="53">
        <f t="shared" si="291"/>
        <v>0</v>
      </c>
      <c r="AA141" s="53">
        <f t="shared" si="291"/>
        <v>0</v>
      </c>
      <c r="AB141" s="53">
        <f t="shared" si="291"/>
        <v>0</v>
      </c>
      <c r="AC141" s="53">
        <f t="shared" si="292"/>
        <v>0</v>
      </c>
      <c r="AD141" s="53">
        <f t="shared" si="292"/>
        <v>0</v>
      </c>
      <c r="AE141" s="53">
        <f t="shared" si="292"/>
        <v>0</v>
      </c>
      <c r="AF141" s="53">
        <f t="shared" si="292"/>
        <v>0</v>
      </c>
      <c r="AG141" s="53">
        <f t="shared" si="292"/>
        <v>0</v>
      </c>
      <c r="AH141" s="53">
        <f t="shared" si="292"/>
        <v>0</v>
      </c>
      <c r="AI141" s="53">
        <f t="shared" si="292"/>
        <v>0</v>
      </c>
      <c r="AJ141" s="53">
        <f t="shared" si="292"/>
        <v>0</v>
      </c>
      <c r="AK141" s="53">
        <f t="shared" si="292"/>
        <v>0</v>
      </c>
      <c r="AL141" s="53">
        <f t="shared" si="292"/>
        <v>0</v>
      </c>
      <c r="AM141" s="53">
        <f t="shared" si="292"/>
        <v>0</v>
      </c>
      <c r="AN141" s="53">
        <f t="shared" si="292"/>
        <v>0</v>
      </c>
      <c r="AO141" s="53">
        <f t="shared" si="292"/>
        <v>0</v>
      </c>
      <c r="AP141" s="53">
        <f t="shared" si="292"/>
        <v>0</v>
      </c>
      <c r="AQ141" s="53">
        <f t="shared" si="292"/>
        <v>0</v>
      </c>
      <c r="AR141" s="53">
        <f t="shared" si="292"/>
        <v>0</v>
      </c>
      <c r="AS141" s="53">
        <f t="shared" si="293"/>
        <v>0</v>
      </c>
      <c r="AT141" s="53">
        <f t="shared" si="293"/>
        <v>0</v>
      </c>
      <c r="AU141" s="53">
        <f t="shared" si="293"/>
        <v>0</v>
      </c>
      <c r="AV141" s="53">
        <f t="shared" si="293"/>
        <v>0</v>
      </c>
      <c r="AW141" s="53">
        <f t="shared" si="293"/>
        <v>0</v>
      </c>
      <c r="AX141" s="53">
        <f t="shared" si="293"/>
        <v>0</v>
      </c>
      <c r="AY141" s="53">
        <f t="shared" si="293"/>
        <v>0</v>
      </c>
      <c r="AZ141" s="53">
        <f t="shared" si="293"/>
        <v>0</v>
      </c>
      <c r="BA141" s="53">
        <f t="shared" si="293"/>
        <v>0</v>
      </c>
      <c r="BB141" s="53">
        <f t="shared" si="293"/>
        <v>0</v>
      </c>
      <c r="BC141" s="53">
        <f t="shared" si="293"/>
        <v>0</v>
      </c>
      <c r="BD141" s="53">
        <f t="shared" si="293"/>
        <v>0</v>
      </c>
      <c r="BE141" s="53">
        <f t="shared" si="293"/>
        <v>0</v>
      </c>
      <c r="BF141" s="53">
        <f t="shared" si="293"/>
        <v>0</v>
      </c>
      <c r="BG141" s="53">
        <f t="shared" si="293"/>
        <v>0</v>
      </c>
      <c r="BH141" s="53">
        <f t="shared" si="293"/>
        <v>0</v>
      </c>
      <c r="BI141" s="53">
        <f t="shared" si="294"/>
        <v>0</v>
      </c>
      <c r="BJ141" s="53">
        <f t="shared" si="294"/>
        <v>0</v>
      </c>
      <c r="BK141" s="53">
        <f t="shared" si="294"/>
        <v>0</v>
      </c>
      <c r="BL141" s="53">
        <f t="shared" si="294"/>
        <v>0</v>
      </c>
      <c r="BM141" s="53">
        <f t="shared" si="294"/>
        <v>0</v>
      </c>
      <c r="BN141" s="53">
        <f t="shared" si="294"/>
        <v>210</v>
      </c>
      <c r="BO141" s="53">
        <f t="shared" si="294"/>
        <v>0</v>
      </c>
      <c r="BP141" s="53">
        <f t="shared" si="294"/>
        <v>0</v>
      </c>
      <c r="BQ141" s="53">
        <f t="shared" si="294"/>
        <v>0</v>
      </c>
      <c r="BR141" s="53">
        <f t="shared" si="294"/>
        <v>0</v>
      </c>
      <c r="BS141" s="53">
        <f t="shared" si="294"/>
        <v>0</v>
      </c>
      <c r="BT141" s="53">
        <f t="shared" si="294"/>
        <v>0</v>
      </c>
      <c r="BU141" s="53">
        <f t="shared" si="5"/>
        <v>0</v>
      </c>
      <c r="BV141" s="53">
        <f t="shared" si="294"/>
        <v>0</v>
      </c>
      <c r="BW141" s="53">
        <f t="shared" si="294"/>
        <v>0</v>
      </c>
      <c r="BX141" s="53">
        <f t="shared" si="294"/>
        <v>0</v>
      </c>
      <c r="BY141" s="53">
        <f t="shared" si="295"/>
        <v>0</v>
      </c>
      <c r="BZ141" s="53">
        <f t="shared" si="295"/>
        <v>0</v>
      </c>
      <c r="CA141" s="53">
        <f t="shared" si="295"/>
        <v>0</v>
      </c>
      <c r="CB141" s="53">
        <f t="shared" si="295"/>
        <v>0</v>
      </c>
      <c r="CC141" s="53">
        <f t="shared" si="295"/>
        <v>0</v>
      </c>
      <c r="CD141" s="53">
        <f t="shared" si="295"/>
        <v>0</v>
      </c>
      <c r="CE141" s="53">
        <f t="shared" si="295"/>
        <v>0</v>
      </c>
      <c r="CF141" s="53">
        <f t="shared" si="295"/>
        <v>0</v>
      </c>
      <c r="CG141" s="53">
        <f t="shared" si="295"/>
        <v>0</v>
      </c>
      <c r="CH141" s="53">
        <f t="shared" si="295"/>
        <v>0</v>
      </c>
      <c r="CI141" s="53">
        <f t="shared" si="295"/>
        <v>0</v>
      </c>
      <c r="CJ141" s="53">
        <f t="shared" si="295"/>
        <v>0</v>
      </c>
      <c r="CK141" s="53">
        <f t="shared" si="295"/>
        <v>0</v>
      </c>
      <c r="CL141" s="53">
        <f t="shared" si="295"/>
        <v>0</v>
      </c>
      <c r="CM141" s="53">
        <f t="shared" si="295"/>
        <v>0</v>
      </c>
      <c r="CN141" s="53">
        <f t="shared" si="295"/>
        <v>0</v>
      </c>
      <c r="CO141" s="53">
        <f t="shared" si="296"/>
        <v>0</v>
      </c>
      <c r="CP141" s="53">
        <f t="shared" si="296"/>
        <v>0</v>
      </c>
      <c r="CQ141" s="53">
        <f t="shared" si="296"/>
        <v>0</v>
      </c>
      <c r="CR141" s="53">
        <f t="shared" si="296"/>
        <v>0</v>
      </c>
      <c r="CS141" s="53">
        <f t="shared" si="296"/>
        <v>0</v>
      </c>
      <c r="CT141" s="53">
        <f t="shared" si="296"/>
        <v>0</v>
      </c>
      <c r="CU141" s="53">
        <f t="shared" si="296"/>
        <v>0</v>
      </c>
      <c r="CV141" s="53">
        <f t="shared" si="296"/>
        <v>0</v>
      </c>
      <c r="CW141" s="53">
        <f t="shared" si="296"/>
        <v>0</v>
      </c>
      <c r="CX141" s="53">
        <f t="shared" si="296"/>
        <v>0</v>
      </c>
      <c r="CY141" s="53">
        <f t="shared" si="296"/>
        <v>0</v>
      </c>
      <c r="CZ141" s="53">
        <f t="shared" si="296"/>
        <v>0</v>
      </c>
      <c r="DA141" s="53">
        <f t="shared" si="296"/>
        <v>0</v>
      </c>
      <c r="DB141" s="53">
        <f t="shared" si="296"/>
        <v>0</v>
      </c>
      <c r="DC141" s="53">
        <f t="shared" si="296"/>
        <v>0</v>
      </c>
      <c r="DD141" s="53">
        <f t="shared" si="296"/>
        <v>0</v>
      </c>
      <c r="DE141" s="53">
        <f t="shared" si="301"/>
        <v>0</v>
      </c>
      <c r="DF141" s="53">
        <f t="shared" si="301"/>
        <v>0</v>
      </c>
      <c r="DG141" s="53">
        <f t="shared" si="301"/>
        <v>0</v>
      </c>
      <c r="DH141" s="53">
        <f t="shared" si="301"/>
        <v>0</v>
      </c>
      <c r="DI141" s="53">
        <f t="shared" si="301"/>
        <v>0</v>
      </c>
      <c r="DJ141" s="53">
        <f t="shared" si="301"/>
        <v>0</v>
      </c>
      <c r="DK141" s="53">
        <f t="shared" si="301"/>
        <v>0</v>
      </c>
      <c r="DL141" s="53">
        <f t="shared" si="301"/>
        <v>0</v>
      </c>
      <c r="DM141" s="53">
        <f t="shared" si="301"/>
        <v>0</v>
      </c>
      <c r="DN141" s="53">
        <f t="shared" si="301"/>
        <v>0</v>
      </c>
      <c r="DO141" s="53">
        <f t="shared" si="301"/>
        <v>0</v>
      </c>
      <c r="DP141" s="53">
        <f t="shared" si="301"/>
        <v>0</v>
      </c>
      <c r="DQ141" s="53">
        <f t="shared" si="301"/>
        <v>0</v>
      </c>
      <c r="DR141" s="53">
        <f t="shared" si="301"/>
        <v>0</v>
      </c>
      <c r="DS141" s="53">
        <f t="shared" si="301"/>
        <v>0</v>
      </c>
      <c r="DT141" s="53">
        <f t="shared" si="301"/>
        <v>0</v>
      </c>
      <c r="DU141" s="53">
        <f t="shared" si="297"/>
        <v>0</v>
      </c>
      <c r="DV141" s="53">
        <f t="shared" si="297"/>
        <v>0</v>
      </c>
      <c r="DW141" s="53">
        <f t="shared" si="297"/>
        <v>0</v>
      </c>
      <c r="DX141" s="53">
        <f t="shared" si="297"/>
        <v>0</v>
      </c>
      <c r="DY141" s="53">
        <f t="shared" si="297"/>
        <v>0</v>
      </c>
      <c r="DZ141" s="53">
        <f t="shared" si="297"/>
        <v>0</v>
      </c>
      <c r="EA141" s="53">
        <f t="shared" si="297"/>
        <v>0</v>
      </c>
      <c r="EB141" s="53">
        <f t="shared" si="297"/>
        <v>0</v>
      </c>
      <c r="EC141" s="53">
        <f t="shared" si="297"/>
        <v>0</v>
      </c>
      <c r="ED141" s="53">
        <f t="shared" si="297"/>
        <v>0</v>
      </c>
      <c r="EE141" s="53">
        <f t="shared" si="297"/>
        <v>0</v>
      </c>
      <c r="EF141" s="53">
        <f t="shared" si="297"/>
        <v>0</v>
      </c>
      <c r="EG141" s="53">
        <f t="shared" si="297"/>
        <v>0</v>
      </c>
      <c r="EH141" s="53">
        <f t="shared" si="297"/>
        <v>0</v>
      </c>
      <c r="EI141" s="53">
        <f t="shared" si="297"/>
        <v>0</v>
      </c>
      <c r="EJ141" s="53">
        <f t="shared" si="297"/>
        <v>0</v>
      </c>
      <c r="EK141" s="53">
        <f t="shared" si="298"/>
        <v>0</v>
      </c>
      <c r="EL141" s="53">
        <f t="shared" si="298"/>
        <v>0</v>
      </c>
      <c r="EM141" s="53">
        <f t="shared" si="298"/>
        <v>0</v>
      </c>
      <c r="EN141" s="53">
        <f t="shared" si="298"/>
        <v>0</v>
      </c>
      <c r="EO141" s="53">
        <f t="shared" si="298"/>
        <v>0</v>
      </c>
      <c r="EP141" s="53">
        <f t="shared" si="298"/>
        <v>0</v>
      </c>
      <c r="EQ141" s="53">
        <f t="shared" si="298"/>
        <v>0</v>
      </c>
      <c r="ER141" s="53">
        <f t="shared" si="298"/>
        <v>0</v>
      </c>
      <c r="ES141" s="53">
        <f t="shared" si="298"/>
        <v>0</v>
      </c>
      <c r="ET141" s="53">
        <f t="shared" si="298"/>
        <v>0</v>
      </c>
      <c r="EU141" s="53">
        <f t="shared" si="298"/>
        <v>0</v>
      </c>
      <c r="EV141" s="53">
        <f t="shared" si="298"/>
        <v>0</v>
      </c>
      <c r="EW141" s="53">
        <f t="shared" si="298"/>
        <v>0</v>
      </c>
      <c r="EX141" s="53">
        <f t="shared" si="298"/>
        <v>0</v>
      </c>
      <c r="EY141" s="53">
        <f t="shared" si="298"/>
        <v>0</v>
      </c>
      <c r="EZ141" s="53">
        <f t="shared" si="298"/>
        <v>0</v>
      </c>
      <c r="FA141" s="53">
        <f t="shared" si="299"/>
        <v>0</v>
      </c>
      <c r="FB141" s="53">
        <f t="shared" si="299"/>
        <v>0</v>
      </c>
      <c r="FC141" s="53">
        <f t="shared" si="299"/>
        <v>0</v>
      </c>
      <c r="FD141" s="53">
        <f t="shared" si="299"/>
        <v>0</v>
      </c>
      <c r="FE141" s="53">
        <f t="shared" si="299"/>
        <v>0</v>
      </c>
      <c r="FF141" s="53">
        <f t="shared" si="299"/>
        <v>0</v>
      </c>
      <c r="FG141" s="53">
        <f t="shared" si="299"/>
        <v>0</v>
      </c>
      <c r="FH141" s="53">
        <f t="shared" si="299"/>
        <v>0</v>
      </c>
      <c r="FI141" s="53">
        <f t="shared" si="299"/>
        <v>0</v>
      </c>
      <c r="FJ141" s="53">
        <f t="shared" si="299"/>
        <v>0</v>
      </c>
      <c r="FK141" s="53">
        <f t="shared" si="299"/>
        <v>0</v>
      </c>
      <c r="FL141" s="53">
        <f t="shared" si="299"/>
        <v>0</v>
      </c>
      <c r="FM141" s="53">
        <f t="shared" si="299"/>
        <v>0</v>
      </c>
      <c r="FN141" s="53">
        <f t="shared" si="299"/>
        <v>0</v>
      </c>
      <c r="FO141" s="53">
        <f t="shared" si="299"/>
        <v>0</v>
      </c>
      <c r="FP141" s="53">
        <f t="shared" si="299"/>
        <v>0</v>
      </c>
      <c r="FQ141" s="53">
        <f t="shared" si="300"/>
        <v>0</v>
      </c>
      <c r="FR141" s="53">
        <f t="shared" si="300"/>
        <v>0</v>
      </c>
      <c r="FS141" s="53">
        <f t="shared" si="300"/>
        <v>0</v>
      </c>
      <c r="FT141" s="53">
        <f t="shared" si="300"/>
        <v>0</v>
      </c>
      <c r="FU141" s="53">
        <f t="shared" si="300"/>
        <v>0</v>
      </c>
      <c r="FV141" s="53">
        <f t="shared" si="300"/>
        <v>0</v>
      </c>
      <c r="FW141" s="53">
        <f t="shared" si="300"/>
        <v>0</v>
      </c>
      <c r="FX141" s="53">
        <f t="shared" si="300"/>
        <v>0</v>
      </c>
      <c r="FY141" s="53">
        <f t="shared" si="300"/>
        <v>0</v>
      </c>
      <c r="FZ141" s="53">
        <f t="shared" si="300"/>
        <v>0</v>
      </c>
      <c r="GA141" s="53">
        <f t="shared" si="300"/>
        <v>0</v>
      </c>
      <c r="GB141" s="53">
        <f t="shared" si="300"/>
        <v>0</v>
      </c>
      <c r="GC141" s="53">
        <f t="shared" si="300"/>
        <v>0</v>
      </c>
      <c r="GD141" s="53">
        <f t="shared" si="300"/>
        <v>0</v>
      </c>
      <c r="GE141" s="53">
        <f t="shared" si="300"/>
        <v>0</v>
      </c>
      <c r="GF141" s="53">
        <f t="shared" si="300"/>
        <v>0</v>
      </c>
      <c r="GG141" s="53">
        <f t="shared" si="302"/>
        <v>0</v>
      </c>
      <c r="GH141" s="53">
        <f t="shared" si="302"/>
        <v>0</v>
      </c>
      <c r="GI141" s="53">
        <f t="shared" si="302"/>
        <v>0</v>
      </c>
      <c r="GJ141" s="53">
        <f t="shared" si="302"/>
        <v>0</v>
      </c>
      <c r="GK141" s="53">
        <f t="shared" si="302"/>
        <v>0</v>
      </c>
      <c r="GL141" s="53">
        <f t="shared" si="303"/>
        <v>0</v>
      </c>
      <c r="GM141" s="53">
        <f t="shared" si="303"/>
        <v>0</v>
      </c>
      <c r="GN141" s="53">
        <f t="shared" si="303"/>
        <v>0</v>
      </c>
      <c r="GO141" s="53">
        <f t="shared" si="303"/>
        <v>0</v>
      </c>
      <c r="GP141" s="53">
        <f t="shared" si="303"/>
        <v>0</v>
      </c>
      <c r="GQ141" s="53">
        <f t="shared" si="303"/>
        <v>0</v>
      </c>
      <c r="GR141" s="53">
        <f t="shared" si="303"/>
        <v>0</v>
      </c>
      <c r="GS141" s="53">
        <f t="shared" si="303"/>
        <v>0</v>
      </c>
      <c r="GT141" s="53">
        <f t="shared" si="303"/>
        <v>0</v>
      </c>
      <c r="GU141" s="53">
        <f t="shared" si="303"/>
        <v>0</v>
      </c>
      <c r="GV141" s="53">
        <f t="shared" si="303"/>
        <v>0</v>
      </c>
      <c r="GW141" s="53">
        <f t="shared" si="303"/>
        <v>0</v>
      </c>
      <c r="GX141" s="53">
        <f t="shared" si="18"/>
        <v>0</v>
      </c>
    </row>
    <row r="142" spans="1:206" s="95" customFormat="1" ht="25.5" x14ac:dyDescent="0.2">
      <c r="A142" s="22">
        <f>VLOOKUP(B142,'Libro Giornale'!$E$237:$F$436,2,FALSE)</f>
        <v>59</v>
      </c>
      <c r="B142" s="547" t="s">
        <v>626</v>
      </c>
      <c r="C142" s="152">
        <v>130</v>
      </c>
      <c r="D142" s="468">
        <v>44824</v>
      </c>
      <c r="E142" s="540" t="s">
        <v>799</v>
      </c>
      <c r="F142" s="52">
        <v>280</v>
      </c>
      <c r="G142" s="52"/>
      <c r="H142" s="92"/>
      <c r="I142" s="92"/>
      <c r="J142" s="52">
        <f t="shared" si="225"/>
        <v>-280</v>
      </c>
      <c r="K142" s="52"/>
      <c r="L142" s="52"/>
      <c r="M142" s="53">
        <f t="shared" si="291"/>
        <v>0</v>
      </c>
      <c r="N142" s="53">
        <f t="shared" si="291"/>
        <v>0</v>
      </c>
      <c r="O142" s="53">
        <f t="shared" si="291"/>
        <v>0</v>
      </c>
      <c r="P142" s="53">
        <f t="shared" si="291"/>
        <v>0</v>
      </c>
      <c r="Q142" s="53">
        <f t="shared" si="291"/>
        <v>0</v>
      </c>
      <c r="R142" s="53">
        <f t="shared" si="291"/>
        <v>0</v>
      </c>
      <c r="S142" s="53">
        <f t="shared" si="291"/>
        <v>0</v>
      </c>
      <c r="T142" s="53">
        <f t="shared" si="291"/>
        <v>0</v>
      </c>
      <c r="U142" s="53">
        <f t="shared" si="291"/>
        <v>0</v>
      </c>
      <c r="V142" s="53">
        <f t="shared" si="291"/>
        <v>0</v>
      </c>
      <c r="W142" s="53">
        <f t="shared" si="291"/>
        <v>0</v>
      </c>
      <c r="X142" s="53">
        <f t="shared" si="291"/>
        <v>0</v>
      </c>
      <c r="Y142" s="53">
        <f t="shared" si="291"/>
        <v>0</v>
      </c>
      <c r="Z142" s="53">
        <f t="shared" si="291"/>
        <v>0</v>
      </c>
      <c r="AA142" s="53">
        <f t="shared" si="291"/>
        <v>0</v>
      </c>
      <c r="AB142" s="53">
        <f t="shared" si="291"/>
        <v>0</v>
      </c>
      <c r="AC142" s="53">
        <f t="shared" si="292"/>
        <v>0</v>
      </c>
      <c r="AD142" s="53">
        <f t="shared" si="292"/>
        <v>0</v>
      </c>
      <c r="AE142" s="53">
        <f t="shared" si="292"/>
        <v>0</v>
      </c>
      <c r="AF142" s="53">
        <f t="shared" si="292"/>
        <v>0</v>
      </c>
      <c r="AG142" s="53">
        <f t="shared" si="292"/>
        <v>0</v>
      </c>
      <c r="AH142" s="53">
        <f t="shared" si="292"/>
        <v>0</v>
      </c>
      <c r="AI142" s="53">
        <f t="shared" si="292"/>
        <v>0</v>
      </c>
      <c r="AJ142" s="53">
        <f t="shared" si="292"/>
        <v>0</v>
      </c>
      <c r="AK142" s="53">
        <f t="shared" si="292"/>
        <v>0</v>
      </c>
      <c r="AL142" s="53">
        <f t="shared" si="292"/>
        <v>0</v>
      </c>
      <c r="AM142" s="53">
        <f t="shared" si="292"/>
        <v>0</v>
      </c>
      <c r="AN142" s="53">
        <f t="shared" si="292"/>
        <v>0</v>
      </c>
      <c r="AO142" s="53">
        <f t="shared" si="292"/>
        <v>0</v>
      </c>
      <c r="AP142" s="53">
        <f t="shared" si="292"/>
        <v>0</v>
      </c>
      <c r="AQ142" s="53">
        <f t="shared" si="292"/>
        <v>0</v>
      </c>
      <c r="AR142" s="53">
        <f t="shared" si="292"/>
        <v>0</v>
      </c>
      <c r="AS142" s="53">
        <f t="shared" si="293"/>
        <v>0</v>
      </c>
      <c r="AT142" s="53">
        <f t="shared" si="293"/>
        <v>0</v>
      </c>
      <c r="AU142" s="53">
        <f t="shared" si="293"/>
        <v>0</v>
      </c>
      <c r="AV142" s="53">
        <f t="shared" si="293"/>
        <v>0</v>
      </c>
      <c r="AW142" s="53">
        <f t="shared" si="293"/>
        <v>0</v>
      </c>
      <c r="AX142" s="53">
        <f t="shared" si="293"/>
        <v>0</v>
      </c>
      <c r="AY142" s="53">
        <f t="shared" si="293"/>
        <v>0</v>
      </c>
      <c r="AZ142" s="53">
        <f t="shared" si="293"/>
        <v>0</v>
      </c>
      <c r="BA142" s="53">
        <f t="shared" si="293"/>
        <v>0</v>
      </c>
      <c r="BB142" s="53">
        <f t="shared" si="293"/>
        <v>0</v>
      </c>
      <c r="BC142" s="53">
        <f t="shared" si="293"/>
        <v>0</v>
      </c>
      <c r="BD142" s="53">
        <f t="shared" si="293"/>
        <v>0</v>
      </c>
      <c r="BE142" s="53">
        <f t="shared" si="293"/>
        <v>0</v>
      </c>
      <c r="BF142" s="53">
        <f t="shared" si="293"/>
        <v>0</v>
      </c>
      <c r="BG142" s="53">
        <f t="shared" si="293"/>
        <v>0</v>
      </c>
      <c r="BH142" s="53">
        <f t="shared" si="293"/>
        <v>0</v>
      </c>
      <c r="BI142" s="53">
        <f t="shared" si="294"/>
        <v>0</v>
      </c>
      <c r="BJ142" s="53">
        <f t="shared" si="294"/>
        <v>0</v>
      </c>
      <c r="BK142" s="53">
        <f t="shared" si="294"/>
        <v>0</v>
      </c>
      <c r="BL142" s="53">
        <f t="shared" si="294"/>
        <v>0</v>
      </c>
      <c r="BM142" s="53">
        <f t="shared" si="294"/>
        <v>0</v>
      </c>
      <c r="BN142" s="53">
        <f t="shared" si="294"/>
        <v>280</v>
      </c>
      <c r="BO142" s="53">
        <f t="shared" si="294"/>
        <v>0</v>
      </c>
      <c r="BP142" s="53">
        <f t="shared" si="294"/>
        <v>0</v>
      </c>
      <c r="BQ142" s="53">
        <f t="shared" si="294"/>
        <v>0</v>
      </c>
      <c r="BR142" s="53">
        <f t="shared" si="294"/>
        <v>0</v>
      </c>
      <c r="BS142" s="53">
        <f t="shared" si="294"/>
        <v>0</v>
      </c>
      <c r="BT142" s="53">
        <f t="shared" si="294"/>
        <v>0</v>
      </c>
      <c r="BU142" s="53">
        <f t="shared" si="5"/>
        <v>0</v>
      </c>
      <c r="BV142" s="53">
        <f t="shared" si="294"/>
        <v>0</v>
      </c>
      <c r="BW142" s="53">
        <f t="shared" si="294"/>
        <v>0</v>
      </c>
      <c r="BX142" s="53">
        <f t="shared" si="294"/>
        <v>0</v>
      </c>
      <c r="BY142" s="53">
        <f t="shared" si="295"/>
        <v>0</v>
      </c>
      <c r="BZ142" s="53">
        <f t="shared" si="295"/>
        <v>0</v>
      </c>
      <c r="CA142" s="53">
        <f t="shared" si="295"/>
        <v>0</v>
      </c>
      <c r="CB142" s="53">
        <f t="shared" si="295"/>
        <v>0</v>
      </c>
      <c r="CC142" s="53">
        <f t="shared" si="295"/>
        <v>0</v>
      </c>
      <c r="CD142" s="53">
        <f t="shared" si="295"/>
        <v>0</v>
      </c>
      <c r="CE142" s="53">
        <f t="shared" si="295"/>
        <v>0</v>
      </c>
      <c r="CF142" s="53">
        <f t="shared" si="295"/>
        <v>0</v>
      </c>
      <c r="CG142" s="53">
        <f t="shared" si="295"/>
        <v>0</v>
      </c>
      <c r="CH142" s="53">
        <f t="shared" si="295"/>
        <v>0</v>
      </c>
      <c r="CI142" s="53">
        <f t="shared" si="295"/>
        <v>0</v>
      </c>
      <c r="CJ142" s="53">
        <f t="shared" si="295"/>
        <v>0</v>
      </c>
      <c r="CK142" s="53">
        <f t="shared" si="295"/>
        <v>0</v>
      </c>
      <c r="CL142" s="53">
        <f t="shared" si="295"/>
        <v>0</v>
      </c>
      <c r="CM142" s="53">
        <f t="shared" si="295"/>
        <v>0</v>
      </c>
      <c r="CN142" s="53">
        <f t="shared" si="295"/>
        <v>0</v>
      </c>
      <c r="CO142" s="53">
        <f t="shared" si="296"/>
        <v>0</v>
      </c>
      <c r="CP142" s="53">
        <f t="shared" si="296"/>
        <v>0</v>
      </c>
      <c r="CQ142" s="53">
        <f t="shared" si="296"/>
        <v>0</v>
      </c>
      <c r="CR142" s="53">
        <f t="shared" si="296"/>
        <v>0</v>
      </c>
      <c r="CS142" s="53">
        <f t="shared" si="296"/>
        <v>0</v>
      </c>
      <c r="CT142" s="53">
        <f t="shared" si="296"/>
        <v>0</v>
      </c>
      <c r="CU142" s="53">
        <f t="shared" si="296"/>
        <v>0</v>
      </c>
      <c r="CV142" s="53">
        <f t="shared" si="296"/>
        <v>0</v>
      </c>
      <c r="CW142" s="53">
        <f t="shared" si="296"/>
        <v>0</v>
      </c>
      <c r="CX142" s="53">
        <f t="shared" si="296"/>
        <v>0</v>
      </c>
      <c r="CY142" s="53">
        <f t="shared" si="296"/>
        <v>0</v>
      </c>
      <c r="CZ142" s="53">
        <f t="shared" si="296"/>
        <v>0</v>
      </c>
      <c r="DA142" s="53">
        <f t="shared" si="296"/>
        <v>0</v>
      </c>
      <c r="DB142" s="53">
        <f t="shared" si="296"/>
        <v>0</v>
      </c>
      <c r="DC142" s="53">
        <f t="shared" si="296"/>
        <v>0</v>
      </c>
      <c r="DD142" s="53">
        <f t="shared" si="296"/>
        <v>0</v>
      </c>
      <c r="DE142" s="53">
        <f t="shared" si="301"/>
        <v>0</v>
      </c>
      <c r="DF142" s="53">
        <f t="shared" si="301"/>
        <v>0</v>
      </c>
      <c r="DG142" s="53">
        <f t="shared" si="301"/>
        <v>0</v>
      </c>
      <c r="DH142" s="53">
        <f t="shared" si="301"/>
        <v>0</v>
      </c>
      <c r="DI142" s="53">
        <f t="shared" si="301"/>
        <v>0</v>
      </c>
      <c r="DJ142" s="53">
        <f t="shared" si="301"/>
        <v>0</v>
      </c>
      <c r="DK142" s="53">
        <f t="shared" si="301"/>
        <v>0</v>
      </c>
      <c r="DL142" s="53">
        <f t="shared" si="301"/>
        <v>0</v>
      </c>
      <c r="DM142" s="53">
        <f t="shared" si="301"/>
        <v>0</v>
      </c>
      <c r="DN142" s="53">
        <f t="shared" si="301"/>
        <v>0</v>
      </c>
      <c r="DO142" s="53">
        <f t="shared" si="301"/>
        <v>0</v>
      </c>
      <c r="DP142" s="53">
        <f t="shared" si="301"/>
        <v>0</v>
      </c>
      <c r="DQ142" s="53">
        <f t="shared" si="301"/>
        <v>0</v>
      </c>
      <c r="DR142" s="53">
        <f t="shared" si="301"/>
        <v>0</v>
      </c>
      <c r="DS142" s="53">
        <f t="shared" si="301"/>
        <v>0</v>
      </c>
      <c r="DT142" s="53">
        <f t="shared" si="301"/>
        <v>0</v>
      </c>
      <c r="DU142" s="53">
        <f t="shared" si="297"/>
        <v>0</v>
      </c>
      <c r="DV142" s="53">
        <f t="shared" si="297"/>
        <v>0</v>
      </c>
      <c r="DW142" s="53">
        <f t="shared" si="297"/>
        <v>0</v>
      </c>
      <c r="DX142" s="53">
        <f t="shared" si="297"/>
        <v>0</v>
      </c>
      <c r="DY142" s="53">
        <f t="shared" si="297"/>
        <v>0</v>
      </c>
      <c r="DZ142" s="53">
        <f t="shared" si="297"/>
        <v>0</v>
      </c>
      <c r="EA142" s="53">
        <f t="shared" si="297"/>
        <v>0</v>
      </c>
      <c r="EB142" s="53">
        <f t="shared" si="297"/>
        <v>0</v>
      </c>
      <c r="EC142" s="53">
        <f t="shared" si="297"/>
        <v>0</v>
      </c>
      <c r="ED142" s="53">
        <f t="shared" si="297"/>
        <v>0</v>
      </c>
      <c r="EE142" s="53">
        <f t="shared" si="297"/>
        <v>0</v>
      </c>
      <c r="EF142" s="53">
        <f t="shared" si="297"/>
        <v>0</v>
      </c>
      <c r="EG142" s="53">
        <f t="shared" si="297"/>
        <v>0</v>
      </c>
      <c r="EH142" s="53">
        <f t="shared" si="297"/>
        <v>0</v>
      </c>
      <c r="EI142" s="53">
        <f t="shared" si="297"/>
        <v>0</v>
      </c>
      <c r="EJ142" s="53">
        <f t="shared" si="297"/>
        <v>0</v>
      </c>
      <c r="EK142" s="53">
        <f t="shared" si="298"/>
        <v>0</v>
      </c>
      <c r="EL142" s="53">
        <f t="shared" si="298"/>
        <v>0</v>
      </c>
      <c r="EM142" s="53">
        <f t="shared" si="298"/>
        <v>0</v>
      </c>
      <c r="EN142" s="53">
        <f t="shared" si="298"/>
        <v>0</v>
      </c>
      <c r="EO142" s="53">
        <f t="shared" si="298"/>
        <v>0</v>
      </c>
      <c r="EP142" s="53">
        <f t="shared" si="298"/>
        <v>0</v>
      </c>
      <c r="EQ142" s="53">
        <f t="shared" si="298"/>
        <v>0</v>
      </c>
      <c r="ER142" s="53">
        <f t="shared" si="298"/>
        <v>0</v>
      </c>
      <c r="ES142" s="53">
        <f t="shared" si="298"/>
        <v>0</v>
      </c>
      <c r="ET142" s="53">
        <f t="shared" si="298"/>
        <v>0</v>
      </c>
      <c r="EU142" s="53">
        <f t="shared" si="298"/>
        <v>0</v>
      </c>
      <c r="EV142" s="53">
        <f t="shared" si="298"/>
        <v>0</v>
      </c>
      <c r="EW142" s="53">
        <f t="shared" si="298"/>
        <v>0</v>
      </c>
      <c r="EX142" s="53">
        <f t="shared" si="298"/>
        <v>0</v>
      </c>
      <c r="EY142" s="53">
        <f t="shared" si="298"/>
        <v>0</v>
      </c>
      <c r="EZ142" s="53">
        <f t="shared" si="298"/>
        <v>0</v>
      </c>
      <c r="FA142" s="53">
        <f t="shared" si="299"/>
        <v>0</v>
      </c>
      <c r="FB142" s="53">
        <f t="shared" si="299"/>
        <v>0</v>
      </c>
      <c r="FC142" s="53">
        <f t="shared" si="299"/>
        <v>0</v>
      </c>
      <c r="FD142" s="53">
        <f t="shared" si="299"/>
        <v>0</v>
      </c>
      <c r="FE142" s="53">
        <f t="shared" si="299"/>
        <v>0</v>
      </c>
      <c r="FF142" s="53">
        <f t="shared" si="299"/>
        <v>0</v>
      </c>
      <c r="FG142" s="53">
        <f t="shared" si="299"/>
        <v>0</v>
      </c>
      <c r="FH142" s="53">
        <f t="shared" si="299"/>
        <v>0</v>
      </c>
      <c r="FI142" s="53">
        <f t="shared" si="299"/>
        <v>0</v>
      </c>
      <c r="FJ142" s="53">
        <f t="shared" si="299"/>
        <v>0</v>
      </c>
      <c r="FK142" s="53">
        <f t="shared" si="299"/>
        <v>0</v>
      </c>
      <c r="FL142" s="53">
        <f t="shared" si="299"/>
        <v>0</v>
      </c>
      <c r="FM142" s="53">
        <f t="shared" si="299"/>
        <v>0</v>
      </c>
      <c r="FN142" s="53">
        <f t="shared" si="299"/>
        <v>0</v>
      </c>
      <c r="FO142" s="53">
        <f t="shared" si="299"/>
        <v>0</v>
      </c>
      <c r="FP142" s="53">
        <f t="shared" si="299"/>
        <v>0</v>
      </c>
      <c r="FQ142" s="53">
        <f t="shared" si="300"/>
        <v>0</v>
      </c>
      <c r="FR142" s="53">
        <f t="shared" si="300"/>
        <v>0</v>
      </c>
      <c r="FS142" s="53">
        <f t="shared" si="300"/>
        <v>0</v>
      </c>
      <c r="FT142" s="53">
        <f t="shared" si="300"/>
        <v>0</v>
      </c>
      <c r="FU142" s="53">
        <f t="shared" si="300"/>
        <v>0</v>
      </c>
      <c r="FV142" s="53">
        <f t="shared" si="300"/>
        <v>0</v>
      </c>
      <c r="FW142" s="53">
        <f t="shared" si="300"/>
        <v>0</v>
      </c>
      <c r="FX142" s="53">
        <f t="shared" si="300"/>
        <v>0</v>
      </c>
      <c r="FY142" s="53">
        <f t="shared" si="300"/>
        <v>0</v>
      </c>
      <c r="FZ142" s="53">
        <f t="shared" si="300"/>
        <v>0</v>
      </c>
      <c r="GA142" s="53">
        <f t="shared" si="300"/>
        <v>0</v>
      </c>
      <c r="GB142" s="53">
        <f t="shared" si="300"/>
        <v>0</v>
      </c>
      <c r="GC142" s="53">
        <f t="shared" si="300"/>
        <v>0</v>
      </c>
      <c r="GD142" s="53">
        <f t="shared" si="300"/>
        <v>0</v>
      </c>
      <c r="GE142" s="53">
        <f t="shared" si="300"/>
        <v>0</v>
      </c>
      <c r="GF142" s="53">
        <f t="shared" si="300"/>
        <v>0</v>
      </c>
      <c r="GG142" s="53">
        <f t="shared" si="302"/>
        <v>0</v>
      </c>
      <c r="GH142" s="53">
        <f t="shared" si="302"/>
        <v>0</v>
      </c>
      <c r="GI142" s="53">
        <f t="shared" si="302"/>
        <v>0</v>
      </c>
      <c r="GJ142" s="53">
        <f t="shared" si="302"/>
        <v>0</v>
      </c>
      <c r="GK142" s="53">
        <f t="shared" si="302"/>
        <v>0</v>
      </c>
      <c r="GL142" s="53">
        <f t="shared" si="303"/>
        <v>0</v>
      </c>
      <c r="GM142" s="53">
        <f t="shared" si="303"/>
        <v>0</v>
      </c>
      <c r="GN142" s="53">
        <f t="shared" si="303"/>
        <v>0</v>
      </c>
      <c r="GO142" s="53">
        <f t="shared" si="303"/>
        <v>0</v>
      </c>
      <c r="GP142" s="53">
        <f t="shared" si="303"/>
        <v>0</v>
      </c>
      <c r="GQ142" s="53">
        <f t="shared" si="303"/>
        <v>0</v>
      </c>
      <c r="GR142" s="53">
        <f t="shared" si="303"/>
        <v>0</v>
      </c>
      <c r="GS142" s="53">
        <f t="shared" si="303"/>
        <v>0</v>
      </c>
      <c r="GT142" s="53">
        <f t="shared" si="303"/>
        <v>0</v>
      </c>
      <c r="GU142" s="53">
        <f t="shared" si="303"/>
        <v>0</v>
      </c>
      <c r="GV142" s="53">
        <f t="shared" si="303"/>
        <v>0</v>
      </c>
      <c r="GW142" s="53">
        <f t="shared" si="303"/>
        <v>0</v>
      </c>
      <c r="GX142" s="53">
        <f t="shared" si="18"/>
        <v>0</v>
      </c>
    </row>
    <row r="143" spans="1:206" s="95" customFormat="1" ht="12.75" x14ac:dyDescent="0.2">
      <c r="A143" s="22">
        <f>VLOOKUP(B143,'Libro Giornale'!$E$237:$F$436,2,FALSE)</f>
        <v>80</v>
      </c>
      <c r="B143" s="547" t="s">
        <v>469</v>
      </c>
      <c r="C143" s="152">
        <v>131</v>
      </c>
      <c r="D143" s="468">
        <v>44825</v>
      </c>
      <c r="E143" s="540" t="s">
        <v>815</v>
      </c>
      <c r="F143" s="538">
        <v>35.25</v>
      </c>
      <c r="G143" s="52"/>
      <c r="H143" s="92"/>
      <c r="I143" s="92"/>
      <c r="J143" s="52">
        <f t="shared" si="225"/>
        <v>-35.25</v>
      </c>
      <c r="K143" s="52"/>
      <c r="L143" s="52"/>
      <c r="M143" s="53">
        <f t="shared" si="291"/>
        <v>0</v>
      </c>
      <c r="N143" s="53">
        <f t="shared" si="291"/>
        <v>0</v>
      </c>
      <c r="O143" s="53">
        <f t="shared" si="291"/>
        <v>0</v>
      </c>
      <c r="P143" s="53">
        <f t="shared" si="291"/>
        <v>0</v>
      </c>
      <c r="Q143" s="53">
        <f t="shared" si="291"/>
        <v>0</v>
      </c>
      <c r="R143" s="53">
        <f t="shared" si="291"/>
        <v>0</v>
      </c>
      <c r="S143" s="53">
        <f t="shared" si="291"/>
        <v>0</v>
      </c>
      <c r="T143" s="53">
        <f t="shared" si="291"/>
        <v>0</v>
      </c>
      <c r="U143" s="53">
        <f t="shared" si="291"/>
        <v>0</v>
      </c>
      <c r="V143" s="53">
        <f t="shared" si="291"/>
        <v>0</v>
      </c>
      <c r="W143" s="53">
        <f t="shared" si="291"/>
        <v>0</v>
      </c>
      <c r="X143" s="53">
        <f t="shared" si="291"/>
        <v>0</v>
      </c>
      <c r="Y143" s="53">
        <f t="shared" si="291"/>
        <v>0</v>
      </c>
      <c r="Z143" s="53">
        <f t="shared" si="291"/>
        <v>0</v>
      </c>
      <c r="AA143" s="53">
        <f t="shared" si="291"/>
        <v>0</v>
      </c>
      <c r="AB143" s="53">
        <f t="shared" si="291"/>
        <v>0</v>
      </c>
      <c r="AC143" s="53">
        <f t="shared" si="292"/>
        <v>0</v>
      </c>
      <c r="AD143" s="53">
        <f t="shared" si="292"/>
        <v>0</v>
      </c>
      <c r="AE143" s="53">
        <f t="shared" si="292"/>
        <v>0</v>
      </c>
      <c r="AF143" s="53">
        <f t="shared" si="292"/>
        <v>0</v>
      </c>
      <c r="AG143" s="53">
        <f t="shared" si="292"/>
        <v>0</v>
      </c>
      <c r="AH143" s="53">
        <f t="shared" si="292"/>
        <v>0</v>
      </c>
      <c r="AI143" s="53">
        <f t="shared" si="292"/>
        <v>0</v>
      </c>
      <c r="AJ143" s="53">
        <f t="shared" si="292"/>
        <v>0</v>
      </c>
      <c r="AK143" s="53">
        <f t="shared" si="292"/>
        <v>0</v>
      </c>
      <c r="AL143" s="53">
        <f t="shared" si="292"/>
        <v>0</v>
      </c>
      <c r="AM143" s="53">
        <f t="shared" si="292"/>
        <v>0</v>
      </c>
      <c r="AN143" s="53">
        <f t="shared" si="292"/>
        <v>0</v>
      </c>
      <c r="AO143" s="53">
        <f t="shared" si="292"/>
        <v>0</v>
      </c>
      <c r="AP143" s="53">
        <f t="shared" si="292"/>
        <v>0</v>
      </c>
      <c r="AQ143" s="53">
        <f t="shared" si="292"/>
        <v>0</v>
      </c>
      <c r="AR143" s="53">
        <f t="shared" si="292"/>
        <v>0</v>
      </c>
      <c r="AS143" s="53">
        <f t="shared" si="293"/>
        <v>0</v>
      </c>
      <c r="AT143" s="53">
        <f t="shared" si="293"/>
        <v>0</v>
      </c>
      <c r="AU143" s="53">
        <f t="shared" si="293"/>
        <v>0</v>
      </c>
      <c r="AV143" s="53">
        <f t="shared" si="293"/>
        <v>0</v>
      </c>
      <c r="AW143" s="53">
        <f t="shared" si="293"/>
        <v>0</v>
      </c>
      <c r="AX143" s="53">
        <f t="shared" si="293"/>
        <v>0</v>
      </c>
      <c r="AY143" s="53">
        <f t="shared" si="293"/>
        <v>0</v>
      </c>
      <c r="AZ143" s="53">
        <f t="shared" si="293"/>
        <v>0</v>
      </c>
      <c r="BA143" s="53">
        <f t="shared" si="293"/>
        <v>0</v>
      </c>
      <c r="BB143" s="53">
        <f t="shared" si="293"/>
        <v>0</v>
      </c>
      <c r="BC143" s="53">
        <f t="shared" si="293"/>
        <v>0</v>
      </c>
      <c r="BD143" s="53">
        <f t="shared" si="293"/>
        <v>0</v>
      </c>
      <c r="BE143" s="53">
        <f t="shared" si="293"/>
        <v>0</v>
      </c>
      <c r="BF143" s="53">
        <f t="shared" si="293"/>
        <v>0</v>
      </c>
      <c r="BG143" s="53">
        <f t="shared" si="293"/>
        <v>0</v>
      </c>
      <c r="BH143" s="53">
        <f t="shared" si="293"/>
        <v>0</v>
      </c>
      <c r="BI143" s="53">
        <f t="shared" si="294"/>
        <v>0</v>
      </c>
      <c r="BJ143" s="53">
        <f t="shared" si="294"/>
        <v>0</v>
      </c>
      <c r="BK143" s="53">
        <f t="shared" si="294"/>
        <v>0</v>
      </c>
      <c r="BL143" s="53">
        <f t="shared" si="294"/>
        <v>0</v>
      </c>
      <c r="BM143" s="53">
        <f t="shared" si="294"/>
        <v>0</v>
      </c>
      <c r="BN143" s="53">
        <f t="shared" si="294"/>
        <v>0</v>
      </c>
      <c r="BO143" s="53">
        <f t="shared" si="294"/>
        <v>0</v>
      </c>
      <c r="BP143" s="53">
        <f t="shared" si="294"/>
        <v>0</v>
      </c>
      <c r="BQ143" s="53">
        <f t="shared" si="294"/>
        <v>0</v>
      </c>
      <c r="BR143" s="53">
        <f t="shared" si="294"/>
        <v>0</v>
      </c>
      <c r="BS143" s="53">
        <f t="shared" si="294"/>
        <v>0</v>
      </c>
      <c r="BT143" s="53">
        <f t="shared" si="294"/>
        <v>0</v>
      </c>
      <c r="BU143" s="53">
        <f t="shared" si="5"/>
        <v>0</v>
      </c>
      <c r="BV143" s="53">
        <f t="shared" si="294"/>
        <v>0</v>
      </c>
      <c r="BW143" s="53">
        <f t="shared" si="294"/>
        <v>0</v>
      </c>
      <c r="BX143" s="53">
        <f t="shared" si="294"/>
        <v>0</v>
      </c>
      <c r="BY143" s="53">
        <f t="shared" si="295"/>
        <v>0</v>
      </c>
      <c r="BZ143" s="53">
        <f t="shared" si="295"/>
        <v>0</v>
      </c>
      <c r="CA143" s="53">
        <f t="shared" si="295"/>
        <v>0</v>
      </c>
      <c r="CB143" s="53">
        <f t="shared" si="295"/>
        <v>0</v>
      </c>
      <c r="CC143" s="53">
        <f t="shared" si="295"/>
        <v>0</v>
      </c>
      <c r="CD143" s="53">
        <f t="shared" si="295"/>
        <v>0</v>
      </c>
      <c r="CE143" s="53">
        <f t="shared" si="295"/>
        <v>0</v>
      </c>
      <c r="CF143" s="53">
        <f t="shared" si="295"/>
        <v>0</v>
      </c>
      <c r="CG143" s="53">
        <f t="shared" si="295"/>
        <v>0</v>
      </c>
      <c r="CH143" s="53">
        <f t="shared" si="295"/>
        <v>0</v>
      </c>
      <c r="CI143" s="53">
        <f t="shared" si="295"/>
        <v>35.25</v>
      </c>
      <c r="CJ143" s="53">
        <f t="shared" si="295"/>
        <v>0</v>
      </c>
      <c r="CK143" s="53">
        <f t="shared" si="295"/>
        <v>0</v>
      </c>
      <c r="CL143" s="53">
        <f t="shared" si="295"/>
        <v>0</v>
      </c>
      <c r="CM143" s="53">
        <f t="shared" si="295"/>
        <v>0</v>
      </c>
      <c r="CN143" s="53">
        <f t="shared" si="295"/>
        <v>0</v>
      </c>
      <c r="CO143" s="53">
        <f t="shared" si="296"/>
        <v>0</v>
      </c>
      <c r="CP143" s="53">
        <f t="shared" si="296"/>
        <v>0</v>
      </c>
      <c r="CQ143" s="53">
        <f t="shared" si="296"/>
        <v>0</v>
      </c>
      <c r="CR143" s="53">
        <f t="shared" si="296"/>
        <v>0</v>
      </c>
      <c r="CS143" s="53">
        <f t="shared" si="296"/>
        <v>0</v>
      </c>
      <c r="CT143" s="53">
        <f t="shared" si="296"/>
        <v>0</v>
      </c>
      <c r="CU143" s="53">
        <f t="shared" si="296"/>
        <v>0</v>
      </c>
      <c r="CV143" s="53">
        <f t="shared" si="296"/>
        <v>0</v>
      </c>
      <c r="CW143" s="53">
        <f t="shared" si="296"/>
        <v>0</v>
      </c>
      <c r="CX143" s="53">
        <f t="shared" si="296"/>
        <v>0</v>
      </c>
      <c r="CY143" s="53">
        <f t="shared" si="296"/>
        <v>0</v>
      </c>
      <c r="CZ143" s="53">
        <f t="shared" si="296"/>
        <v>0</v>
      </c>
      <c r="DA143" s="53">
        <f t="shared" si="296"/>
        <v>0</v>
      </c>
      <c r="DB143" s="53">
        <f t="shared" si="296"/>
        <v>0</v>
      </c>
      <c r="DC143" s="53">
        <f t="shared" si="296"/>
        <v>0</v>
      </c>
      <c r="DD143" s="53">
        <f t="shared" si="296"/>
        <v>0</v>
      </c>
      <c r="DE143" s="53">
        <f t="shared" si="301"/>
        <v>0</v>
      </c>
      <c r="DF143" s="53">
        <f t="shared" si="301"/>
        <v>0</v>
      </c>
      <c r="DG143" s="53">
        <f t="shared" si="301"/>
        <v>0</v>
      </c>
      <c r="DH143" s="53">
        <f t="shared" si="301"/>
        <v>0</v>
      </c>
      <c r="DI143" s="53">
        <f t="shared" si="301"/>
        <v>0</v>
      </c>
      <c r="DJ143" s="53">
        <f t="shared" si="301"/>
        <v>0</v>
      </c>
      <c r="DK143" s="53">
        <f t="shared" si="301"/>
        <v>0</v>
      </c>
      <c r="DL143" s="53">
        <f t="shared" si="301"/>
        <v>0</v>
      </c>
      <c r="DM143" s="53">
        <f t="shared" si="301"/>
        <v>0</v>
      </c>
      <c r="DN143" s="53">
        <f t="shared" si="301"/>
        <v>0</v>
      </c>
      <c r="DO143" s="53">
        <f t="shared" si="301"/>
        <v>0</v>
      </c>
      <c r="DP143" s="53">
        <f t="shared" si="301"/>
        <v>0</v>
      </c>
      <c r="DQ143" s="53">
        <f t="shared" si="301"/>
        <v>0</v>
      </c>
      <c r="DR143" s="53">
        <f t="shared" si="301"/>
        <v>0</v>
      </c>
      <c r="DS143" s="53">
        <f t="shared" si="301"/>
        <v>0</v>
      </c>
      <c r="DT143" s="53">
        <f t="shared" si="301"/>
        <v>0</v>
      </c>
      <c r="DU143" s="53">
        <f t="shared" si="297"/>
        <v>0</v>
      </c>
      <c r="DV143" s="53">
        <f t="shared" si="297"/>
        <v>0</v>
      </c>
      <c r="DW143" s="53">
        <f t="shared" si="297"/>
        <v>0</v>
      </c>
      <c r="DX143" s="53">
        <f t="shared" si="297"/>
        <v>0</v>
      </c>
      <c r="DY143" s="53">
        <f t="shared" si="297"/>
        <v>0</v>
      </c>
      <c r="DZ143" s="53">
        <f t="shared" si="297"/>
        <v>0</v>
      </c>
      <c r="EA143" s="53">
        <f t="shared" si="297"/>
        <v>0</v>
      </c>
      <c r="EB143" s="53">
        <f t="shared" si="297"/>
        <v>0</v>
      </c>
      <c r="EC143" s="53">
        <f t="shared" si="297"/>
        <v>0</v>
      </c>
      <c r="ED143" s="53">
        <f t="shared" si="297"/>
        <v>0</v>
      </c>
      <c r="EE143" s="53">
        <f t="shared" si="297"/>
        <v>0</v>
      </c>
      <c r="EF143" s="53">
        <f t="shared" si="297"/>
        <v>0</v>
      </c>
      <c r="EG143" s="53">
        <f t="shared" si="297"/>
        <v>0</v>
      </c>
      <c r="EH143" s="53">
        <f t="shared" si="297"/>
        <v>0</v>
      </c>
      <c r="EI143" s="53">
        <f t="shared" si="297"/>
        <v>0</v>
      </c>
      <c r="EJ143" s="53">
        <f t="shared" si="297"/>
        <v>0</v>
      </c>
      <c r="EK143" s="53">
        <f t="shared" si="298"/>
        <v>0</v>
      </c>
      <c r="EL143" s="53">
        <f t="shared" si="298"/>
        <v>0</v>
      </c>
      <c r="EM143" s="53">
        <f t="shared" si="298"/>
        <v>0</v>
      </c>
      <c r="EN143" s="53">
        <f t="shared" si="298"/>
        <v>0</v>
      </c>
      <c r="EO143" s="53">
        <f t="shared" si="298"/>
        <v>0</v>
      </c>
      <c r="EP143" s="53">
        <f t="shared" si="298"/>
        <v>0</v>
      </c>
      <c r="EQ143" s="53">
        <f t="shared" si="298"/>
        <v>0</v>
      </c>
      <c r="ER143" s="53">
        <f t="shared" si="298"/>
        <v>0</v>
      </c>
      <c r="ES143" s="53">
        <f t="shared" si="298"/>
        <v>0</v>
      </c>
      <c r="ET143" s="53">
        <f t="shared" si="298"/>
        <v>0</v>
      </c>
      <c r="EU143" s="53">
        <f t="shared" si="298"/>
        <v>0</v>
      </c>
      <c r="EV143" s="53">
        <f t="shared" si="298"/>
        <v>0</v>
      </c>
      <c r="EW143" s="53">
        <f t="shared" si="298"/>
        <v>0</v>
      </c>
      <c r="EX143" s="53">
        <f t="shared" si="298"/>
        <v>0</v>
      </c>
      <c r="EY143" s="53">
        <f t="shared" si="298"/>
        <v>0</v>
      </c>
      <c r="EZ143" s="53">
        <f t="shared" si="298"/>
        <v>0</v>
      </c>
      <c r="FA143" s="53">
        <f t="shared" si="299"/>
        <v>0</v>
      </c>
      <c r="FB143" s="53">
        <f t="shared" si="299"/>
        <v>0</v>
      </c>
      <c r="FC143" s="53">
        <f t="shared" si="299"/>
        <v>0</v>
      </c>
      <c r="FD143" s="53">
        <f t="shared" si="299"/>
        <v>0</v>
      </c>
      <c r="FE143" s="53">
        <f t="shared" si="299"/>
        <v>0</v>
      </c>
      <c r="FF143" s="53">
        <f t="shared" si="299"/>
        <v>0</v>
      </c>
      <c r="FG143" s="53">
        <f t="shared" si="299"/>
        <v>0</v>
      </c>
      <c r="FH143" s="53">
        <f t="shared" si="299"/>
        <v>0</v>
      </c>
      <c r="FI143" s="53">
        <f t="shared" si="299"/>
        <v>0</v>
      </c>
      <c r="FJ143" s="53">
        <f t="shared" si="299"/>
        <v>0</v>
      </c>
      <c r="FK143" s="53">
        <f t="shared" si="299"/>
        <v>0</v>
      </c>
      <c r="FL143" s="53">
        <f t="shared" si="299"/>
        <v>0</v>
      </c>
      <c r="FM143" s="53">
        <f t="shared" si="299"/>
        <v>0</v>
      </c>
      <c r="FN143" s="53">
        <f t="shared" si="299"/>
        <v>0</v>
      </c>
      <c r="FO143" s="53">
        <f t="shared" si="299"/>
        <v>0</v>
      </c>
      <c r="FP143" s="53">
        <f t="shared" si="299"/>
        <v>0</v>
      </c>
      <c r="FQ143" s="53">
        <f t="shared" si="300"/>
        <v>0</v>
      </c>
      <c r="FR143" s="53">
        <f t="shared" si="300"/>
        <v>0</v>
      </c>
      <c r="FS143" s="53">
        <f t="shared" si="300"/>
        <v>0</v>
      </c>
      <c r="FT143" s="53">
        <f t="shared" si="300"/>
        <v>0</v>
      </c>
      <c r="FU143" s="53">
        <f t="shared" si="300"/>
        <v>0</v>
      </c>
      <c r="FV143" s="53">
        <f t="shared" si="300"/>
        <v>0</v>
      </c>
      <c r="FW143" s="53">
        <f t="shared" si="300"/>
        <v>0</v>
      </c>
      <c r="FX143" s="53">
        <f t="shared" si="300"/>
        <v>0</v>
      </c>
      <c r="FY143" s="53">
        <f t="shared" si="300"/>
        <v>0</v>
      </c>
      <c r="FZ143" s="53">
        <f t="shared" si="300"/>
        <v>0</v>
      </c>
      <c r="GA143" s="53">
        <f t="shared" si="300"/>
        <v>0</v>
      </c>
      <c r="GB143" s="53">
        <f t="shared" si="300"/>
        <v>0</v>
      </c>
      <c r="GC143" s="53">
        <f t="shared" si="300"/>
        <v>0</v>
      </c>
      <c r="GD143" s="53">
        <f t="shared" si="300"/>
        <v>0</v>
      </c>
      <c r="GE143" s="53">
        <f t="shared" si="300"/>
        <v>0</v>
      </c>
      <c r="GF143" s="53">
        <f t="shared" si="300"/>
        <v>0</v>
      </c>
      <c r="GG143" s="53">
        <f t="shared" si="302"/>
        <v>0</v>
      </c>
      <c r="GH143" s="53">
        <f t="shared" si="302"/>
        <v>0</v>
      </c>
      <c r="GI143" s="53">
        <f t="shared" si="302"/>
        <v>0</v>
      </c>
      <c r="GJ143" s="53">
        <f t="shared" si="302"/>
        <v>0</v>
      </c>
      <c r="GK143" s="53">
        <f t="shared" si="302"/>
        <v>0</v>
      </c>
      <c r="GL143" s="53">
        <f t="shared" si="303"/>
        <v>0</v>
      </c>
      <c r="GM143" s="53">
        <f t="shared" si="303"/>
        <v>0</v>
      </c>
      <c r="GN143" s="53">
        <f t="shared" si="303"/>
        <v>0</v>
      </c>
      <c r="GO143" s="53">
        <f t="shared" si="303"/>
        <v>0</v>
      </c>
      <c r="GP143" s="53">
        <f t="shared" si="303"/>
        <v>0</v>
      </c>
      <c r="GQ143" s="53">
        <f t="shared" si="303"/>
        <v>0</v>
      </c>
      <c r="GR143" s="53">
        <f t="shared" si="303"/>
        <v>0</v>
      </c>
      <c r="GS143" s="53">
        <f t="shared" si="303"/>
        <v>0</v>
      </c>
      <c r="GT143" s="53">
        <f t="shared" si="303"/>
        <v>0</v>
      </c>
      <c r="GU143" s="53">
        <f t="shared" si="303"/>
        <v>0</v>
      </c>
      <c r="GV143" s="53">
        <f t="shared" si="303"/>
        <v>0</v>
      </c>
      <c r="GW143" s="53">
        <f t="shared" si="303"/>
        <v>0</v>
      </c>
      <c r="GX143" s="53">
        <f t="shared" si="18"/>
        <v>0</v>
      </c>
    </row>
    <row r="144" spans="1:206" s="95" customFormat="1" ht="12.75" x14ac:dyDescent="0.2">
      <c r="A144" s="22">
        <f>VLOOKUP(B144,'Libro Giornale'!$E$237:$F$436,2,FALSE)</f>
        <v>122</v>
      </c>
      <c r="B144" s="547" t="s">
        <v>508</v>
      </c>
      <c r="C144" s="152">
        <v>132</v>
      </c>
      <c r="D144" s="468">
        <v>44825</v>
      </c>
      <c r="E144" s="540" t="s">
        <v>750</v>
      </c>
      <c r="F144" s="539">
        <v>0.25</v>
      </c>
      <c r="G144" s="52">
        <f>SUM(F143:F144)</f>
        <v>35.5</v>
      </c>
      <c r="H144" s="92"/>
      <c r="I144" s="92"/>
      <c r="J144" s="52">
        <f t="shared" si="225"/>
        <v>-0.25</v>
      </c>
      <c r="K144" s="52"/>
      <c r="L144" s="52"/>
      <c r="M144" s="53">
        <f t="shared" si="291"/>
        <v>0</v>
      </c>
      <c r="N144" s="53">
        <f t="shared" si="291"/>
        <v>0</v>
      </c>
      <c r="O144" s="53">
        <f t="shared" si="291"/>
        <v>0</v>
      </c>
      <c r="P144" s="53">
        <f t="shared" si="291"/>
        <v>0</v>
      </c>
      <c r="Q144" s="53">
        <f t="shared" si="291"/>
        <v>0</v>
      </c>
      <c r="R144" s="53">
        <f t="shared" si="291"/>
        <v>0</v>
      </c>
      <c r="S144" s="53">
        <f t="shared" si="291"/>
        <v>0</v>
      </c>
      <c r="T144" s="53">
        <f t="shared" si="291"/>
        <v>0</v>
      </c>
      <c r="U144" s="53">
        <f t="shared" si="291"/>
        <v>0</v>
      </c>
      <c r="V144" s="53">
        <f t="shared" si="291"/>
        <v>0</v>
      </c>
      <c r="W144" s="53">
        <f t="shared" si="291"/>
        <v>0</v>
      </c>
      <c r="X144" s="53">
        <f t="shared" si="291"/>
        <v>0</v>
      </c>
      <c r="Y144" s="53">
        <f t="shared" si="291"/>
        <v>0</v>
      </c>
      <c r="Z144" s="53">
        <f t="shared" si="291"/>
        <v>0</v>
      </c>
      <c r="AA144" s="53">
        <f t="shared" si="291"/>
        <v>0</v>
      </c>
      <c r="AB144" s="53">
        <f t="shared" si="291"/>
        <v>0</v>
      </c>
      <c r="AC144" s="53">
        <f t="shared" si="292"/>
        <v>0</v>
      </c>
      <c r="AD144" s="53">
        <f t="shared" si="292"/>
        <v>0</v>
      </c>
      <c r="AE144" s="53">
        <f t="shared" si="292"/>
        <v>0</v>
      </c>
      <c r="AF144" s="53">
        <f t="shared" si="292"/>
        <v>0</v>
      </c>
      <c r="AG144" s="53">
        <f t="shared" si="292"/>
        <v>0</v>
      </c>
      <c r="AH144" s="53">
        <f t="shared" si="292"/>
        <v>0</v>
      </c>
      <c r="AI144" s="53">
        <f t="shared" si="292"/>
        <v>0</v>
      </c>
      <c r="AJ144" s="53">
        <f t="shared" si="292"/>
        <v>0</v>
      </c>
      <c r="AK144" s="53">
        <f t="shared" si="292"/>
        <v>0</v>
      </c>
      <c r="AL144" s="53">
        <f t="shared" si="292"/>
        <v>0</v>
      </c>
      <c r="AM144" s="53">
        <f t="shared" si="292"/>
        <v>0</v>
      </c>
      <c r="AN144" s="53">
        <f t="shared" si="292"/>
        <v>0</v>
      </c>
      <c r="AO144" s="53">
        <f t="shared" si="292"/>
        <v>0</v>
      </c>
      <c r="AP144" s="53">
        <f t="shared" si="292"/>
        <v>0</v>
      </c>
      <c r="AQ144" s="53">
        <f t="shared" si="292"/>
        <v>0</v>
      </c>
      <c r="AR144" s="53">
        <f t="shared" si="292"/>
        <v>0</v>
      </c>
      <c r="AS144" s="53">
        <f t="shared" si="293"/>
        <v>0</v>
      </c>
      <c r="AT144" s="53">
        <f t="shared" si="293"/>
        <v>0</v>
      </c>
      <c r="AU144" s="53">
        <f t="shared" si="293"/>
        <v>0</v>
      </c>
      <c r="AV144" s="53">
        <f t="shared" si="293"/>
        <v>0</v>
      </c>
      <c r="AW144" s="53">
        <f t="shared" si="293"/>
        <v>0</v>
      </c>
      <c r="AX144" s="53">
        <f t="shared" si="293"/>
        <v>0</v>
      </c>
      <c r="AY144" s="53">
        <f t="shared" si="293"/>
        <v>0</v>
      </c>
      <c r="AZ144" s="53">
        <f t="shared" si="293"/>
        <v>0</v>
      </c>
      <c r="BA144" s="53">
        <f t="shared" si="293"/>
        <v>0</v>
      </c>
      <c r="BB144" s="53">
        <f t="shared" si="293"/>
        <v>0</v>
      </c>
      <c r="BC144" s="53">
        <f t="shared" si="293"/>
        <v>0</v>
      </c>
      <c r="BD144" s="53">
        <f t="shared" si="293"/>
        <v>0</v>
      </c>
      <c r="BE144" s="53">
        <f t="shared" si="293"/>
        <v>0</v>
      </c>
      <c r="BF144" s="53">
        <f t="shared" si="293"/>
        <v>0</v>
      </c>
      <c r="BG144" s="53">
        <f t="shared" si="293"/>
        <v>0</v>
      </c>
      <c r="BH144" s="53">
        <f t="shared" si="293"/>
        <v>0</v>
      </c>
      <c r="BI144" s="53">
        <f t="shared" si="294"/>
        <v>0</v>
      </c>
      <c r="BJ144" s="53">
        <f t="shared" si="294"/>
        <v>0</v>
      </c>
      <c r="BK144" s="53">
        <f t="shared" si="294"/>
        <v>0</v>
      </c>
      <c r="BL144" s="53">
        <f t="shared" si="294"/>
        <v>0</v>
      </c>
      <c r="BM144" s="53">
        <f t="shared" si="294"/>
        <v>0</v>
      </c>
      <c r="BN144" s="53">
        <f t="shared" si="294"/>
        <v>0</v>
      </c>
      <c r="BO144" s="53">
        <f t="shared" si="294"/>
        <v>0</v>
      </c>
      <c r="BP144" s="53">
        <f t="shared" si="294"/>
        <v>0</v>
      </c>
      <c r="BQ144" s="53">
        <f t="shared" si="294"/>
        <v>0</v>
      </c>
      <c r="BR144" s="53">
        <f t="shared" si="294"/>
        <v>0</v>
      </c>
      <c r="BS144" s="53">
        <f t="shared" si="294"/>
        <v>0</v>
      </c>
      <c r="BT144" s="53">
        <f t="shared" si="294"/>
        <v>0</v>
      </c>
      <c r="BU144" s="53">
        <f t="shared" si="5"/>
        <v>0</v>
      </c>
      <c r="BV144" s="53">
        <f t="shared" si="294"/>
        <v>0</v>
      </c>
      <c r="BW144" s="53">
        <f t="shared" si="294"/>
        <v>0</v>
      </c>
      <c r="BX144" s="53">
        <f t="shared" si="294"/>
        <v>0</v>
      </c>
      <c r="BY144" s="53">
        <f t="shared" si="295"/>
        <v>0</v>
      </c>
      <c r="BZ144" s="53">
        <f t="shared" si="295"/>
        <v>0</v>
      </c>
      <c r="CA144" s="53">
        <f t="shared" si="295"/>
        <v>0</v>
      </c>
      <c r="CB144" s="53">
        <f t="shared" si="295"/>
        <v>0</v>
      </c>
      <c r="CC144" s="53">
        <f t="shared" si="295"/>
        <v>0</v>
      </c>
      <c r="CD144" s="53">
        <f t="shared" si="295"/>
        <v>0</v>
      </c>
      <c r="CE144" s="53">
        <f t="shared" si="295"/>
        <v>0</v>
      </c>
      <c r="CF144" s="53">
        <f t="shared" si="295"/>
        <v>0</v>
      </c>
      <c r="CG144" s="53">
        <f t="shared" si="295"/>
        <v>0</v>
      </c>
      <c r="CH144" s="53">
        <f t="shared" si="295"/>
        <v>0</v>
      </c>
      <c r="CI144" s="53">
        <f t="shared" si="295"/>
        <v>0</v>
      </c>
      <c r="CJ144" s="53">
        <f t="shared" si="295"/>
        <v>0</v>
      </c>
      <c r="CK144" s="53">
        <f t="shared" si="295"/>
        <v>0</v>
      </c>
      <c r="CL144" s="53">
        <f t="shared" si="295"/>
        <v>0</v>
      </c>
      <c r="CM144" s="53">
        <f t="shared" si="295"/>
        <v>0</v>
      </c>
      <c r="CN144" s="53">
        <f t="shared" si="295"/>
        <v>0</v>
      </c>
      <c r="CO144" s="53">
        <f t="shared" si="296"/>
        <v>0</v>
      </c>
      <c r="CP144" s="53">
        <f t="shared" si="296"/>
        <v>0</v>
      </c>
      <c r="CQ144" s="53">
        <f t="shared" si="296"/>
        <v>0</v>
      </c>
      <c r="CR144" s="53">
        <f t="shared" si="296"/>
        <v>0</v>
      </c>
      <c r="CS144" s="53">
        <f t="shared" si="296"/>
        <v>0</v>
      </c>
      <c r="CT144" s="53">
        <f t="shared" si="296"/>
        <v>0</v>
      </c>
      <c r="CU144" s="53">
        <f t="shared" si="296"/>
        <v>0</v>
      </c>
      <c r="CV144" s="53">
        <f t="shared" si="296"/>
        <v>0</v>
      </c>
      <c r="CW144" s="53">
        <f t="shared" si="296"/>
        <v>0</v>
      </c>
      <c r="CX144" s="53">
        <f t="shared" si="296"/>
        <v>0</v>
      </c>
      <c r="CY144" s="53">
        <f t="shared" si="296"/>
        <v>0</v>
      </c>
      <c r="CZ144" s="53">
        <f t="shared" si="296"/>
        <v>0</v>
      </c>
      <c r="DA144" s="53">
        <f t="shared" si="296"/>
        <v>0</v>
      </c>
      <c r="DB144" s="53">
        <f t="shared" si="296"/>
        <v>0</v>
      </c>
      <c r="DC144" s="53">
        <f t="shared" si="296"/>
        <v>0</v>
      </c>
      <c r="DD144" s="53">
        <f t="shared" si="296"/>
        <v>0</v>
      </c>
      <c r="DE144" s="53">
        <f t="shared" si="301"/>
        <v>0</v>
      </c>
      <c r="DF144" s="53">
        <f t="shared" si="301"/>
        <v>0</v>
      </c>
      <c r="DG144" s="53">
        <f t="shared" si="301"/>
        <v>0</v>
      </c>
      <c r="DH144" s="53">
        <f t="shared" si="301"/>
        <v>0</v>
      </c>
      <c r="DI144" s="53">
        <f t="shared" si="301"/>
        <v>0</v>
      </c>
      <c r="DJ144" s="53">
        <f t="shared" si="301"/>
        <v>0</v>
      </c>
      <c r="DK144" s="53">
        <f t="shared" si="301"/>
        <v>0</v>
      </c>
      <c r="DL144" s="53">
        <f t="shared" si="301"/>
        <v>0</v>
      </c>
      <c r="DM144" s="53">
        <f t="shared" si="301"/>
        <v>0</v>
      </c>
      <c r="DN144" s="53">
        <f t="shared" si="301"/>
        <v>0</v>
      </c>
      <c r="DO144" s="53">
        <f t="shared" si="301"/>
        <v>0</v>
      </c>
      <c r="DP144" s="53">
        <f t="shared" si="301"/>
        <v>0</v>
      </c>
      <c r="DQ144" s="53">
        <f t="shared" si="301"/>
        <v>0</v>
      </c>
      <c r="DR144" s="53">
        <f t="shared" si="301"/>
        <v>0</v>
      </c>
      <c r="DS144" s="53">
        <f t="shared" si="301"/>
        <v>0</v>
      </c>
      <c r="DT144" s="53">
        <f t="shared" si="301"/>
        <v>0</v>
      </c>
      <c r="DU144" s="53">
        <f t="shared" si="297"/>
        <v>0</v>
      </c>
      <c r="DV144" s="53">
        <f t="shared" si="297"/>
        <v>0</v>
      </c>
      <c r="DW144" s="53">
        <f t="shared" si="297"/>
        <v>0</v>
      </c>
      <c r="DX144" s="53">
        <f t="shared" si="297"/>
        <v>0</v>
      </c>
      <c r="DY144" s="53">
        <f t="shared" si="297"/>
        <v>0.25</v>
      </c>
      <c r="DZ144" s="53">
        <f t="shared" si="297"/>
        <v>0</v>
      </c>
      <c r="EA144" s="53">
        <f t="shared" si="297"/>
        <v>0</v>
      </c>
      <c r="EB144" s="53">
        <f t="shared" si="297"/>
        <v>0</v>
      </c>
      <c r="EC144" s="53">
        <f t="shared" si="297"/>
        <v>0</v>
      </c>
      <c r="ED144" s="53">
        <f t="shared" si="297"/>
        <v>0</v>
      </c>
      <c r="EE144" s="53">
        <f t="shared" si="297"/>
        <v>0</v>
      </c>
      <c r="EF144" s="53">
        <f t="shared" si="297"/>
        <v>0</v>
      </c>
      <c r="EG144" s="53">
        <f t="shared" si="297"/>
        <v>0</v>
      </c>
      <c r="EH144" s="53">
        <f t="shared" si="297"/>
        <v>0</v>
      </c>
      <c r="EI144" s="53">
        <f t="shared" si="297"/>
        <v>0</v>
      </c>
      <c r="EJ144" s="53">
        <f t="shared" si="297"/>
        <v>0</v>
      </c>
      <c r="EK144" s="53">
        <f t="shared" si="298"/>
        <v>0</v>
      </c>
      <c r="EL144" s="53">
        <f t="shared" si="298"/>
        <v>0</v>
      </c>
      <c r="EM144" s="53">
        <f t="shared" si="298"/>
        <v>0</v>
      </c>
      <c r="EN144" s="53">
        <f t="shared" si="298"/>
        <v>0</v>
      </c>
      <c r="EO144" s="53">
        <f t="shared" si="298"/>
        <v>0</v>
      </c>
      <c r="EP144" s="53">
        <f t="shared" si="298"/>
        <v>0</v>
      </c>
      <c r="EQ144" s="53">
        <f t="shared" si="298"/>
        <v>0</v>
      </c>
      <c r="ER144" s="53">
        <f t="shared" si="298"/>
        <v>0</v>
      </c>
      <c r="ES144" s="53">
        <f t="shared" si="298"/>
        <v>0</v>
      </c>
      <c r="ET144" s="53">
        <f t="shared" si="298"/>
        <v>0</v>
      </c>
      <c r="EU144" s="53">
        <f t="shared" si="298"/>
        <v>0</v>
      </c>
      <c r="EV144" s="53">
        <f t="shared" si="298"/>
        <v>0</v>
      </c>
      <c r="EW144" s="53">
        <f t="shared" si="298"/>
        <v>0</v>
      </c>
      <c r="EX144" s="53">
        <f t="shared" si="298"/>
        <v>0</v>
      </c>
      <c r="EY144" s="53">
        <f t="shared" si="298"/>
        <v>0</v>
      </c>
      <c r="EZ144" s="53">
        <f t="shared" si="298"/>
        <v>0</v>
      </c>
      <c r="FA144" s="53">
        <f t="shared" si="299"/>
        <v>0</v>
      </c>
      <c r="FB144" s="53">
        <f t="shared" si="299"/>
        <v>0</v>
      </c>
      <c r="FC144" s="53">
        <f t="shared" si="299"/>
        <v>0</v>
      </c>
      <c r="FD144" s="53">
        <f t="shared" si="299"/>
        <v>0</v>
      </c>
      <c r="FE144" s="53">
        <f t="shared" si="299"/>
        <v>0</v>
      </c>
      <c r="FF144" s="53">
        <f t="shared" si="299"/>
        <v>0</v>
      </c>
      <c r="FG144" s="53">
        <f t="shared" si="299"/>
        <v>0</v>
      </c>
      <c r="FH144" s="53">
        <f t="shared" si="299"/>
        <v>0</v>
      </c>
      <c r="FI144" s="53">
        <f t="shared" si="299"/>
        <v>0</v>
      </c>
      <c r="FJ144" s="53">
        <f t="shared" si="299"/>
        <v>0</v>
      </c>
      <c r="FK144" s="53">
        <f t="shared" si="299"/>
        <v>0</v>
      </c>
      <c r="FL144" s="53">
        <f t="shared" si="299"/>
        <v>0</v>
      </c>
      <c r="FM144" s="53">
        <f t="shared" si="299"/>
        <v>0</v>
      </c>
      <c r="FN144" s="53">
        <f t="shared" si="299"/>
        <v>0</v>
      </c>
      <c r="FO144" s="53">
        <f t="shared" si="299"/>
        <v>0</v>
      </c>
      <c r="FP144" s="53">
        <f t="shared" si="299"/>
        <v>0</v>
      </c>
      <c r="FQ144" s="53">
        <f t="shared" si="300"/>
        <v>0</v>
      </c>
      <c r="FR144" s="53">
        <f t="shared" si="300"/>
        <v>0</v>
      </c>
      <c r="FS144" s="53">
        <f t="shared" si="300"/>
        <v>0</v>
      </c>
      <c r="FT144" s="53">
        <f t="shared" si="300"/>
        <v>0</v>
      </c>
      <c r="FU144" s="53">
        <f t="shared" si="300"/>
        <v>0</v>
      </c>
      <c r="FV144" s="53">
        <f t="shared" si="300"/>
        <v>0</v>
      </c>
      <c r="FW144" s="53">
        <f t="shared" si="300"/>
        <v>0</v>
      </c>
      <c r="FX144" s="53">
        <f t="shared" si="300"/>
        <v>0</v>
      </c>
      <c r="FY144" s="53">
        <f t="shared" si="300"/>
        <v>0</v>
      </c>
      <c r="FZ144" s="53">
        <f t="shared" si="300"/>
        <v>0</v>
      </c>
      <c r="GA144" s="53">
        <f t="shared" si="300"/>
        <v>0</v>
      </c>
      <c r="GB144" s="53">
        <f t="shared" si="300"/>
        <v>0</v>
      </c>
      <c r="GC144" s="53">
        <f t="shared" si="300"/>
        <v>0</v>
      </c>
      <c r="GD144" s="53">
        <f t="shared" si="300"/>
        <v>0</v>
      </c>
      <c r="GE144" s="53">
        <f t="shared" si="300"/>
        <v>0</v>
      </c>
      <c r="GF144" s="53">
        <f t="shared" si="300"/>
        <v>0</v>
      </c>
      <c r="GG144" s="53">
        <f t="shared" si="302"/>
        <v>0</v>
      </c>
      <c r="GH144" s="53">
        <f t="shared" si="302"/>
        <v>0</v>
      </c>
      <c r="GI144" s="53">
        <f t="shared" si="302"/>
        <v>0</v>
      </c>
      <c r="GJ144" s="53">
        <f t="shared" si="302"/>
        <v>0</v>
      </c>
      <c r="GK144" s="53">
        <f t="shared" si="302"/>
        <v>0</v>
      </c>
      <c r="GL144" s="53">
        <f t="shared" si="303"/>
        <v>0</v>
      </c>
      <c r="GM144" s="53">
        <f t="shared" si="303"/>
        <v>0</v>
      </c>
      <c r="GN144" s="53">
        <f t="shared" si="303"/>
        <v>0</v>
      </c>
      <c r="GO144" s="53">
        <f t="shared" si="303"/>
        <v>0</v>
      </c>
      <c r="GP144" s="53">
        <f t="shared" si="303"/>
        <v>0</v>
      </c>
      <c r="GQ144" s="53">
        <f t="shared" si="303"/>
        <v>0</v>
      </c>
      <c r="GR144" s="53">
        <f t="shared" si="303"/>
        <v>0</v>
      </c>
      <c r="GS144" s="53">
        <f t="shared" si="303"/>
        <v>0</v>
      </c>
      <c r="GT144" s="53">
        <f t="shared" si="303"/>
        <v>0</v>
      </c>
      <c r="GU144" s="53">
        <f t="shared" si="303"/>
        <v>0</v>
      </c>
      <c r="GV144" s="53">
        <f t="shared" si="303"/>
        <v>0</v>
      </c>
      <c r="GW144" s="53">
        <f t="shared" si="303"/>
        <v>0</v>
      </c>
      <c r="GX144" s="53">
        <f t="shared" si="18"/>
        <v>0</v>
      </c>
    </row>
    <row r="145" spans="1:206" s="95" customFormat="1" ht="12.75" x14ac:dyDescent="0.2">
      <c r="A145" s="22">
        <f>VLOOKUP(B145,'Libro Giornale'!$E$237:$F$436,2,FALSE)</f>
        <v>122</v>
      </c>
      <c r="B145" s="547" t="s">
        <v>508</v>
      </c>
      <c r="C145" s="152">
        <v>133</v>
      </c>
      <c r="D145" s="468">
        <v>44834</v>
      </c>
      <c r="E145" s="448" t="s">
        <v>729</v>
      </c>
      <c r="F145" s="52">
        <v>4</v>
      </c>
      <c r="G145" s="52"/>
      <c r="H145" s="92"/>
      <c r="I145" s="92">
        <f t="shared" ref="I145" si="304">-F145</f>
        <v>-4</v>
      </c>
      <c r="J145" s="52"/>
      <c r="K145" s="52"/>
      <c r="L145" s="52"/>
      <c r="M145" s="53">
        <f t="shared" ref="M145:AB223" si="305">IF(M$4=$A145,-SUM($H145:$K145), 0)</f>
        <v>0</v>
      </c>
      <c r="N145" s="53">
        <f t="shared" si="0"/>
        <v>0</v>
      </c>
      <c r="O145" s="53">
        <f t="shared" si="0"/>
        <v>0</v>
      </c>
      <c r="P145" s="53">
        <f t="shared" si="0"/>
        <v>0</v>
      </c>
      <c r="Q145" s="53">
        <f t="shared" si="0"/>
        <v>0</v>
      </c>
      <c r="R145" s="53">
        <f t="shared" si="0"/>
        <v>0</v>
      </c>
      <c r="S145" s="53">
        <f t="shared" si="0"/>
        <v>0</v>
      </c>
      <c r="T145" s="53">
        <f t="shared" si="0"/>
        <v>0</v>
      </c>
      <c r="U145" s="53">
        <f t="shared" si="0"/>
        <v>0</v>
      </c>
      <c r="V145" s="53">
        <f t="shared" si="0"/>
        <v>0</v>
      </c>
      <c r="W145" s="53">
        <f t="shared" si="0"/>
        <v>0</v>
      </c>
      <c r="X145" s="53">
        <f t="shared" si="0"/>
        <v>0</v>
      </c>
      <c r="Y145" s="53">
        <f t="shared" si="0"/>
        <v>0</v>
      </c>
      <c r="Z145" s="53">
        <f t="shared" si="0"/>
        <v>0</v>
      </c>
      <c r="AA145" s="53">
        <f t="shared" si="0"/>
        <v>0</v>
      </c>
      <c r="AB145" s="53">
        <f t="shared" si="0"/>
        <v>0</v>
      </c>
      <c r="AC145" s="53">
        <f t="shared" si="292"/>
        <v>0</v>
      </c>
      <c r="AD145" s="53">
        <f t="shared" si="292"/>
        <v>0</v>
      </c>
      <c r="AE145" s="53">
        <f t="shared" si="292"/>
        <v>0</v>
      </c>
      <c r="AF145" s="53">
        <f t="shared" si="292"/>
        <v>0</v>
      </c>
      <c r="AG145" s="53">
        <f t="shared" si="292"/>
        <v>0</v>
      </c>
      <c r="AH145" s="53">
        <f t="shared" si="292"/>
        <v>0</v>
      </c>
      <c r="AI145" s="53">
        <f t="shared" si="292"/>
        <v>0</v>
      </c>
      <c r="AJ145" s="53">
        <f t="shared" si="292"/>
        <v>0</v>
      </c>
      <c r="AK145" s="53">
        <f t="shared" si="292"/>
        <v>0</v>
      </c>
      <c r="AL145" s="53">
        <f t="shared" si="292"/>
        <v>0</v>
      </c>
      <c r="AM145" s="53">
        <f t="shared" si="292"/>
        <v>0</v>
      </c>
      <c r="AN145" s="53">
        <f t="shared" si="292"/>
        <v>0</v>
      </c>
      <c r="AO145" s="53">
        <f t="shared" si="292"/>
        <v>0</v>
      </c>
      <c r="AP145" s="53">
        <f t="shared" si="292"/>
        <v>0</v>
      </c>
      <c r="AQ145" s="53">
        <f t="shared" si="292"/>
        <v>0</v>
      </c>
      <c r="AR145" s="53">
        <f t="shared" si="292"/>
        <v>0</v>
      </c>
      <c r="AS145" s="53">
        <f t="shared" si="293"/>
        <v>0</v>
      </c>
      <c r="AT145" s="53">
        <f t="shared" si="293"/>
        <v>0</v>
      </c>
      <c r="AU145" s="53">
        <f t="shared" si="293"/>
        <v>0</v>
      </c>
      <c r="AV145" s="53">
        <f t="shared" si="293"/>
        <v>0</v>
      </c>
      <c r="AW145" s="53">
        <f t="shared" si="293"/>
        <v>0</v>
      </c>
      <c r="AX145" s="53">
        <f t="shared" si="293"/>
        <v>0</v>
      </c>
      <c r="AY145" s="53">
        <f t="shared" si="293"/>
        <v>0</v>
      </c>
      <c r="AZ145" s="53">
        <f t="shared" si="293"/>
        <v>0</v>
      </c>
      <c r="BA145" s="53">
        <f t="shared" si="293"/>
        <v>0</v>
      </c>
      <c r="BB145" s="53">
        <f t="shared" si="293"/>
        <v>0</v>
      </c>
      <c r="BC145" s="53">
        <f t="shared" si="293"/>
        <v>0</v>
      </c>
      <c r="BD145" s="53">
        <f t="shared" si="293"/>
        <v>0</v>
      </c>
      <c r="BE145" s="53">
        <f t="shared" si="293"/>
        <v>0</v>
      </c>
      <c r="BF145" s="53">
        <f t="shared" si="293"/>
        <v>0</v>
      </c>
      <c r="BG145" s="53">
        <f t="shared" si="293"/>
        <v>0</v>
      </c>
      <c r="BH145" s="53">
        <f t="shared" si="293"/>
        <v>0</v>
      </c>
      <c r="BI145" s="53">
        <f t="shared" si="294"/>
        <v>0</v>
      </c>
      <c r="BJ145" s="53">
        <f t="shared" si="294"/>
        <v>0</v>
      </c>
      <c r="BK145" s="53">
        <f t="shared" si="294"/>
        <v>0</v>
      </c>
      <c r="BL145" s="53">
        <f t="shared" si="294"/>
        <v>0</v>
      </c>
      <c r="BM145" s="53">
        <f t="shared" si="294"/>
        <v>0</v>
      </c>
      <c r="BN145" s="53">
        <f t="shared" si="294"/>
        <v>0</v>
      </c>
      <c r="BO145" s="53">
        <f t="shared" si="294"/>
        <v>0</v>
      </c>
      <c r="BP145" s="53">
        <f t="shared" si="294"/>
        <v>0</v>
      </c>
      <c r="BQ145" s="53">
        <f t="shared" si="294"/>
        <v>0</v>
      </c>
      <c r="BR145" s="53">
        <f t="shared" si="294"/>
        <v>0</v>
      </c>
      <c r="BS145" s="53">
        <f t="shared" si="294"/>
        <v>0</v>
      </c>
      <c r="BT145" s="53">
        <f t="shared" si="294"/>
        <v>0</v>
      </c>
      <c r="BU145" s="53">
        <f t="shared" si="5"/>
        <v>0</v>
      </c>
      <c r="BV145" s="53">
        <f t="shared" si="294"/>
        <v>0</v>
      </c>
      <c r="BW145" s="53">
        <f t="shared" si="294"/>
        <v>0</v>
      </c>
      <c r="BX145" s="53">
        <f t="shared" si="294"/>
        <v>0</v>
      </c>
      <c r="BY145" s="53">
        <f t="shared" si="295"/>
        <v>0</v>
      </c>
      <c r="BZ145" s="53">
        <f t="shared" si="295"/>
        <v>0</v>
      </c>
      <c r="CA145" s="53">
        <f t="shared" si="295"/>
        <v>0</v>
      </c>
      <c r="CB145" s="53">
        <f t="shared" si="295"/>
        <v>0</v>
      </c>
      <c r="CC145" s="53">
        <f t="shared" si="295"/>
        <v>0</v>
      </c>
      <c r="CD145" s="53">
        <f t="shared" si="295"/>
        <v>0</v>
      </c>
      <c r="CE145" s="53">
        <f t="shared" si="295"/>
        <v>0</v>
      </c>
      <c r="CF145" s="53">
        <f t="shared" si="295"/>
        <v>0</v>
      </c>
      <c r="CG145" s="53">
        <f t="shared" si="295"/>
        <v>0</v>
      </c>
      <c r="CH145" s="53">
        <f t="shared" si="295"/>
        <v>0</v>
      </c>
      <c r="CI145" s="53">
        <f t="shared" si="295"/>
        <v>0</v>
      </c>
      <c r="CJ145" s="53">
        <f t="shared" si="295"/>
        <v>0</v>
      </c>
      <c r="CK145" s="53">
        <f t="shared" si="295"/>
        <v>0</v>
      </c>
      <c r="CL145" s="53">
        <f t="shared" si="295"/>
        <v>0</v>
      </c>
      <c r="CM145" s="53">
        <f t="shared" si="295"/>
        <v>0</v>
      </c>
      <c r="CN145" s="53">
        <f t="shared" si="295"/>
        <v>0</v>
      </c>
      <c r="CO145" s="53">
        <f t="shared" si="296"/>
        <v>0</v>
      </c>
      <c r="CP145" s="53">
        <f t="shared" si="296"/>
        <v>0</v>
      </c>
      <c r="CQ145" s="53">
        <f t="shared" si="296"/>
        <v>0</v>
      </c>
      <c r="CR145" s="53">
        <f t="shared" si="296"/>
        <v>0</v>
      </c>
      <c r="CS145" s="53">
        <f t="shared" si="296"/>
        <v>0</v>
      </c>
      <c r="CT145" s="53">
        <f t="shared" si="296"/>
        <v>0</v>
      </c>
      <c r="CU145" s="53">
        <f t="shared" si="296"/>
        <v>0</v>
      </c>
      <c r="CV145" s="53">
        <f t="shared" ref="CV145:DK145" si="306">IF(CV$4=$A145,-SUM($H145:$K145), 0)</f>
        <v>0</v>
      </c>
      <c r="CW145" s="53">
        <f t="shared" si="306"/>
        <v>0</v>
      </c>
      <c r="CX145" s="53">
        <f t="shared" si="306"/>
        <v>0</v>
      </c>
      <c r="CY145" s="53">
        <f t="shared" si="306"/>
        <v>0</v>
      </c>
      <c r="CZ145" s="53">
        <f t="shared" si="306"/>
        <v>0</v>
      </c>
      <c r="DA145" s="53">
        <f t="shared" si="306"/>
        <v>0</v>
      </c>
      <c r="DB145" s="53">
        <f t="shared" si="306"/>
        <v>0</v>
      </c>
      <c r="DC145" s="53">
        <f t="shared" si="306"/>
        <v>0</v>
      </c>
      <c r="DD145" s="53">
        <f t="shared" si="306"/>
        <v>0</v>
      </c>
      <c r="DE145" s="53">
        <f t="shared" si="306"/>
        <v>0</v>
      </c>
      <c r="DF145" s="53">
        <f t="shared" si="306"/>
        <v>0</v>
      </c>
      <c r="DG145" s="53">
        <f t="shared" si="306"/>
        <v>0</v>
      </c>
      <c r="DH145" s="53">
        <f t="shared" si="306"/>
        <v>0</v>
      </c>
      <c r="DI145" s="53">
        <f t="shared" si="306"/>
        <v>0</v>
      </c>
      <c r="DJ145" s="53">
        <f t="shared" si="306"/>
        <v>0</v>
      </c>
      <c r="DK145" s="53">
        <f t="shared" si="306"/>
        <v>0</v>
      </c>
      <c r="DL145" s="53">
        <f t="shared" ref="CV145:DL166" si="307">IF(DL$4=$A145,-SUM($H145:$K145), 0)</f>
        <v>0</v>
      </c>
      <c r="DM145" s="53">
        <f t="shared" si="301"/>
        <v>0</v>
      </c>
      <c r="DN145" s="53">
        <f t="shared" si="301"/>
        <v>0</v>
      </c>
      <c r="DO145" s="53">
        <f t="shared" si="301"/>
        <v>0</v>
      </c>
      <c r="DP145" s="53">
        <f t="shared" si="301"/>
        <v>0</v>
      </c>
      <c r="DQ145" s="53">
        <f t="shared" si="301"/>
        <v>0</v>
      </c>
      <c r="DR145" s="53">
        <f t="shared" si="301"/>
        <v>0</v>
      </c>
      <c r="DS145" s="53">
        <f t="shared" si="301"/>
        <v>0</v>
      </c>
      <c r="DT145" s="53">
        <f t="shared" si="301"/>
        <v>0</v>
      </c>
      <c r="DU145" s="53">
        <f t="shared" si="297"/>
        <v>0</v>
      </c>
      <c r="DV145" s="53">
        <f t="shared" si="297"/>
        <v>0</v>
      </c>
      <c r="DW145" s="53">
        <f t="shared" si="297"/>
        <v>0</v>
      </c>
      <c r="DX145" s="53">
        <f t="shared" si="297"/>
        <v>0</v>
      </c>
      <c r="DY145" s="53">
        <f t="shared" si="297"/>
        <v>4</v>
      </c>
      <c r="DZ145" s="53">
        <f t="shared" si="297"/>
        <v>0</v>
      </c>
      <c r="EA145" s="53">
        <f t="shared" si="297"/>
        <v>0</v>
      </c>
      <c r="EB145" s="53">
        <f t="shared" si="297"/>
        <v>0</v>
      </c>
      <c r="EC145" s="53">
        <f t="shared" si="297"/>
        <v>0</v>
      </c>
      <c r="ED145" s="53">
        <f t="shared" si="297"/>
        <v>0</v>
      </c>
      <c r="EE145" s="53">
        <f t="shared" si="297"/>
        <v>0</v>
      </c>
      <c r="EF145" s="53">
        <f t="shared" si="297"/>
        <v>0</v>
      </c>
      <c r="EG145" s="53">
        <f t="shared" si="297"/>
        <v>0</v>
      </c>
      <c r="EH145" s="53">
        <f t="shared" si="297"/>
        <v>0</v>
      </c>
      <c r="EI145" s="53">
        <f t="shared" si="297"/>
        <v>0</v>
      </c>
      <c r="EJ145" s="53">
        <f t="shared" si="297"/>
        <v>0</v>
      </c>
      <c r="EK145" s="53">
        <f t="shared" si="298"/>
        <v>0</v>
      </c>
      <c r="EL145" s="53">
        <f t="shared" si="298"/>
        <v>0</v>
      </c>
      <c r="EM145" s="53">
        <f t="shared" si="298"/>
        <v>0</v>
      </c>
      <c r="EN145" s="53">
        <f t="shared" si="298"/>
        <v>0</v>
      </c>
      <c r="EO145" s="53">
        <f t="shared" si="298"/>
        <v>0</v>
      </c>
      <c r="EP145" s="53">
        <f t="shared" si="298"/>
        <v>0</v>
      </c>
      <c r="EQ145" s="53">
        <f t="shared" si="298"/>
        <v>0</v>
      </c>
      <c r="ER145" s="53">
        <f t="shared" si="298"/>
        <v>0</v>
      </c>
      <c r="ES145" s="53">
        <f t="shared" si="298"/>
        <v>0</v>
      </c>
      <c r="ET145" s="53">
        <f t="shared" si="298"/>
        <v>0</v>
      </c>
      <c r="EU145" s="53">
        <f t="shared" si="298"/>
        <v>0</v>
      </c>
      <c r="EV145" s="53">
        <f t="shared" si="298"/>
        <v>0</v>
      </c>
      <c r="EW145" s="53">
        <f t="shared" si="298"/>
        <v>0</v>
      </c>
      <c r="EX145" s="53">
        <f t="shared" si="298"/>
        <v>0</v>
      </c>
      <c r="EY145" s="53">
        <f t="shared" si="298"/>
        <v>0</v>
      </c>
      <c r="EZ145" s="53">
        <f t="shared" si="298"/>
        <v>0</v>
      </c>
      <c r="FA145" s="53">
        <f t="shared" si="299"/>
        <v>0</v>
      </c>
      <c r="FB145" s="53">
        <f t="shared" si="299"/>
        <v>0</v>
      </c>
      <c r="FC145" s="53">
        <f t="shared" si="299"/>
        <v>0</v>
      </c>
      <c r="FD145" s="53">
        <f t="shared" si="299"/>
        <v>0</v>
      </c>
      <c r="FE145" s="53">
        <f t="shared" si="299"/>
        <v>0</v>
      </c>
      <c r="FF145" s="53">
        <f t="shared" si="299"/>
        <v>0</v>
      </c>
      <c r="FG145" s="53">
        <f t="shared" si="299"/>
        <v>0</v>
      </c>
      <c r="FH145" s="53">
        <f t="shared" si="299"/>
        <v>0</v>
      </c>
      <c r="FI145" s="53">
        <f t="shared" si="299"/>
        <v>0</v>
      </c>
      <c r="FJ145" s="53">
        <f t="shared" si="299"/>
        <v>0</v>
      </c>
      <c r="FK145" s="53">
        <f t="shared" si="299"/>
        <v>0</v>
      </c>
      <c r="FL145" s="53">
        <f t="shared" si="299"/>
        <v>0</v>
      </c>
      <c r="FM145" s="53">
        <f t="shared" si="299"/>
        <v>0</v>
      </c>
      <c r="FN145" s="53">
        <f t="shared" si="299"/>
        <v>0</v>
      </c>
      <c r="FO145" s="53">
        <f t="shared" si="299"/>
        <v>0</v>
      </c>
      <c r="FP145" s="53">
        <f t="shared" si="299"/>
        <v>0</v>
      </c>
      <c r="FQ145" s="53">
        <f t="shared" si="300"/>
        <v>0</v>
      </c>
      <c r="FR145" s="53">
        <f t="shared" si="300"/>
        <v>0</v>
      </c>
      <c r="FS145" s="53">
        <f t="shared" si="300"/>
        <v>0</v>
      </c>
      <c r="FT145" s="53">
        <f t="shared" si="300"/>
        <v>0</v>
      </c>
      <c r="FU145" s="53">
        <f t="shared" si="300"/>
        <v>0</v>
      </c>
      <c r="FV145" s="53">
        <f t="shared" si="300"/>
        <v>0</v>
      </c>
      <c r="FW145" s="53">
        <f t="shared" si="300"/>
        <v>0</v>
      </c>
      <c r="FX145" s="53">
        <f t="shared" si="300"/>
        <v>0</v>
      </c>
      <c r="FY145" s="53">
        <f t="shared" si="300"/>
        <v>0</v>
      </c>
      <c r="FZ145" s="53">
        <f t="shared" si="300"/>
        <v>0</v>
      </c>
      <c r="GA145" s="53">
        <f t="shared" si="300"/>
        <v>0</v>
      </c>
      <c r="GB145" s="53">
        <f t="shared" si="300"/>
        <v>0</v>
      </c>
      <c r="GC145" s="53">
        <f t="shared" si="300"/>
        <v>0</v>
      </c>
      <c r="GD145" s="53">
        <f t="shared" si="300"/>
        <v>0</v>
      </c>
      <c r="GE145" s="53">
        <f t="shared" si="300"/>
        <v>0</v>
      </c>
      <c r="GF145" s="53">
        <f t="shared" si="300"/>
        <v>0</v>
      </c>
      <c r="GG145" s="53">
        <f t="shared" si="302"/>
        <v>0</v>
      </c>
      <c r="GH145" s="53">
        <f t="shared" si="302"/>
        <v>0</v>
      </c>
      <c r="GI145" s="53">
        <f t="shared" si="302"/>
        <v>0</v>
      </c>
      <c r="GJ145" s="53">
        <f t="shared" si="302"/>
        <v>0</v>
      </c>
      <c r="GK145" s="53">
        <f t="shared" si="302"/>
        <v>0</v>
      </c>
      <c r="GL145" s="53">
        <f t="shared" si="302"/>
        <v>0</v>
      </c>
      <c r="GM145" s="53">
        <f t="shared" si="302"/>
        <v>0</v>
      </c>
      <c r="GN145" s="53">
        <f t="shared" si="303"/>
        <v>0</v>
      </c>
      <c r="GO145" s="53">
        <f t="shared" si="303"/>
        <v>0</v>
      </c>
      <c r="GP145" s="53">
        <f t="shared" si="303"/>
        <v>0</v>
      </c>
      <c r="GQ145" s="53">
        <f t="shared" si="303"/>
        <v>0</v>
      </c>
      <c r="GR145" s="53">
        <f t="shared" si="303"/>
        <v>0</v>
      </c>
      <c r="GS145" s="53">
        <f t="shared" si="303"/>
        <v>0</v>
      </c>
      <c r="GT145" s="53">
        <f t="shared" si="303"/>
        <v>0</v>
      </c>
      <c r="GU145" s="53">
        <f t="shared" si="303"/>
        <v>0</v>
      </c>
      <c r="GV145" s="53">
        <f t="shared" si="303"/>
        <v>0</v>
      </c>
      <c r="GW145" s="53">
        <f t="shared" si="303"/>
        <v>0</v>
      </c>
      <c r="GX145" s="53">
        <f t="shared" si="18"/>
        <v>0</v>
      </c>
    </row>
    <row r="146" spans="1:206" s="95" customFormat="1" ht="12.75" x14ac:dyDescent="0.2">
      <c r="A146" s="22">
        <f>VLOOKUP(B146,'Libro Giornale'!$E$237:$F$436,2,FALSE)</f>
        <v>83</v>
      </c>
      <c r="B146" s="547" t="s">
        <v>472</v>
      </c>
      <c r="C146" s="152">
        <v>134</v>
      </c>
      <c r="D146" s="468">
        <v>44834</v>
      </c>
      <c r="E146" s="540" t="s">
        <v>749</v>
      </c>
      <c r="F146" s="538">
        <v>9</v>
      </c>
      <c r="G146" s="52"/>
      <c r="H146" s="92"/>
      <c r="I146" s="92"/>
      <c r="J146" s="52">
        <f t="shared" si="225"/>
        <v>-9</v>
      </c>
      <c r="K146" s="52"/>
      <c r="L146" s="52"/>
      <c r="M146" s="53">
        <f t="shared" ref="M146:V147" si="308">IF(M$4=$A146,-SUM($H146:$K146), 0)</f>
        <v>0</v>
      </c>
      <c r="N146" s="53">
        <f t="shared" si="308"/>
        <v>0</v>
      </c>
      <c r="O146" s="53">
        <f t="shared" si="308"/>
        <v>0</v>
      </c>
      <c r="P146" s="53">
        <f t="shared" si="308"/>
        <v>0</v>
      </c>
      <c r="Q146" s="53">
        <f t="shared" si="308"/>
        <v>0</v>
      </c>
      <c r="R146" s="53">
        <f t="shared" si="308"/>
        <v>0</v>
      </c>
      <c r="S146" s="53">
        <f t="shared" si="308"/>
        <v>0</v>
      </c>
      <c r="T146" s="53">
        <f t="shared" si="308"/>
        <v>0</v>
      </c>
      <c r="U146" s="53">
        <f t="shared" si="308"/>
        <v>0</v>
      </c>
      <c r="V146" s="53">
        <f t="shared" si="308"/>
        <v>0</v>
      </c>
      <c r="W146" s="53">
        <f t="shared" si="0"/>
        <v>0</v>
      </c>
      <c r="X146" s="53">
        <f t="shared" si="0"/>
        <v>0</v>
      </c>
      <c r="Y146" s="53">
        <f t="shared" si="0"/>
        <v>0</v>
      </c>
      <c r="Z146" s="53">
        <f t="shared" si="0"/>
        <v>0</v>
      </c>
      <c r="AA146" s="53">
        <f t="shared" si="0"/>
        <v>0</v>
      </c>
      <c r="AB146" s="53">
        <f t="shared" si="0"/>
        <v>0</v>
      </c>
      <c r="AC146" s="53">
        <f t="shared" ref="AC146:AL147" si="309">IF(AC$4=$A146,-SUM($H146:$K146), 0)</f>
        <v>0</v>
      </c>
      <c r="AD146" s="53">
        <f t="shared" si="309"/>
        <v>0</v>
      </c>
      <c r="AE146" s="53">
        <f t="shared" si="309"/>
        <v>0</v>
      </c>
      <c r="AF146" s="53">
        <f t="shared" si="309"/>
        <v>0</v>
      </c>
      <c r="AG146" s="53">
        <f t="shared" si="309"/>
        <v>0</v>
      </c>
      <c r="AH146" s="53">
        <f t="shared" si="309"/>
        <v>0</v>
      </c>
      <c r="AI146" s="53">
        <f t="shared" si="309"/>
        <v>0</v>
      </c>
      <c r="AJ146" s="53">
        <f t="shared" si="309"/>
        <v>0</v>
      </c>
      <c r="AK146" s="53">
        <f t="shared" si="309"/>
        <v>0</v>
      </c>
      <c r="AL146" s="53">
        <f t="shared" si="309"/>
        <v>0</v>
      </c>
      <c r="AM146" s="53">
        <f t="shared" ref="AM146:AV147" si="310">IF(AM$4=$A146,-SUM($H146:$K146), 0)</f>
        <v>0</v>
      </c>
      <c r="AN146" s="53">
        <f t="shared" si="310"/>
        <v>0</v>
      </c>
      <c r="AO146" s="53">
        <f t="shared" si="310"/>
        <v>0</v>
      </c>
      <c r="AP146" s="53">
        <f t="shared" si="310"/>
        <v>0</v>
      </c>
      <c r="AQ146" s="53">
        <f t="shared" si="310"/>
        <v>0</v>
      </c>
      <c r="AR146" s="53">
        <f t="shared" si="310"/>
        <v>0</v>
      </c>
      <c r="AS146" s="53">
        <f t="shared" si="310"/>
        <v>0</v>
      </c>
      <c r="AT146" s="53">
        <f t="shared" si="310"/>
        <v>0</v>
      </c>
      <c r="AU146" s="53">
        <f t="shared" si="310"/>
        <v>0</v>
      </c>
      <c r="AV146" s="53">
        <f t="shared" si="310"/>
        <v>0</v>
      </c>
      <c r="AW146" s="53">
        <f t="shared" ref="AW146:BF147" si="311">IF(AW$4=$A146,-SUM($H146:$K146), 0)</f>
        <v>0</v>
      </c>
      <c r="AX146" s="53">
        <f t="shared" si="311"/>
        <v>0</v>
      </c>
      <c r="AY146" s="53">
        <f t="shared" si="311"/>
        <v>0</v>
      </c>
      <c r="AZ146" s="53">
        <f t="shared" si="311"/>
        <v>0</v>
      </c>
      <c r="BA146" s="53">
        <f t="shared" si="311"/>
        <v>0</v>
      </c>
      <c r="BB146" s="53">
        <f t="shared" si="311"/>
        <v>0</v>
      </c>
      <c r="BC146" s="53">
        <f t="shared" si="311"/>
        <v>0</v>
      </c>
      <c r="BD146" s="53">
        <f t="shared" si="311"/>
        <v>0</v>
      </c>
      <c r="BE146" s="53">
        <f t="shared" si="311"/>
        <v>0</v>
      </c>
      <c r="BF146" s="53">
        <f t="shared" si="311"/>
        <v>0</v>
      </c>
      <c r="BG146" s="53">
        <f t="shared" ref="BG146:BP147" si="312">IF(BG$4=$A146,-SUM($H146:$K146), 0)</f>
        <v>0</v>
      </c>
      <c r="BH146" s="53">
        <f t="shared" si="312"/>
        <v>0</v>
      </c>
      <c r="BI146" s="53">
        <f t="shared" si="312"/>
        <v>0</v>
      </c>
      <c r="BJ146" s="53">
        <f t="shared" si="312"/>
        <v>0</v>
      </c>
      <c r="BK146" s="53">
        <f t="shared" si="312"/>
        <v>0</v>
      </c>
      <c r="BL146" s="53">
        <f t="shared" si="312"/>
        <v>0</v>
      </c>
      <c r="BM146" s="53">
        <f t="shared" si="312"/>
        <v>0</v>
      </c>
      <c r="BN146" s="53">
        <f t="shared" si="312"/>
        <v>0</v>
      </c>
      <c r="BO146" s="53">
        <f t="shared" si="312"/>
        <v>0</v>
      </c>
      <c r="BP146" s="53">
        <f t="shared" si="312"/>
        <v>0</v>
      </c>
      <c r="BQ146" s="53">
        <f t="shared" ref="BQ146:BZ147" si="313">IF(BQ$4=$A146,-SUM($H146:$K146), 0)</f>
        <v>0</v>
      </c>
      <c r="BR146" s="53">
        <f t="shared" si="313"/>
        <v>0</v>
      </c>
      <c r="BS146" s="53">
        <f t="shared" si="313"/>
        <v>0</v>
      </c>
      <c r="BT146" s="53">
        <f t="shared" si="313"/>
        <v>0</v>
      </c>
      <c r="BU146" s="53">
        <f t="shared" si="313"/>
        <v>0</v>
      </c>
      <c r="BV146" s="53">
        <f t="shared" si="313"/>
        <v>0</v>
      </c>
      <c r="BW146" s="53">
        <f t="shared" si="313"/>
        <v>0</v>
      </c>
      <c r="BX146" s="53">
        <f t="shared" si="313"/>
        <v>0</v>
      </c>
      <c r="BY146" s="53">
        <f t="shared" si="313"/>
        <v>0</v>
      </c>
      <c r="BZ146" s="53">
        <f t="shared" si="313"/>
        <v>0</v>
      </c>
      <c r="CA146" s="53">
        <f t="shared" ref="CA146:CJ147" si="314">IF(CA$4=$A146,-SUM($H146:$K146), 0)</f>
        <v>0</v>
      </c>
      <c r="CB146" s="53">
        <f t="shared" si="314"/>
        <v>0</v>
      </c>
      <c r="CC146" s="53">
        <f t="shared" si="314"/>
        <v>0</v>
      </c>
      <c r="CD146" s="53">
        <f t="shared" si="314"/>
        <v>0</v>
      </c>
      <c r="CE146" s="53">
        <f t="shared" si="314"/>
        <v>0</v>
      </c>
      <c r="CF146" s="53">
        <f t="shared" si="314"/>
        <v>0</v>
      </c>
      <c r="CG146" s="53">
        <f t="shared" si="314"/>
        <v>0</v>
      </c>
      <c r="CH146" s="53">
        <f t="shared" si="314"/>
        <v>0</v>
      </c>
      <c r="CI146" s="53">
        <f t="shared" si="314"/>
        <v>0</v>
      </c>
      <c r="CJ146" s="53">
        <f t="shared" si="314"/>
        <v>0</v>
      </c>
      <c r="CK146" s="53">
        <f t="shared" ref="CK146:CT147" si="315">IF(CK$4=$A146,-SUM($H146:$K146), 0)</f>
        <v>0</v>
      </c>
      <c r="CL146" s="53">
        <f t="shared" si="315"/>
        <v>9</v>
      </c>
      <c r="CM146" s="53">
        <f t="shared" si="315"/>
        <v>0</v>
      </c>
      <c r="CN146" s="53">
        <f t="shared" si="315"/>
        <v>0</v>
      </c>
      <c r="CO146" s="53">
        <f t="shared" si="315"/>
        <v>0</v>
      </c>
      <c r="CP146" s="53">
        <f t="shared" si="315"/>
        <v>0</v>
      </c>
      <c r="CQ146" s="53">
        <f t="shared" si="315"/>
        <v>0</v>
      </c>
      <c r="CR146" s="53">
        <f t="shared" si="315"/>
        <v>0</v>
      </c>
      <c r="CS146" s="53">
        <f t="shared" si="315"/>
        <v>0</v>
      </c>
      <c r="CT146" s="53">
        <f t="shared" si="315"/>
        <v>0</v>
      </c>
      <c r="CU146" s="53">
        <f t="shared" si="296"/>
        <v>0</v>
      </c>
      <c r="CV146" s="53">
        <f t="shared" si="296"/>
        <v>0</v>
      </c>
      <c r="CW146" s="53">
        <f t="shared" si="296"/>
        <v>0</v>
      </c>
      <c r="CX146" s="53">
        <f t="shared" si="296"/>
        <v>0</v>
      </c>
      <c r="CY146" s="53">
        <f t="shared" si="296"/>
        <v>0</v>
      </c>
      <c r="CZ146" s="53">
        <f t="shared" si="296"/>
        <v>0</v>
      </c>
      <c r="DA146" s="53">
        <f t="shared" si="296"/>
        <v>0</v>
      </c>
      <c r="DB146" s="53">
        <f t="shared" si="296"/>
        <v>0</v>
      </c>
      <c r="DC146" s="53">
        <f t="shared" si="296"/>
        <v>0</v>
      </c>
      <c r="DD146" s="53">
        <f t="shared" si="296"/>
        <v>0</v>
      </c>
      <c r="DE146" s="53">
        <f t="shared" ref="DE146:DN147" si="316">IF(DE$4=$A146,-SUM($H146:$K146), 0)</f>
        <v>0</v>
      </c>
      <c r="DF146" s="53">
        <f t="shared" si="316"/>
        <v>0</v>
      </c>
      <c r="DG146" s="53">
        <f t="shared" si="316"/>
        <v>0</v>
      </c>
      <c r="DH146" s="53">
        <f t="shared" si="316"/>
        <v>0</v>
      </c>
      <c r="DI146" s="53">
        <f t="shared" si="316"/>
        <v>0</v>
      </c>
      <c r="DJ146" s="53">
        <f t="shared" si="316"/>
        <v>0</v>
      </c>
      <c r="DK146" s="53">
        <f t="shared" si="316"/>
        <v>0</v>
      </c>
      <c r="DL146" s="53">
        <f t="shared" si="316"/>
        <v>0</v>
      </c>
      <c r="DM146" s="53">
        <f t="shared" si="316"/>
        <v>0</v>
      </c>
      <c r="DN146" s="53">
        <f t="shared" si="316"/>
        <v>0</v>
      </c>
      <c r="DO146" s="53">
        <f t="shared" si="301"/>
        <v>0</v>
      </c>
      <c r="DP146" s="53">
        <f t="shared" si="301"/>
        <v>0</v>
      </c>
      <c r="DQ146" s="53">
        <f t="shared" si="301"/>
        <v>0</v>
      </c>
      <c r="DR146" s="53">
        <f t="shared" si="301"/>
        <v>0</v>
      </c>
      <c r="DS146" s="53">
        <f t="shared" si="301"/>
        <v>0</v>
      </c>
      <c r="DT146" s="53">
        <f t="shared" si="301"/>
        <v>0</v>
      </c>
      <c r="DU146" s="53">
        <f t="shared" ref="DU146:ED147" si="317">IF(DU$4=$A146,-SUM($H146:$K146), 0)</f>
        <v>0</v>
      </c>
      <c r="DV146" s="53">
        <f t="shared" si="317"/>
        <v>0</v>
      </c>
      <c r="DW146" s="53">
        <f t="shared" si="317"/>
        <v>0</v>
      </c>
      <c r="DX146" s="53">
        <f t="shared" si="317"/>
        <v>0</v>
      </c>
      <c r="DY146" s="53">
        <f t="shared" si="317"/>
        <v>0</v>
      </c>
      <c r="DZ146" s="53">
        <f t="shared" si="317"/>
        <v>0</v>
      </c>
      <c r="EA146" s="53">
        <f t="shared" si="317"/>
        <v>0</v>
      </c>
      <c r="EB146" s="53">
        <f t="shared" si="317"/>
        <v>0</v>
      </c>
      <c r="EC146" s="53">
        <f t="shared" si="317"/>
        <v>0</v>
      </c>
      <c r="ED146" s="53">
        <f t="shared" si="317"/>
        <v>0</v>
      </c>
      <c r="EE146" s="53">
        <f t="shared" ref="EE146:EN147" si="318">IF(EE$4=$A146,-SUM($H146:$K146), 0)</f>
        <v>0</v>
      </c>
      <c r="EF146" s="53">
        <f t="shared" si="318"/>
        <v>0</v>
      </c>
      <c r="EG146" s="53">
        <f t="shared" si="318"/>
        <v>0</v>
      </c>
      <c r="EH146" s="53">
        <f t="shared" si="318"/>
        <v>0</v>
      </c>
      <c r="EI146" s="53">
        <f t="shared" si="318"/>
        <v>0</v>
      </c>
      <c r="EJ146" s="53">
        <f t="shared" si="318"/>
        <v>0</v>
      </c>
      <c r="EK146" s="53">
        <f t="shared" si="318"/>
        <v>0</v>
      </c>
      <c r="EL146" s="53">
        <f t="shared" si="318"/>
        <v>0</v>
      </c>
      <c r="EM146" s="53">
        <f t="shared" si="318"/>
        <v>0</v>
      </c>
      <c r="EN146" s="53">
        <f t="shared" si="318"/>
        <v>0</v>
      </c>
      <c r="EO146" s="53">
        <f t="shared" ref="EO146:EX147" si="319">IF(EO$4=$A146,-SUM($H146:$K146), 0)</f>
        <v>0</v>
      </c>
      <c r="EP146" s="53">
        <f t="shared" si="319"/>
        <v>0</v>
      </c>
      <c r="EQ146" s="53">
        <f t="shared" si="319"/>
        <v>0</v>
      </c>
      <c r="ER146" s="53">
        <f t="shared" si="319"/>
        <v>0</v>
      </c>
      <c r="ES146" s="53">
        <f t="shared" si="319"/>
        <v>0</v>
      </c>
      <c r="ET146" s="53">
        <f t="shared" si="319"/>
        <v>0</v>
      </c>
      <c r="EU146" s="53">
        <f t="shared" si="319"/>
        <v>0</v>
      </c>
      <c r="EV146" s="53">
        <f t="shared" si="319"/>
        <v>0</v>
      </c>
      <c r="EW146" s="53">
        <f t="shared" si="319"/>
        <v>0</v>
      </c>
      <c r="EX146" s="53">
        <f t="shared" si="319"/>
        <v>0</v>
      </c>
      <c r="EY146" s="53">
        <f t="shared" ref="EY146:FH147" si="320">IF(EY$4=$A146,-SUM($H146:$K146), 0)</f>
        <v>0</v>
      </c>
      <c r="EZ146" s="53">
        <f t="shared" si="320"/>
        <v>0</v>
      </c>
      <c r="FA146" s="53">
        <f t="shared" si="320"/>
        <v>0</v>
      </c>
      <c r="FB146" s="53">
        <f t="shared" si="320"/>
        <v>0</v>
      </c>
      <c r="FC146" s="53">
        <f t="shared" si="320"/>
        <v>0</v>
      </c>
      <c r="FD146" s="53">
        <f t="shared" si="320"/>
        <v>0</v>
      </c>
      <c r="FE146" s="53">
        <f t="shared" si="320"/>
        <v>0</v>
      </c>
      <c r="FF146" s="53">
        <f t="shared" si="320"/>
        <v>0</v>
      </c>
      <c r="FG146" s="53">
        <f t="shared" si="320"/>
        <v>0</v>
      </c>
      <c r="FH146" s="53">
        <f t="shared" si="320"/>
        <v>0</v>
      </c>
      <c r="FI146" s="53">
        <f t="shared" ref="FI146:FR147" si="321">IF(FI$4=$A146,-SUM($H146:$K146), 0)</f>
        <v>0</v>
      </c>
      <c r="FJ146" s="53">
        <f t="shared" si="321"/>
        <v>0</v>
      </c>
      <c r="FK146" s="53">
        <f t="shared" si="321"/>
        <v>0</v>
      </c>
      <c r="FL146" s="53">
        <f t="shared" si="321"/>
        <v>0</v>
      </c>
      <c r="FM146" s="53">
        <f t="shared" si="321"/>
        <v>0</v>
      </c>
      <c r="FN146" s="53">
        <f t="shared" si="321"/>
        <v>0</v>
      </c>
      <c r="FO146" s="53">
        <f t="shared" si="321"/>
        <v>0</v>
      </c>
      <c r="FP146" s="53">
        <f t="shared" si="321"/>
        <v>0</v>
      </c>
      <c r="FQ146" s="53">
        <f t="shared" si="321"/>
        <v>0</v>
      </c>
      <c r="FR146" s="53">
        <f t="shared" si="321"/>
        <v>0</v>
      </c>
      <c r="FS146" s="53">
        <f t="shared" ref="FS146:GB147" si="322">IF(FS$4=$A146,-SUM($H146:$K146), 0)</f>
        <v>0</v>
      </c>
      <c r="FT146" s="53">
        <f t="shared" si="322"/>
        <v>0</v>
      </c>
      <c r="FU146" s="53">
        <f t="shared" si="322"/>
        <v>0</v>
      </c>
      <c r="FV146" s="53">
        <f t="shared" si="322"/>
        <v>0</v>
      </c>
      <c r="FW146" s="53">
        <f t="shared" si="322"/>
        <v>0</v>
      </c>
      <c r="FX146" s="53">
        <f t="shared" si="322"/>
        <v>0</v>
      </c>
      <c r="FY146" s="53">
        <f t="shared" si="322"/>
        <v>0</v>
      </c>
      <c r="FZ146" s="53">
        <f t="shared" si="322"/>
        <v>0</v>
      </c>
      <c r="GA146" s="53">
        <f t="shared" si="322"/>
        <v>0</v>
      </c>
      <c r="GB146" s="53">
        <f t="shared" si="322"/>
        <v>0</v>
      </c>
      <c r="GC146" s="53">
        <f t="shared" ref="GC146:GL147" si="323">IF(GC$4=$A146,-SUM($H146:$K146), 0)</f>
        <v>0</v>
      </c>
      <c r="GD146" s="53">
        <f t="shared" si="323"/>
        <v>0</v>
      </c>
      <c r="GE146" s="53">
        <f t="shared" si="323"/>
        <v>0</v>
      </c>
      <c r="GF146" s="53">
        <f t="shared" si="323"/>
        <v>0</v>
      </c>
      <c r="GG146" s="53">
        <f t="shared" si="323"/>
        <v>0</v>
      </c>
      <c r="GH146" s="53">
        <f t="shared" si="323"/>
        <v>0</v>
      </c>
      <c r="GI146" s="53">
        <f t="shared" si="323"/>
        <v>0</v>
      </c>
      <c r="GJ146" s="53">
        <f t="shared" si="323"/>
        <v>0</v>
      </c>
      <c r="GK146" s="53">
        <f t="shared" si="323"/>
        <v>0</v>
      </c>
      <c r="GL146" s="53">
        <f t="shared" si="323"/>
        <v>0</v>
      </c>
      <c r="GM146" s="53">
        <f t="shared" si="302"/>
        <v>0</v>
      </c>
      <c r="GN146" s="53">
        <f t="shared" si="302"/>
        <v>0</v>
      </c>
      <c r="GO146" s="53">
        <f t="shared" si="302"/>
        <v>0</v>
      </c>
      <c r="GP146" s="53">
        <f t="shared" si="302"/>
        <v>0</v>
      </c>
      <c r="GQ146" s="53">
        <f t="shared" si="302"/>
        <v>0</v>
      </c>
      <c r="GR146" s="53">
        <f t="shared" si="302"/>
        <v>0</v>
      </c>
      <c r="GS146" s="53">
        <f t="shared" si="302"/>
        <v>0</v>
      </c>
      <c r="GT146" s="53">
        <f t="shared" si="302"/>
        <v>0</v>
      </c>
      <c r="GU146" s="53">
        <f t="shared" si="302"/>
        <v>0</v>
      </c>
      <c r="GV146" s="53">
        <f t="shared" si="302"/>
        <v>0</v>
      </c>
      <c r="GW146" s="53">
        <f t="shared" si="303"/>
        <v>0</v>
      </c>
      <c r="GX146" s="53">
        <f t="shared" si="18"/>
        <v>0</v>
      </c>
    </row>
    <row r="147" spans="1:206" s="95" customFormat="1" ht="12.75" x14ac:dyDescent="0.2">
      <c r="A147" s="22">
        <f>VLOOKUP(B147,'Libro Giornale'!$E$237:$F$436,2,FALSE)</f>
        <v>122</v>
      </c>
      <c r="B147" s="547" t="s">
        <v>508</v>
      </c>
      <c r="C147" s="152">
        <v>135</v>
      </c>
      <c r="D147" s="468">
        <v>44834</v>
      </c>
      <c r="E147" s="540" t="s">
        <v>748</v>
      </c>
      <c r="F147" s="539">
        <v>1.55</v>
      </c>
      <c r="G147" s="52">
        <f>SUM(F146:F147)</f>
        <v>10.55</v>
      </c>
      <c r="H147" s="92"/>
      <c r="I147" s="92"/>
      <c r="J147" s="52">
        <f t="shared" si="225"/>
        <v>-1.55</v>
      </c>
      <c r="K147" s="52"/>
      <c r="L147" s="52"/>
      <c r="M147" s="53">
        <f t="shared" si="308"/>
        <v>0</v>
      </c>
      <c r="N147" s="53">
        <f t="shared" si="308"/>
        <v>0</v>
      </c>
      <c r="O147" s="53">
        <f t="shared" si="308"/>
        <v>0</v>
      </c>
      <c r="P147" s="53">
        <f t="shared" si="308"/>
        <v>0</v>
      </c>
      <c r="Q147" s="53">
        <f t="shared" si="308"/>
        <v>0</v>
      </c>
      <c r="R147" s="53">
        <f t="shared" si="308"/>
        <v>0</v>
      </c>
      <c r="S147" s="53">
        <f t="shared" si="308"/>
        <v>0</v>
      </c>
      <c r="T147" s="53">
        <f t="shared" si="308"/>
        <v>0</v>
      </c>
      <c r="U147" s="53">
        <f t="shared" si="308"/>
        <v>0</v>
      </c>
      <c r="V147" s="53">
        <f t="shared" si="308"/>
        <v>0</v>
      </c>
      <c r="W147" s="53">
        <f t="shared" si="0"/>
        <v>0</v>
      </c>
      <c r="X147" s="53">
        <f t="shared" si="0"/>
        <v>0</v>
      </c>
      <c r="Y147" s="53">
        <f t="shared" si="0"/>
        <v>0</v>
      </c>
      <c r="Z147" s="53">
        <f t="shared" si="0"/>
        <v>0</v>
      </c>
      <c r="AA147" s="53">
        <f t="shared" si="0"/>
        <v>0</v>
      </c>
      <c r="AB147" s="53">
        <f t="shared" si="0"/>
        <v>0</v>
      </c>
      <c r="AC147" s="53">
        <f t="shared" si="309"/>
        <v>0</v>
      </c>
      <c r="AD147" s="53">
        <f t="shared" si="309"/>
        <v>0</v>
      </c>
      <c r="AE147" s="53">
        <f t="shared" si="309"/>
        <v>0</v>
      </c>
      <c r="AF147" s="53">
        <f t="shared" si="309"/>
        <v>0</v>
      </c>
      <c r="AG147" s="53">
        <f t="shared" si="309"/>
        <v>0</v>
      </c>
      <c r="AH147" s="53">
        <f t="shared" si="309"/>
        <v>0</v>
      </c>
      <c r="AI147" s="53">
        <f t="shared" si="309"/>
        <v>0</v>
      </c>
      <c r="AJ147" s="53">
        <f t="shared" si="309"/>
        <v>0</v>
      </c>
      <c r="AK147" s="53">
        <f t="shared" si="309"/>
        <v>0</v>
      </c>
      <c r="AL147" s="53">
        <f t="shared" si="309"/>
        <v>0</v>
      </c>
      <c r="AM147" s="53">
        <f t="shared" si="310"/>
        <v>0</v>
      </c>
      <c r="AN147" s="53">
        <f t="shared" si="310"/>
        <v>0</v>
      </c>
      <c r="AO147" s="53">
        <f t="shared" si="310"/>
        <v>0</v>
      </c>
      <c r="AP147" s="53">
        <f t="shared" si="310"/>
        <v>0</v>
      </c>
      <c r="AQ147" s="53">
        <f t="shared" si="310"/>
        <v>0</v>
      </c>
      <c r="AR147" s="53">
        <f t="shared" si="310"/>
        <v>0</v>
      </c>
      <c r="AS147" s="53">
        <f t="shared" si="310"/>
        <v>0</v>
      </c>
      <c r="AT147" s="53">
        <f t="shared" si="310"/>
        <v>0</v>
      </c>
      <c r="AU147" s="53">
        <f t="shared" si="310"/>
        <v>0</v>
      </c>
      <c r="AV147" s="53">
        <f t="shared" si="310"/>
        <v>0</v>
      </c>
      <c r="AW147" s="53">
        <f t="shared" si="311"/>
        <v>0</v>
      </c>
      <c r="AX147" s="53">
        <f t="shared" si="311"/>
        <v>0</v>
      </c>
      <c r="AY147" s="53">
        <f t="shared" si="311"/>
        <v>0</v>
      </c>
      <c r="AZ147" s="53">
        <f t="shared" si="311"/>
        <v>0</v>
      </c>
      <c r="BA147" s="53">
        <f t="shared" si="311"/>
        <v>0</v>
      </c>
      <c r="BB147" s="53">
        <f t="shared" si="311"/>
        <v>0</v>
      </c>
      <c r="BC147" s="53">
        <f t="shared" si="311"/>
        <v>0</v>
      </c>
      <c r="BD147" s="53">
        <f t="shared" si="311"/>
        <v>0</v>
      </c>
      <c r="BE147" s="53">
        <f t="shared" si="311"/>
        <v>0</v>
      </c>
      <c r="BF147" s="53">
        <f t="shared" si="311"/>
        <v>0</v>
      </c>
      <c r="BG147" s="53">
        <f t="shared" si="312"/>
        <v>0</v>
      </c>
      <c r="BH147" s="53">
        <f t="shared" si="312"/>
        <v>0</v>
      </c>
      <c r="BI147" s="53">
        <f t="shared" si="312"/>
        <v>0</v>
      </c>
      <c r="BJ147" s="53">
        <f t="shared" si="312"/>
        <v>0</v>
      </c>
      <c r="BK147" s="53">
        <f t="shared" si="312"/>
        <v>0</v>
      </c>
      <c r="BL147" s="53">
        <f t="shared" si="312"/>
        <v>0</v>
      </c>
      <c r="BM147" s="53">
        <f t="shared" si="312"/>
        <v>0</v>
      </c>
      <c r="BN147" s="53">
        <f t="shared" si="312"/>
        <v>0</v>
      </c>
      <c r="BO147" s="53">
        <f t="shared" si="312"/>
        <v>0</v>
      </c>
      <c r="BP147" s="53">
        <f t="shared" si="312"/>
        <v>0</v>
      </c>
      <c r="BQ147" s="53">
        <f t="shared" si="313"/>
        <v>0</v>
      </c>
      <c r="BR147" s="53">
        <f t="shared" si="313"/>
        <v>0</v>
      </c>
      <c r="BS147" s="53">
        <f t="shared" si="313"/>
        <v>0</v>
      </c>
      <c r="BT147" s="53">
        <f t="shared" si="313"/>
        <v>0</v>
      </c>
      <c r="BU147" s="53">
        <f t="shared" si="313"/>
        <v>0</v>
      </c>
      <c r="BV147" s="53">
        <f t="shared" si="313"/>
        <v>0</v>
      </c>
      <c r="BW147" s="53">
        <f t="shared" si="313"/>
        <v>0</v>
      </c>
      <c r="BX147" s="53">
        <f t="shared" si="313"/>
        <v>0</v>
      </c>
      <c r="BY147" s="53">
        <f t="shared" si="313"/>
        <v>0</v>
      </c>
      <c r="BZ147" s="53">
        <f t="shared" si="313"/>
        <v>0</v>
      </c>
      <c r="CA147" s="53">
        <f t="shared" si="314"/>
        <v>0</v>
      </c>
      <c r="CB147" s="53">
        <f t="shared" si="314"/>
        <v>0</v>
      </c>
      <c r="CC147" s="53">
        <f t="shared" si="314"/>
        <v>0</v>
      </c>
      <c r="CD147" s="53">
        <f t="shared" si="314"/>
        <v>0</v>
      </c>
      <c r="CE147" s="53">
        <f t="shared" si="314"/>
        <v>0</v>
      </c>
      <c r="CF147" s="53">
        <f t="shared" si="314"/>
        <v>0</v>
      </c>
      <c r="CG147" s="53">
        <f t="shared" si="314"/>
        <v>0</v>
      </c>
      <c r="CH147" s="53">
        <f t="shared" si="314"/>
        <v>0</v>
      </c>
      <c r="CI147" s="53">
        <f t="shared" si="314"/>
        <v>0</v>
      </c>
      <c r="CJ147" s="53">
        <f t="shared" si="314"/>
        <v>0</v>
      </c>
      <c r="CK147" s="53">
        <f t="shared" si="315"/>
        <v>0</v>
      </c>
      <c r="CL147" s="53">
        <f t="shared" si="315"/>
        <v>0</v>
      </c>
      <c r="CM147" s="53">
        <f t="shared" si="315"/>
        <v>0</v>
      </c>
      <c r="CN147" s="53">
        <f t="shared" si="315"/>
        <v>0</v>
      </c>
      <c r="CO147" s="53">
        <f t="shared" si="315"/>
        <v>0</v>
      </c>
      <c r="CP147" s="53">
        <f t="shared" si="315"/>
        <v>0</v>
      </c>
      <c r="CQ147" s="53">
        <f t="shared" si="315"/>
        <v>0</v>
      </c>
      <c r="CR147" s="53">
        <f t="shared" si="315"/>
        <v>0</v>
      </c>
      <c r="CS147" s="53">
        <f t="shared" si="315"/>
        <v>0</v>
      </c>
      <c r="CT147" s="53">
        <f t="shared" si="315"/>
        <v>0</v>
      </c>
      <c r="CU147" s="53">
        <f t="shared" si="296"/>
        <v>0</v>
      </c>
      <c r="CV147" s="53">
        <f t="shared" si="296"/>
        <v>0</v>
      </c>
      <c r="CW147" s="53">
        <f t="shared" si="296"/>
        <v>0</v>
      </c>
      <c r="CX147" s="53">
        <f t="shared" si="296"/>
        <v>0</v>
      </c>
      <c r="CY147" s="53">
        <f t="shared" si="296"/>
        <v>0</v>
      </c>
      <c r="CZ147" s="53">
        <f t="shared" si="296"/>
        <v>0</v>
      </c>
      <c r="DA147" s="53">
        <f t="shared" si="296"/>
        <v>0</v>
      </c>
      <c r="DB147" s="53">
        <f t="shared" si="296"/>
        <v>0</v>
      </c>
      <c r="DC147" s="53">
        <f t="shared" si="296"/>
        <v>0</v>
      </c>
      <c r="DD147" s="53">
        <f t="shared" si="296"/>
        <v>0</v>
      </c>
      <c r="DE147" s="53">
        <f t="shared" si="316"/>
        <v>0</v>
      </c>
      <c r="DF147" s="53">
        <f t="shared" si="316"/>
        <v>0</v>
      </c>
      <c r="DG147" s="53">
        <f t="shared" si="316"/>
        <v>0</v>
      </c>
      <c r="DH147" s="53">
        <f t="shared" si="316"/>
        <v>0</v>
      </c>
      <c r="DI147" s="53">
        <f t="shared" si="316"/>
        <v>0</v>
      </c>
      <c r="DJ147" s="53">
        <f t="shared" si="316"/>
        <v>0</v>
      </c>
      <c r="DK147" s="53">
        <f t="shared" si="316"/>
        <v>0</v>
      </c>
      <c r="DL147" s="53">
        <f t="shared" si="316"/>
        <v>0</v>
      </c>
      <c r="DM147" s="53">
        <f t="shared" si="316"/>
        <v>0</v>
      </c>
      <c r="DN147" s="53">
        <f t="shared" si="316"/>
        <v>0</v>
      </c>
      <c r="DO147" s="53">
        <f t="shared" si="301"/>
        <v>0</v>
      </c>
      <c r="DP147" s="53">
        <f t="shared" si="301"/>
        <v>0</v>
      </c>
      <c r="DQ147" s="53">
        <f t="shared" si="301"/>
        <v>0</v>
      </c>
      <c r="DR147" s="53">
        <f t="shared" si="301"/>
        <v>0</v>
      </c>
      <c r="DS147" s="53">
        <f t="shared" si="301"/>
        <v>0</v>
      </c>
      <c r="DT147" s="53">
        <f t="shared" si="301"/>
        <v>0</v>
      </c>
      <c r="DU147" s="53">
        <f t="shared" si="317"/>
        <v>0</v>
      </c>
      <c r="DV147" s="53">
        <f t="shared" si="317"/>
        <v>0</v>
      </c>
      <c r="DW147" s="53">
        <f t="shared" si="317"/>
        <v>0</v>
      </c>
      <c r="DX147" s="53">
        <f t="shared" si="317"/>
        <v>0</v>
      </c>
      <c r="DY147" s="53">
        <f t="shared" si="317"/>
        <v>1.55</v>
      </c>
      <c r="DZ147" s="53">
        <f t="shared" si="317"/>
        <v>0</v>
      </c>
      <c r="EA147" s="53">
        <f t="shared" si="317"/>
        <v>0</v>
      </c>
      <c r="EB147" s="53">
        <f t="shared" si="317"/>
        <v>0</v>
      </c>
      <c r="EC147" s="53">
        <f t="shared" si="317"/>
        <v>0</v>
      </c>
      <c r="ED147" s="53">
        <f t="shared" si="317"/>
        <v>0</v>
      </c>
      <c r="EE147" s="53">
        <f t="shared" si="318"/>
        <v>0</v>
      </c>
      <c r="EF147" s="53">
        <f t="shared" si="318"/>
        <v>0</v>
      </c>
      <c r="EG147" s="53">
        <f t="shared" si="318"/>
        <v>0</v>
      </c>
      <c r="EH147" s="53">
        <f t="shared" si="318"/>
        <v>0</v>
      </c>
      <c r="EI147" s="53">
        <f t="shared" si="318"/>
        <v>0</v>
      </c>
      <c r="EJ147" s="53">
        <f t="shared" si="318"/>
        <v>0</v>
      </c>
      <c r="EK147" s="53">
        <f t="shared" si="318"/>
        <v>0</v>
      </c>
      <c r="EL147" s="53">
        <f t="shared" si="318"/>
        <v>0</v>
      </c>
      <c r="EM147" s="53">
        <f t="shared" si="318"/>
        <v>0</v>
      </c>
      <c r="EN147" s="53">
        <f t="shared" si="318"/>
        <v>0</v>
      </c>
      <c r="EO147" s="53">
        <f t="shared" si="319"/>
        <v>0</v>
      </c>
      <c r="EP147" s="53">
        <f t="shared" si="319"/>
        <v>0</v>
      </c>
      <c r="EQ147" s="53">
        <f t="shared" si="319"/>
        <v>0</v>
      </c>
      <c r="ER147" s="53">
        <f t="shared" si="319"/>
        <v>0</v>
      </c>
      <c r="ES147" s="53">
        <f t="shared" si="319"/>
        <v>0</v>
      </c>
      <c r="ET147" s="53">
        <f t="shared" si="319"/>
        <v>0</v>
      </c>
      <c r="EU147" s="53">
        <f t="shared" si="319"/>
        <v>0</v>
      </c>
      <c r="EV147" s="53">
        <f t="shared" si="319"/>
        <v>0</v>
      </c>
      <c r="EW147" s="53">
        <f t="shared" si="319"/>
        <v>0</v>
      </c>
      <c r="EX147" s="53">
        <f t="shared" si="319"/>
        <v>0</v>
      </c>
      <c r="EY147" s="53">
        <f t="shared" si="320"/>
        <v>0</v>
      </c>
      <c r="EZ147" s="53">
        <f t="shared" si="320"/>
        <v>0</v>
      </c>
      <c r="FA147" s="53">
        <f t="shared" si="320"/>
        <v>0</v>
      </c>
      <c r="FB147" s="53">
        <f t="shared" si="320"/>
        <v>0</v>
      </c>
      <c r="FC147" s="53">
        <f t="shared" si="320"/>
        <v>0</v>
      </c>
      <c r="FD147" s="53">
        <f t="shared" si="320"/>
        <v>0</v>
      </c>
      <c r="FE147" s="53">
        <f t="shared" si="320"/>
        <v>0</v>
      </c>
      <c r="FF147" s="53">
        <f t="shared" si="320"/>
        <v>0</v>
      </c>
      <c r="FG147" s="53">
        <f t="shared" si="320"/>
        <v>0</v>
      </c>
      <c r="FH147" s="53">
        <f t="shared" si="320"/>
        <v>0</v>
      </c>
      <c r="FI147" s="53">
        <f t="shared" si="321"/>
        <v>0</v>
      </c>
      <c r="FJ147" s="53">
        <f t="shared" si="321"/>
        <v>0</v>
      </c>
      <c r="FK147" s="53">
        <f t="shared" si="321"/>
        <v>0</v>
      </c>
      <c r="FL147" s="53">
        <f t="shared" si="321"/>
        <v>0</v>
      </c>
      <c r="FM147" s="53">
        <f t="shared" si="321"/>
        <v>0</v>
      </c>
      <c r="FN147" s="53">
        <f t="shared" si="321"/>
        <v>0</v>
      </c>
      <c r="FO147" s="53">
        <f t="shared" si="321"/>
        <v>0</v>
      </c>
      <c r="FP147" s="53">
        <f t="shared" si="321"/>
        <v>0</v>
      </c>
      <c r="FQ147" s="53">
        <f t="shared" si="321"/>
        <v>0</v>
      </c>
      <c r="FR147" s="53">
        <f t="shared" si="321"/>
        <v>0</v>
      </c>
      <c r="FS147" s="53">
        <f t="shared" si="322"/>
        <v>0</v>
      </c>
      <c r="FT147" s="53">
        <f t="shared" si="322"/>
        <v>0</v>
      </c>
      <c r="FU147" s="53">
        <f t="shared" si="322"/>
        <v>0</v>
      </c>
      <c r="FV147" s="53">
        <f t="shared" si="322"/>
        <v>0</v>
      </c>
      <c r="FW147" s="53">
        <f t="shared" si="322"/>
        <v>0</v>
      </c>
      <c r="FX147" s="53">
        <f t="shared" si="322"/>
        <v>0</v>
      </c>
      <c r="FY147" s="53">
        <f t="shared" si="322"/>
        <v>0</v>
      </c>
      <c r="FZ147" s="53">
        <f t="shared" si="322"/>
        <v>0</v>
      </c>
      <c r="GA147" s="53">
        <f t="shared" si="322"/>
        <v>0</v>
      </c>
      <c r="GB147" s="53">
        <f t="shared" si="322"/>
        <v>0</v>
      </c>
      <c r="GC147" s="53">
        <f t="shared" si="323"/>
        <v>0</v>
      </c>
      <c r="GD147" s="53">
        <f t="shared" si="323"/>
        <v>0</v>
      </c>
      <c r="GE147" s="53">
        <f t="shared" si="323"/>
        <v>0</v>
      </c>
      <c r="GF147" s="53">
        <f t="shared" si="323"/>
        <v>0</v>
      </c>
      <c r="GG147" s="53">
        <f t="shared" si="323"/>
        <v>0</v>
      </c>
      <c r="GH147" s="53">
        <f t="shared" si="323"/>
        <v>0</v>
      </c>
      <c r="GI147" s="53">
        <f t="shared" si="323"/>
        <v>0</v>
      </c>
      <c r="GJ147" s="53">
        <f t="shared" si="323"/>
        <v>0</v>
      </c>
      <c r="GK147" s="53">
        <f t="shared" si="323"/>
        <v>0</v>
      </c>
      <c r="GL147" s="53">
        <f t="shared" si="323"/>
        <v>0</v>
      </c>
      <c r="GM147" s="53">
        <f t="shared" si="302"/>
        <v>0</v>
      </c>
      <c r="GN147" s="53">
        <f t="shared" si="302"/>
        <v>0</v>
      </c>
      <c r="GO147" s="53">
        <f t="shared" si="302"/>
        <v>0</v>
      </c>
      <c r="GP147" s="53">
        <f t="shared" si="302"/>
        <v>0</v>
      </c>
      <c r="GQ147" s="53">
        <f t="shared" si="302"/>
        <v>0</v>
      </c>
      <c r="GR147" s="53">
        <f t="shared" si="302"/>
        <v>0</v>
      </c>
      <c r="GS147" s="53">
        <f t="shared" si="302"/>
        <v>0</v>
      </c>
      <c r="GT147" s="53">
        <f t="shared" si="302"/>
        <v>0</v>
      </c>
      <c r="GU147" s="53">
        <f t="shared" si="302"/>
        <v>0</v>
      </c>
      <c r="GV147" s="53">
        <f t="shared" si="302"/>
        <v>0</v>
      </c>
      <c r="GW147" s="53">
        <f t="shared" si="303"/>
        <v>0</v>
      </c>
      <c r="GX147" s="53">
        <f t="shared" si="18"/>
        <v>0</v>
      </c>
    </row>
    <row r="148" spans="1:206" s="95" customFormat="1" ht="12.75" x14ac:dyDescent="0.2">
      <c r="A148" s="22">
        <f>VLOOKUP(B148,'Libro Giornale'!$E$237:$F$436,2,FALSE)</f>
        <v>34</v>
      </c>
      <c r="B148" s="547" t="s">
        <v>101</v>
      </c>
      <c r="C148" s="152">
        <v>136</v>
      </c>
      <c r="D148" s="468">
        <v>44834</v>
      </c>
      <c r="E148" s="448" t="s">
        <v>816</v>
      </c>
      <c r="F148" s="538">
        <v>152</v>
      </c>
      <c r="G148" s="52"/>
      <c r="H148" s="92"/>
      <c r="I148" s="92"/>
      <c r="J148" s="52">
        <f t="shared" si="225"/>
        <v>-152</v>
      </c>
      <c r="K148" s="52"/>
      <c r="L148" s="52"/>
      <c r="M148" s="53">
        <f t="shared" si="305"/>
        <v>0</v>
      </c>
      <c r="N148" s="53">
        <f t="shared" si="0"/>
        <v>0</v>
      </c>
      <c r="O148" s="53">
        <f t="shared" si="0"/>
        <v>0</v>
      </c>
      <c r="P148" s="53">
        <f t="shared" si="0"/>
        <v>0</v>
      </c>
      <c r="Q148" s="53">
        <f t="shared" si="0"/>
        <v>0</v>
      </c>
      <c r="R148" s="53">
        <f t="shared" si="0"/>
        <v>0</v>
      </c>
      <c r="S148" s="53">
        <f t="shared" si="0"/>
        <v>0</v>
      </c>
      <c r="T148" s="53">
        <f t="shared" si="0"/>
        <v>0</v>
      </c>
      <c r="U148" s="53">
        <f t="shared" si="0"/>
        <v>0</v>
      </c>
      <c r="V148" s="53">
        <f t="shared" si="0"/>
        <v>0</v>
      </c>
      <c r="W148" s="53">
        <f t="shared" si="0"/>
        <v>0</v>
      </c>
      <c r="X148" s="53">
        <f t="shared" si="0"/>
        <v>0</v>
      </c>
      <c r="Y148" s="53">
        <f t="shared" si="0"/>
        <v>0</v>
      </c>
      <c r="Z148" s="53">
        <f t="shared" si="0"/>
        <v>0</v>
      </c>
      <c r="AA148" s="53">
        <f t="shared" si="0"/>
        <v>0</v>
      </c>
      <c r="AB148" s="53">
        <f t="shared" si="0"/>
        <v>0</v>
      </c>
      <c r="AC148" s="53">
        <f t="shared" ref="AC148:AR151" si="324">IF(AC$4=$A148,-SUM($H148:$K148), 0)</f>
        <v>0</v>
      </c>
      <c r="AD148" s="53">
        <f t="shared" si="324"/>
        <v>0</v>
      </c>
      <c r="AE148" s="53">
        <f t="shared" si="324"/>
        <v>0</v>
      </c>
      <c r="AF148" s="53">
        <f t="shared" si="324"/>
        <v>0</v>
      </c>
      <c r="AG148" s="53">
        <f t="shared" si="324"/>
        <v>0</v>
      </c>
      <c r="AH148" s="53">
        <f t="shared" si="324"/>
        <v>0</v>
      </c>
      <c r="AI148" s="53">
        <f t="shared" si="324"/>
        <v>0</v>
      </c>
      <c r="AJ148" s="53">
        <f t="shared" si="324"/>
        <v>0</v>
      </c>
      <c r="AK148" s="53">
        <f t="shared" si="324"/>
        <v>0</v>
      </c>
      <c r="AL148" s="53">
        <f t="shared" si="324"/>
        <v>0</v>
      </c>
      <c r="AM148" s="53">
        <f t="shared" si="324"/>
        <v>0</v>
      </c>
      <c r="AN148" s="53">
        <f t="shared" si="324"/>
        <v>0</v>
      </c>
      <c r="AO148" s="53">
        <f t="shared" si="324"/>
        <v>152</v>
      </c>
      <c r="AP148" s="53">
        <f t="shared" si="324"/>
        <v>0</v>
      </c>
      <c r="AQ148" s="53">
        <f t="shared" si="324"/>
        <v>0</v>
      </c>
      <c r="AR148" s="53">
        <f t="shared" si="324"/>
        <v>0</v>
      </c>
      <c r="AS148" s="53">
        <f t="shared" ref="AS148:BH151" si="325">IF(AS$4=$A148,-SUM($H148:$K148), 0)</f>
        <v>0</v>
      </c>
      <c r="AT148" s="53">
        <f t="shared" si="325"/>
        <v>0</v>
      </c>
      <c r="AU148" s="53">
        <f t="shared" si="325"/>
        <v>0</v>
      </c>
      <c r="AV148" s="53">
        <f t="shared" si="325"/>
        <v>0</v>
      </c>
      <c r="AW148" s="53">
        <f t="shared" si="325"/>
        <v>0</v>
      </c>
      <c r="AX148" s="53">
        <f t="shared" si="325"/>
        <v>0</v>
      </c>
      <c r="AY148" s="53">
        <f t="shared" si="325"/>
        <v>0</v>
      </c>
      <c r="AZ148" s="53">
        <f t="shared" si="325"/>
        <v>0</v>
      </c>
      <c r="BA148" s="53">
        <f t="shared" si="325"/>
        <v>0</v>
      </c>
      <c r="BB148" s="53">
        <f t="shared" si="325"/>
        <v>0</v>
      </c>
      <c r="BC148" s="53">
        <f t="shared" si="325"/>
        <v>0</v>
      </c>
      <c r="BD148" s="53">
        <f t="shared" si="325"/>
        <v>0</v>
      </c>
      <c r="BE148" s="53">
        <f t="shared" si="325"/>
        <v>0</v>
      </c>
      <c r="BF148" s="53">
        <f t="shared" si="325"/>
        <v>0</v>
      </c>
      <c r="BG148" s="53">
        <f t="shared" si="325"/>
        <v>0</v>
      </c>
      <c r="BH148" s="53">
        <f t="shared" si="325"/>
        <v>0</v>
      </c>
      <c r="BI148" s="53">
        <f t="shared" ref="BI148:BX148" si="326">IF(BI$4=$A148,-SUM($H148:$K148), 0)</f>
        <v>0</v>
      </c>
      <c r="BJ148" s="53">
        <f t="shared" si="326"/>
        <v>0</v>
      </c>
      <c r="BK148" s="53">
        <f t="shared" si="326"/>
        <v>0</v>
      </c>
      <c r="BL148" s="53">
        <f t="shared" si="326"/>
        <v>0</v>
      </c>
      <c r="BM148" s="53">
        <f t="shared" si="326"/>
        <v>0</v>
      </c>
      <c r="BN148" s="53">
        <f t="shared" si="326"/>
        <v>0</v>
      </c>
      <c r="BO148" s="53">
        <f t="shared" si="326"/>
        <v>0</v>
      </c>
      <c r="BP148" s="53">
        <f t="shared" si="326"/>
        <v>0</v>
      </c>
      <c r="BQ148" s="53">
        <f t="shared" si="326"/>
        <v>0</v>
      </c>
      <c r="BR148" s="53">
        <f t="shared" si="326"/>
        <v>0</v>
      </c>
      <c r="BS148" s="53">
        <f t="shared" si="326"/>
        <v>0</v>
      </c>
      <c r="BT148" s="53">
        <f t="shared" si="326"/>
        <v>0</v>
      </c>
      <c r="BU148" s="53">
        <f t="shared" si="5"/>
        <v>0</v>
      </c>
      <c r="BV148" s="53">
        <f t="shared" si="326"/>
        <v>0</v>
      </c>
      <c r="BW148" s="53">
        <f t="shared" si="326"/>
        <v>0</v>
      </c>
      <c r="BX148" s="53">
        <f t="shared" si="326"/>
        <v>0</v>
      </c>
      <c r="BY148" s="53">
        <f t="shared" ref="BY148:CN151" si="327">IF(BY$4=$A148,-SUM($H148:$K148), 0)</f>
        <v>0</v>
      </c>
      <c r="BZ148" s="53">
        <f t="shared" si="327"/>
        <v>0</v>
      </c>
      <c r="CA148" s="53">
        <f t="shared" si="327"/>
        <v>0</v>
      </c>
      <c r="CB148" s="53">
        <f t="shared" si="327"/>
        <v>0</v>
      </c>
      <c r="CC148" s="53">
        <f t="shared" si="327"/>
        <v>0</v>
      </c>
      <c r="CD148" s="53">
        <f t="shared" si="327"/>
        <v>0</v>
      </c>
      <c r="CE148" s="53">
        <f t="shared" si="327"/>
        <v>0</v>
      </c>
      <c r="CF148" s="53">
        <f t="shared" si="327"/>
        <v>0</v>
      </c>
      <c r="CG148" s="53">
        <f t="shared" si="327"/>
        <v>0</v>
      </c>
      <c r="CH148" s="53">
        <f t="shared" si="327"/>
        <v>0</v>
      </c>
      <c r="CI148" s="53">
        <f t="shared" si="327"/>
        <v>0</v>
      </c>
      <c r="CJ148" s="53">
        <f t="shared" si="327"/>
        <v>0</v>
      </c>
      <c r="CK148" s="53">
        <f t="shared" si="327"/>
        <v>0</v>
      </c>
      <c r="CL148" s="53">
        <f t="shared" si="327"/>
        <v>0</v>
      </c>
      <c r="CM148" s="53">
        <f t="shared" si="327"/>
        <v>0</v>
      </c>
      <c r="CN148" s="53">
        <f t="shared" si="327"/>
        <v>0</v>
      </c>
      <c r="CO148" s="53">
        <f t="shared" si="296"/>
        <v>0</v>
      </c>
      <c r="CP148" s="53">
        <f t="shared" si="296"/>
        <v>0</v>
      </c>
      <c r="CQ148" s="53">
        <f t="shared" si="296"/>
        <v>0</v>
      </c>
      <c r="CR148" s="53">
        <f t="shared" si="296"/>
        <v>0</v>
      </c>
      <c r="CS148" s="53">
        <f t="shared" si="296"/>
        <v>0</v>
      </c>
      <c r="CT148" s="53">
        <f t="shared" si="296"/>
        <v>0</v>
      </c>
      <c r="CU148" s="53">
        <f t="shared" si="296"/>
        <v>0</v>
      </c>
      <c r="CV148" s="53">
        <f t="shared" si="307"/>
        <v>0</v>
      </c>
      <c r="CW148" s="53">
        <f t="shared" si="307"/>
        <v>0</v>
      </c>
      <c r="CX148" s="53">
        <f t="shared" si="307"/>
        <v>0</v>
      </c>
      <c r="CY148" s="53">
        <f t="shared" si="307"/>
        <v>0</v>
      </c>
      <c r="CZ148" s="53">
        <f t="shared" si="307"/>
        <v>0</v>
      </c>
      <c r="DA148" s="53">
        <f t="shared" si="307"/>
        <v>0</v>
      </c>
      <c r="DB148" s="53">
        <f t="shared" si="307"/>
        <v>0</v>
      </c>
      <c r="DC148" s="53">
        <f t="shared" si="307"/>
        <v>0</v>
      </c>
      <c r="DD148" s="53">
        <f t="shared" si="307"/>
        <v>0</v>
      </c>
      <c r="DE148" s="53">
        <f t="shared" si="307"/>
        <v>0</v>
      </c>
      <c r="DF148" s="53">
        <f t="shared" si="307"/>
        <v>0</v>
      </c>
      <c r="DG148" s="53">
        <f t="shared" si="307"/>
        <v>0</v>
      </c>
      <c r="DH148" s="53">
        <f t="shared" si="307"/>
        <v>0</v>
      </c>
      <c r="DI148" s="53">
        <f t="shared" si="307"/>
        <v>0</v>
      </c>
      <c r="DJ148" s="53">
        <f t="shared" si="307"/>
        <v>0</v>
      </c>
      <c r="DK148" s="53">
        <f t="shared" si="307"/>
        <v>0</v>
      </c>
      <c r="DL148" s="53">
        <f t="shared" si="307"/>
        <v>0</v>
      </c>
      <c r="DM148" s="53">
        <f t="shared" si="301"/>
        <v>0</v>
      </c>
      <c r="DN148" s="53">
        <f t="shared" si="301"/>
        <v>0</v>
      </c>
      <c r="DO148" s="53">
        <f t="shared" si="301"/>
        <v>0</v>
      </c>
      <c r="DP148" s="53">
        <f t="shared" si="301"/>
        <v>0</v>
      </c>
      <c r="DQ148" s="53">
        <f t="shared" si="301"/>
        <v>0</v>
      </c>
      <c r="DR148" s="53">
        <f t="shared" si="301"/>
        <v>0</v>
      </c>
      <c r="DS148" s="53">
        <f t="shared" si="301"/>
        <v>0</v>
      </c>
      <c r="DT148" s="53">
        <f t="shared" si="301"/>
        <v>0</v>
      </c>
      <c r="DU148" s="53">
        <f t="shared" ref="DU148:EJ151" si="328">IF(DU$4=$A148,-SUM($H148:$K148), 0)</f>
        <v>0</v>
      </c>
      <c r="DV148" s="53">
        <f t="shared" si="328"/>
        <v>0</v>
      </c>
      <c r="DW148" s="53">
        <f t="shared" si="328"/>
        <v>0</v>
      </c>
      <c r="DX148" s="53">
        <f t="shared" si="328"/>
        <v>0</v>
      </c>
      <c r="DY148" s="53">
        <f t="shared" si="328"/>
        <v>0</v>
      </c>
      <c r="DZ148" s="53">
        <f t="shared" si="328"/>
        <v>0</v>
      </c>
      <c r="EA148" s="53">
        <f t="shared" si="328"/>
        <v>0</v>
      </c>
      <c r="EB148" s="53">
        <f t="shared" si="328"/>
        <v>0</v>
      </c>
      <c r="EC148" s="53">
        <f t="shared" si="328"/>
        <v>0</v>
      </c>
      <c r="ED148" s="53">
        <f t="shared" si="328"/>
        <v>0</v>
      </c>
      <c r="EE148" s="53">
        <f t="shared" si="328"/>
        <v>0</v>
      </c>
      <c r="EF148" s="53">
        <f t="shared" si="328"/>
        <v>0</v>
      </c>
      <c r="EG148" s="53">
        <f t="shared" si="328"/>
        <v>0</v>
      </c>
      <c r="EH148" s="53">
        <f t="shared" si="328"/>
        <v>0</v>
      </c>
      <c r="EI148" s="53">
        <f t="shared" si="328"/>
        <v>0</v>
      </c>
      <c r="EJ148" s="53">
        <f t="shared" si="328"/>
        <v>0</v>
      </c>
      <c r="EK148" s="53">
        <f t="shared" ref="EK148:EZ151" si="329">IF(EK$4=$A148,-SUM($H148:$K148), 0)</f>
        <v>0</v>
      </c>
      <c r="EL148" s="53">
        <f t="shared" si="329"/>
        <v>0</v>
      </c>
      <c r="EM148" s="53">
        <f t="shared" si="329"/>
        <v>0</v>
      </c>
      <c r="EN148" s="53">
        <f t="shared" si="329"/>
        <v>0</v>
      </c>
      <c r="EO148" s="53">
        <f t="shared" si="329"/>
        <v>0</v>
      </c>
      <c r="EP148" s="53">
        <f t="shared" si="329"/>
        <v>0</v>
      </c>
      <c r="EQ148" s="53">
        <f t="shared" si="329"/>
        <v>0</v>
      </c>
      <c r="ER148" s="53">
        <f t="shared" si="329"/>
        <v>0</v>
      </c>
      <c r="ES148" s="53">
        <f t="shared" si="329"/>
        <v>0</v>
      </c>
      <c r="ET148" s="53">
        <f t="shared" si="329"/>
        <v>0</v>
      </c>
      <c r="EU148" s="53">
        <f t="shared" si="329"/>
        <v>0</v>
      </c>
      <c r="EV148" s="53">
        <f t="shared" si="329"/>
        <v>0</v>
      </c>
      <c r="EW148" s="53">
        <f t="shared" si="329"/>
        <v>0</v>
      </c>
      <c r="EX148" s="53">
        <f t="shared" si="329"/>
        <v>0</v>
      </c>
      <c r="EY148" s="53">
        <f t="shared" si="329"/>
        <v>0</v>
      </c>
      <c r="EZ148" s="53">
        <f t="shared" si="329"/>
        <v>0</v>
      </c>
      <c r="FA148" s="53">
        <f t="shared" ref="FA148:FP151" si="330">IF(FA$4=$A148,-SUM($H148:$K148), 0)</f>
        <v>0</v>
      </c>
      <c r="FB148" s="53">
        <f t="shared" si="330"/>
        <v>0</v>
      </c>
      <c r="FC148" s="53">
        <f t="shared" si="330"/>
        <v>0</v>
      </c>
      <c r="FD148" s="53">
        <f t="shared" si="330"/>
        <v>0</v>
      </c>
      <c r="FE148" s="53">
        <f t="shared" si="330"/>
        <v>0</v>
      </c>
      <c r="FF148" s="53">
        <f t="shared" si="330"/>
        <v>0</v>
      </c>
      <c r="FG148" s="53">
        <f t="shared" si="330"/>
        <v>0</v>
      </c>
      <c r="FH148" s="53">
        <f t="shared" si="330"/>
        <v>0</v>
      </c>
      <c r="FI148" s="53">
        <f t="shared" si="330"/>
        <v>0</v>
      </c>
      <c r="FJ148" s="53">
        <f t="shared" si="330"/>
        <v>0</v>
      </c>
      <c r="FK148" s="53">
        <f t="shared" si="330"/>
        <v>0</v>
      </c>
      <c r="FL148" s="53">
        <f t="shared" si="330"/>
        <v>0</v>
      </c>
      <c r="FM148" s="53">
        <f t="shared" si="330"/>
        <v>0</v>
      </c>
      <c r="FN148" s="53">
        <f t="shared" si="330"/>
        <v>0</v>
      </c>
      <c r="FO148" s="53">
        <f t="shared" si="330"/>
        <v>0</v>
      </c>
      <c r="FP148" s="53">
        <f t="shared" si="330"/>
        <v>0</v>
      </c>
      <c r="FQ148" s="53">
        <f t="shared" ref="FQ148:GF151" si="331">IF(FQ$4=$A148,-SUM($H148:$K148), 0)</f>
        <v>0</v>
      </c>
      <c r="FR148" s="53">
        <f t="shared" si="331"/>
        <v>0</v>
      </c>
      <c r="FS148" s="53">
        <f t="shared" si="331"/>
        <v>0</v>
      </c>
      <c r="FT148" s="53">
        <f t="shared" si="331"/>
        <v>0</v>
      </c>
      <c r="FU148" s="53">
        <f t="shared" si="331"/>
        <v>0</v>
      </c>
      <c r="FV148" s="53">
        <f t="shared" si="331"/>
        <v>0</v>
      </c>
      <c r="FW148" s="53">
        <f t="shared" si="331"/>
        <v>0</v>
      </c>
      <c r="FX148" s="53">
        <f t="shared" si="331"/>
        <v>0</v>
      </c>
      <c r="FY148" s="53">
        <f t="shared" si="331"/>
        <v>0</v>
      </c>
      <c r="FZ148" s="53">
        <f t="shared" si="331"/>
        <v>0</v>
      </c>
      <c r="GA148" s="53">
        <f t="shared" si="331"/>
        <v>0</v>
      </c>
      <c r="GB148" s="53">
        <f t="shared" si="331"/>
        <v>0</v>
      </c>
      <c r="GC148" s="53">
        <f t="shared" si="331"/>
        <v>0</v>
      </c>
      <c r="GD148" s="53">
        <f t="shared" si="331"/>
        <v>0</v>
      </c>
      <c r="GE148" s="53">
        <f t="shared" si="331"/>
        <v>0</v>
      </c>
      <c r="GF148" s="53">
        <f t="shared" si="331"/>
        <v>0</v>
      </c>
      <c r="GG148" s="53">
        <f t="shared" si="302"/>
        <v>0</v>
      </c>
      <c r="GH148" s="53">
        <f t="shared" si="302"/>
        <v>0</v>
      </c>
      <c r="GI148" s="53">
        <f t="shared" si="302"/>
        <v>0</v>
      </c>
      <c r="GJ148" s="53">
        <f t="shared" si="302"/>
        <v>0</v>
      </c>
      <c r="GK148" s="53">
        <f t="shared" si="302"/>
        <v>0</v>
      </c>
      <c r="GL148" s="53">
        <f t="shared" si="302"/>
        <v>0</v>
      </c>
      <c r="GM148" s="53">
        <f t="shared" si="302"/>
        <v>0</v>
      </c>
      <c r="GN148" s="53">
        <f t="shared" si="303"/>
        <v>0</v>
      </c>
      <c r="GO148" s="53">
        <f t="shared" si="303"/>
        <v>0</v>
      </c>
      <c r="GP148" s="53">
        <f t="shared" si="303"/>
        <v>0</v>
      </c>
      <c r="GQ148" s="53">
        <f t="shared" si="303"/>
        <v>0</v>
      </c>
      <c r="GR148" s="53">
        <f t="shared" si="303"/>
        <v>0</v>
      </c>
      <c r="GS148" s="53">
        <f t="shared" si="303"/>
        <v>0</v>
      </c>
      <c r="GT148" s="53">
        <f t="shared" si="303"/>
        <v>0</v>
      </c>
      <c r="GU148" s="53">
        <f t="shared" si="303"/>
        <v>0</v>
      </c>
      <c r="GV148" s="53">
        <f t="shared" si="303"/>
        <v>0</v>
      </c>
      <c r="GW148" s="53">
        <f t="shared" si="303"/>
        <v>0</v>
      </c>
      <c r="GX148" s="53">
        <f t="shared" si="18"/>
        <v>0</v>
      </c>
    </row>
    <row r="149" spans="1:206" s="95" customFormat="1" ht="12.75" x14ac:dyDescent="0.2">
      <c r="A149" s="22">
        <f>VLOOKUP(B149,'Libro Giornale'!$E$237:$F$436,2,FALSE)</f>
        <v>122</v>
      </c>
      <c r="B149" s="547" t="s">
        <v>508</v>
      </c>
      <c r="C149" s="152">
        <v>137</v>
      </c>
      <c r="D149" s="468">
        <v>44834</v>
      </c>
      <c r="E149" s="540" t="s">
        <v>750</v>
      </c>
      <c r="F149" s="539">
        <v>0.25</v>
      </c>
      <c r="G149" s="52">
        <f>SUM(F148:F149)</f>
        <v>152.25</v>
      </c>
      <c r="H149" s="92"/>
      <c r="I149" s="92"/>
      <c r="J149" s="52">
        <f t="shared" si="225"/>
        <v>-0.25</v>
      </c>
      <c r="K149" s="52"/>
      <c r="L149" s="52"/>
      <c r="M149" s="53">
        <f t="shared" si="305"/>
        <v>0</v>
      </c>
      <c r="N149" s="53">
        <f t="shared" si="0"/>
        <v>0</v>
      </c>
      <c r="O149" s="53">
        <f t="shared" si="0"/>
        <v>0</v>
      </c>
      <c r="P149" s="53">
        <f t="shared" si="0"/>
        <v>0</v>
      </c>
      <c r="Q149" s="53">
        <f t="shared" si="0"/>
        <v>0</v>
      </c>
      <c r="R149" s="53">
        <f t="shared" si="0"/>
        <v>0</v>
      </c>
      <c r="S149" s="53">
        <f t="shared" si="0"/>
        <v>0</v>
      </c>
      <c r="T149" s="53">
        <f t="shared" si="0"/>
        <v>0</v>
      </c>
      <c r="U149" s="53">
        <f t="shared" si="0"/>
        <v>0</v>
      </c>
      <c r="V149" s="53">
        <f t="shared" si="0"/>
        <v>0</v>
      </c>
      <c r="W149" s="53">
        <f t="shared" si="0"/>
        <v>0</v>
      </c>
      <c r="X149" s="53">
        <f t="shared" si="0"/>
        <v>0</v>
      </c>
      <c r="Y149" s="53">
        <f t="shared" si="0"/>
        <v>0</v>
      </c>
      <c r="Z149" s="53">
        <f t="shared" si="0"/>
        <v>0</v>
      </c>
      <c r="AA149" s="53">
        <f t="shared" si="0"/>
        <v>0</v>
      </c>
      <c r="AB149" s="53">
        <f t="shared" si="0"/>
        <v>0</v>
      </c>
      <c r="AC149" s="53">
        <f t="shared" si="324"/>
        <v>0</v>
      </c>
      <c r="AD149" s="53">
        <f t="shared" si="324"/>
        <v>0</v>
      </c>
      <c r="AE149" s="53">
        <f t="shared" si="324"/>
        <v>0</v>
      </c>
      <c r="AF149" s="53">
        <f t="shared" si="324"/>
        <v>0</v>
      </c>
      <c r="AG149" s="53">
        <f t="shared" si="324"/>
        <v>0</v>
      </c>
      <c r="AH149" s="53">
        <f t="shared" si="324"/>
        <v>0</v>
      </c>
      <c r="AI149" s="53">
        <f t="shared" si="324"/>
        <v>0</v>
      </c>
      <c r="AJ149" s="53">
        <f t="shared" si="324"/>
        <v>0</v>
      </c>
      <c r="AK149" s="53">
        <f t="shared" si="324"/>
        <v>0</v>
      </c>
      <c r="AL149" s="53">
        <f t="shared" si="324"/>
        <v>0</v>
      </c>
      <c r="AM149" s="53">
        <f t="shared" si="324"/>
        <v>0</v>
      </c>
      <c r="AN149" s="53">
        <f t="shared" si="324"/>
        <v>0</v>
      </c>
      <c r="AO149" s="53">
        <f t="shared" si="324"/>
        <v>0</v>
      </c>
      <c r="AP149" s="53">
        <f t="shared" si="324"/>
        <v>0</v>
      </c>
      <c r="AQ149" s="53">
        <f t="shared" si="324"/>
        <v>0</v>
      </c>
      <c r="AR149" s="53">
        <f t="shared" si="324"/>
        <v>0</v>
      </c>
      <c r="AS149" s="53">
        <f t="shared" si="325"/>
        <v>0</v>
      </c>
      <c r="AT149" s="53">
        <f t="shared" si="325"/>
        <v>0</v>
      </c>
      <c r="AU149" s="53">
        <f t="shared" si="325"/>
        <v>0</v>
      </c>
      <c r="AV149" s="53">
        <f t="shared" si="325"/>
        <v>0</v>
      </c>
      <c r="AW149" s="53">
        <f t="shared" si="325"/>
        <v>0</v>
      </c>
      <c r="AX149" s="53">
        <f t="shared" si="325"/>
        <v>0</v>
      </c>
      <c r="AY149" s="53">
        <f t="shared" si="325"/>
        <v>0</v>
      </c>
      <c r="AZ149" s="53">
        <f t="shared" si="325"/>
        <v>0</v>
      </c>
      <c r="BA149" s="53">
        <f t="shared" si="325"/>
        <v>0</v>
      </c>
      <c r="BB149" s="53">
        <f t="shared" si="325"/>
        <v>0</v>
      </c>
      <c r="BC149" s="53">
        <f t="shared" si="325"/>
        <v>0</v>
      </c>
      <c r="BD149" s="53">
        <f t="shared" si="325"/>
        <v>0</v>
      </c>
      <c r="BE149" s="53">
        <f t="shared" si="325"/>
        <v>0</v>
      </c>
      <c r="BF149" s="53">
        <f t="shared" si="325"/>
        <v>0</v>
      </c>
      <c r="BG149" s="53">
        <f t="shared" si="325"/>
        <v>0</v>
      </c>
      <c r="BH149" s="53">
        <f t="shared" si="325"/>
        <v>0</v>
      </c>
      <c r="BI149" s="53">
        <f t="shared" si="294"/>
        <v>0</v>
      </c>
      <c r="BJ149" s="53">
        <f t="shared" si="294"/>
        <v>0</v>
      </c>
      <c r="BK149" s="53">
        <f t="shared" si="294"/>
        <v>0</v>
      </c>
      <c r="BL149" s="53">
        <f t="shared" si="294"/>
        <v>0</v>
      </c>
      <c r="BM149" s="53">
        <f t="shared" si="294"/>
        <v>0</v>
      </c>
      <c r="BN149" s="53">
        <f t="shared" si="294"/>
        <v>0</v>
      </c>
      <c r="BO149" s="53">
        <f t="shared" si="294"/>
        <v>0</v>
      </c>
      <c r="BP149" s="53">
        <f t="shared" si="294"/>
        <v>0</v>
      </c>
      <c r="BQ149" s="53">
        <f t="shared" si="294"/>
        <v>0</v>
      </c>
      <c r="BR149" s="53">
        <f t="shared" si="294"/>
        <v>0</v>
      </c>
      <c r="BS149" s="53">
        <f t="shared" si="294"/>
        <v>0</v>
      </c>
      <c r="BT149" s="53">
        <f t="shared" si="294"/>
        <v>0</v>
      </c>
      <c r="BU149" s="53">
        <f t="shared" si="5"/>
        <v>0</v>
      </c>
      <c r="BV149" s="53">
        <f t="shared" si="294"/>
        <v>0</v>
      </c>
      <c r="BW149" s="53">
        <f t="shared" si="294"/>
        <v>0</v>
      </c>
      <c r="BX149" s="53">
        <f t="shared" si="294"/>
        <v>0</v>
      </c>
      <c r="BY149" s="53">
        <f t="shared" si="327"/>
        <v>0</v>
      </c>
      <c r="BZ149" s="53">
        <f t="shared" si="327"/>
        <v>0</v>
      </c>
      <c r="CA149" s="53">
        <f t="shared" si="327"/>
        <v>0</v>
      </c>
      <c r="CB149" s="53">
        <f t="shared" si="327"/>
        <v>0</v>
      </c>
      <c r="CC149" s="53">
        <f t="shared" si="327"/>
        <v>0</v>
      </c>
      <c r="CD149" s="53">
        <f t="shared" si="327"/>
        <v>0</v>
      </c>
      <c r="CE149" s="53">
        <f t="shared" si="327"/>
        <v>0</v>
      </c>
      <c r="CF149" s="53">
        <f t="shared" si="327"/>
        <v>0</v>
      </c>
      <c r="CG149" s="53">
        <f t="shared" si="327"/>
        <v>0</v>
      </c>
      <c r="CH149" s="53">
        <f t="shared" si="327"/>
        <v>0</v>
      </c>
      <c r="CI149" s="53">
        <f t="shared" si="327"/>
        <v>0</v>
      </c>
      <c r="CJ149" s="53">
        <f t="shared" si="327"/>
        <v>0</v>
      </c>
      <c r="CK149" s="53">
        <f t="shared" si="327"/>
        <v>0</v>
      </c>
      <c r="CL149" s="53">
        <f t="shared" si="327"/>
        <v>0</v>
      </c>
      <c r="CM149" s="53">
        <f t="shared" si="327"/>
        <v>0</v>
      </c>
      <c r="CN149" s="53">
        <f t="shared" si="327"/>
        <v>0</v>
      </c>
      <c r="CO149" s="53">
        <f t="shared" si="296"/>
        <v>0</v>
      </c>
      <c r="CP149" s="53">
        <f t="shared" si="296"/>
        <v>0</v>
      </c>
      <c r="CQ149" s="53">
        <f t="shared" si="296"/>
        <v>0</v>
      </c>
      <c r="CR149" s="53">
        <f t="shared" si="296"/>
        <v>0</v>
      </c>
      <c r="CS149" s="53">
        <f t="shared" si="296"/>
        <v>0</v>
      </c>
      <c r="CT149" s="53">
        <f t="shared" si="296"/>
        <v>0</v>
      </c>
      <c r="CU149" s="53">
        <f t="shared" si="296"/>
        <v>0</v>
      </c>
      <c r="CV149" s="53">
        <f t="shared" si="307"/>
        <v>0</v>
      </c>
      <c r="CW149" s="53">
        <f t="shared" si="307"/>
        <v>0</v>
      </c>
      <c r="CX149" s="53">
        <f t="shared" si="307"/>
        <v>0</v>
      </c>
      <c r="CY149" s="53">
        <f t="shared" si="307"/>
        <v>0</v>
      </c>
      <c r="CZ149" s="53">
        <f t="shared" si="307"/>
        <v>0</v>
      </c>
      <c r="DA149" s="53">
        <f t="shared" si="307"/>
        <v>0</v>
      </c>
      <c r="DB149" s="53">
        <f t="shared" si="307"/>
        <v>0</v>
      </c>
      <c r="DC149" s="53">
        <f t="shared" si="307"/>
        <v>0</v>
      </c>
      <c r="DD149" s="53">
        <f t="shared" si="307"/>
        <v>0</v>
      </c>
      <c r="DE149" s="53">
        <f t="shared" si="307"/>
        <v>0</v>
      </c>
      <c r="DF149" s="53">
        <f t="shared" si="307"/>
        <v>0</v>
      </c>
      <c r="DG149" s="53">
        <f t="shared" si="307"/>
        <v>0</v>
      </c>
      <c r="DH149" s="53">
        <f t="shared" si="307"/>
        <v>0</v>
      </c>
      <c r="DI149" s="53">
        <f t="shared" si="307"/>
        <v>0</v>
      </c>
      <c r="DJ149" s="53">
        <f t="shared" si="307"/>
        <v>0</v>
      </c>
      <c r="DK149" s="53">
        <f t="shared" si="307"/>
        <v>0</v>
      </c>
      <c r="DL149" s="53">
        <f t="shared" si="307"/>
        <v>0</v>
      </c>
      <c r="DM149" s="53">
        <f t="shared" si="301"/>
        <v>0</v>
      </c>
      <c r="DN149" s="53">
        <f t="shared" si="301"/>
        <v>0</v>
      </c>
      <c r="DO149" s="53">
        <f t="shared" si="301"/>
        <v>0</v>
      </c>
      <c r="DP149" s="53">
        <f t="shared" si="301"/>
        <v>0</v>
      </c>
      <c r="DQ149" s="53">
        <f t="shared" si="301"/>
        <v>0</v>
      </c>
      <c r="DR149" s="53">
        <f t="shared" si="301"/>
        <v>0</v>
      </c>
      <c r="DS149" s="53">
        <f t="shared" si="301"/>
        <v>0</v>
      </c>
      <c r="DT149" s="53">
        <f t="shared" si="301"/>
        <v>0</v>
      </c>
      <c r="DU149" s="53">
        <f t="shared" si="328"/>
        <v>0</v>
      </c>
      <c r="DV149" s="53">
        <f t="shared" si="328"/>
        <v>0</v>
      </c>
      <c r="DW149" s="53">
        <f t="shared" si="328"/>
        <v>0</v>
      </c>
      <c r="DX149" s="53">
        <f t="shared" si="328"/>
        <v>0</v>
      </c>
      <c r="DY149" s="53">
        <f t="shared" si="328"/>
        <v>0.25</v>
      </c>
      <c r="DZ149" s="53">
        <f t="shared" si="328"/>
        <v>0</v>
      </c>
      <c r="EA149" s="53">
        <f t="shared" si="328"/>
        <v>0</v>
      </c>
      <c r="EB149" s="53">
        <f t="shared" si="328"/>
        <v>0</v>
      </c>
      <c r="EC149" s="53">
        <f t="shared" si="328"/>
        <v>0</v>
      </c>
      <c r="ED149" s="53">
        <f t="shared" si="328"/>
        <v>0</v>
      </c>
      <c r="EE149" s="53">
        <f t="shared" si="328"/>
        <v>0</v>
      </c>
      <c r="EF149" s="53">
        <f t="shared" si="328"/>
        <v>0</v>
      </c>
      <c r="EG149" s="53">
        <f t="shared" si="328"/>
        <v>0</v>
      </c>
      <c r="EH149" s="53">
        <f t="shared" si="328"/>
        <v>0</v>
      </c>
      <c r="EI149" s="53">
        <f t="shared" si="328"/>
        <v>0</v>
      </c>
      <c r="EJ149" s="53">
        <f t="shared" si="328"/>
        <v>0</v>
      </c>
      <c r="EK149" s="53">
        <f t="shared" si="329"/>
        <v>0</v>
      </c>
      <c r="EL149" s="53">
        <f t="shared" si="329"/>
        <v>0</v>
      </c>
      <c r="EM149" s="53">
        <f t="shared" si="329"/>
        <v>0</v>
      </c>
      <c r="EN149" s="53">
        <f t="shared" si="329"/>
        <v>0</v>
      </c>
      <c r="EO149" s="53">
        <f t="shared" si="329"/>
        <v>0</v>
      </c>
      <c r="EP149" s="53">
        <f t="shared" si="329"/>
        <v>0</v>
      </c>
      <c r="EQ149" s="53">
        <f t="shared" si="329"/>
        <v>0</v>
      </c>
      <c r="ER149" s="53">
        <f t="shared" si="329"/>
        <v>0</v>
      </c>
      <c r="ES149" s="53">
        <f t="shared" si="329"/>
        <v>0</v>
      </c>
      <c r="ET149" s="53">
        <f t="shared" si="329"/>
        <v>0</v>
      </c>
      <c r="EU149" s="53">
        <f t="shared" si="329"/>
        <v>0</v>
      </c>
      <c r="EV149" s="53">
        <f t="shared" si="329"/>
        <v>0</v>
      </c>
      <c r="EW149" s="53">
        <f t="shared" si="329"/>
        <v>0</v>
      </c>
      <c r="EX149" s="53">
        <f t="shared" si="329"/>
        <v>0</v>
      </c>
      <c r="EY149" s="53">
        <f t="shared" si="329"/>
        <v>0</v>
      </c>
      <c r="EZ149" s="53">
        <f t="shared" si="329"/>
        <v>0</v>
      </c>
      <c r="FA149" s="53">
        <f t="shared" si="330"/>
        <v>0</v>
      </c>
      <c r="FB149" s="53">
        <f t="shared" si="330"/>
        <v>0</v>
      </c>
      <c r="FC149" s="53">
        <f t="shared" si="330"/>
        <v>0</v>
      </c>
      <c r="FD149" s="53">
        <f t="shared" si="330"/>
        <v>0</v>
      </c>
      <c r="FE149" s="53">
        <f t="shared" si="330"/>
        <v>0</v>
      </c>
      <c r="FF149" s="53">
        <f t="shared" si="330"/>
        <v>0</v>
      </c>
      <c r="FG149" s="53">
        <f t="shared" si="330"/>
        <v>0</v>
      </c>
      <c r="FH149" s="53">
        <f t="shared" si="330"/>
        <v>0</v>
      </c>
      <c r="FI149" s="53">
        <f t="shared" si="330"/>
        <v>0</v>
      </c>
      <c r="FJ149" s="53">
        <f t="shared" si="330"/>
        <v>0</v>
      </c>
      <c r="FK149" s="53">
        <f t="shared" si="330"/>
        <v>0</v>
      </c>
      <c r="FL149" s="53">
        <f t="shared" si="330"/>
        <v>0</v>
      </c>
      <c r="FM149" s="53">
        <f t="shared" si="330"/>
        <v>0</v>
      </c>
      <c r="FN149" s="53">
        <f t="shared" si="330"/>
        <v>0</v>
      </c>
      <c r="FO149" s="53">
        <f t="shared" si="330"/>
        <v>0</v>
      </c>
      <c r="FP149" s="53">
        <f t="shared" si="330"/>
        <v>0</v>
      </c>
      <c r="FQ149" s="53">
        <f t="shared" si="331"/>
        <v>0</v>
      </c>
      <c r="FR149" s="53">
        <f t="shared" si="331"/>
        <v>0</v>
      </c>
      <c r="FS149" s="53">
        <f t="shared" si="331"/>
        <v>0</v>
      </c>
      <c r="FT149" s="53">
        <f t="shared" si="331"/>
        <v>0</v>
      </c>
      <c r="FU149" s="53">
        <f t="shared" si="331"/>
        <v>0</v>
      </c>
      <c r="FV149" s="53">
        <f t="shared" si="331"/>
        <v>0</v>
      </c>
      <c r="FW149" s="53">
        <f t="shared" si="331"/>
        <v>0</v>
      </c>
      <c r="FX149" s="53">
        <f t="shared" si="331"/>
        <v>0</v>
      </c>
      <c r="FY149" s="53">
        <f t="shared" si="331"/>
        <v>0</v>
      </c>
      <c r="FZ149" s="53">
        <f t="shared" si="331"/>
        <v>0</v>
      </c>
      <c r="GA149" s="53">
        <f t="shared" si="331"/>
        <v>0</v>
      </c>
      <c r="GB149" s="53">
        <f t="shared" si="331"/>
        <v>0</v>
      </c>
      <c r="GC149" s="53">
        <f t="shared" si="331"/>
        <v>0</v>
      </c>
      <c r="GD149" s="53">
        <f t="shared" si="331"/>
        <v>0</v>
      </c>
      <c r="GE149" s="53">
        <f t="shared" si="331"/>
        <v>0</v>
      </c>
      <c r="GF149" s="53">
        <f t="shared" si="331"/>
        <v>0</v>
      </c>
      <c r="GG149" s="53">
        <f t="shared" si="302"/>
        <v>0</v>
      </c>
      <c r="GH149" s="53">
        <f t="shared" si="302"/>
        <v>0</v>
      </c>
      <c r="GI149" s="53">
        <f t="shared" si="302"/>
        <v>0</v>
      </c>
      <c r="GJ149" s="53">
        <f t="shared" si="302"/>
        <v>0</v>
      </c>
      <c r="GK149" s="53">
        <f t="shared" si="302"/>
        <v>0</v>
      </c>
      <c r="GL149" s="53">
        <f t="shared" si="302"/>
        <v>0</v>
      </c>
      <c r="GM149" s="53">
        <f t="shared" si="302"/>
        <v>0</v>
      </c>
      <c r="GN149" s="53">
        <f t="shared" si="303"/>
        <v>0</v>
      </c>
      <c r="GO149" s="53">
        <f t="shared" si="303"/>
        <v>0</v>
      </c>
      <c r="GP149" s="53">
        <f t="shared" si="303"/>
        <v>0</v>
      </c>
      <c r="GQ149" s="53">
        <f t="shared" si="303"/>
        <v>0</v>
      </c>
      <c r="GR149" s="53">
        <f t="shared" si="303"/>
        <v>0</v>
      </c>
      <c r="GS149" s="53">
        <f t="shared" si="303"/>
        <v>0</v>
      </c>
      <c r="GT149" s="53">
        <f t="shared" si="303"/>
        <v>0</v>
      </c>
      <c r="GU149" s="53">
        <f t="shared" si="303"/>
        <v>0</v>
      </c>
      <c r="GV149" s="53">
        <f t="shared" si="303"/>
        <v>0</v>
      </c>
      <c r="GW149" s="53">
        <f t="shared" si="303"/>
        <v>0</v>
      </c>
      <c r="GX149" s="53">
        <f t="shared" si="18"/>
        <v>0</v>
      </c>
    </row>
    <row r="150" spans="1:206" s="95" customFormat="1" ht="12.75" x14ac:dyDescent="0.2">
      <c r="A150" s="22">
        <f>VLOOKUP(B150,'Libro Giornale'!$E$237:$F$436,2,FALSE)</f>
        <v>192</v>
      </c>
      <c r="B150" s="547" t="s">
        <v>578</v>
      </c>
      <c r="C150" s="152">
        <v>138</v>
      </c>
      <c r="D150" s="468">
        <v>44834</v>
      </c>
      <c r="E150" s="448" t="s">
        <v>131</v>
      </c>
      <c r="F150" s="52">
        <v>972.2</v>
      </c>
      <c r="G150" s="52"/>
      <c r="H150" s="92"/>
      <c r="I150" s="92"/>
      <c r="J150" s="52"/>
      <c r="K150" s="52">
        <f>-F150</f>
        <v>-972.2</v>
      </c>
      <c r="L150" s="52"/>
      <c r="M150" s="53">
        <f t="shared" si="305"/>
        <v>0</v>
      </c>
      <c r="N150" s="53">
        <f t="shared" si="0"/>
        <v>0</v>
      </c>
      <c r="O150" s="53">
        <f t="shared" si="0"/>
        <v>0</v>
      </c>
      <c r="P150" s="53">
        <f t="shared" si="0"/>
        <v>0</v>
      </c>
      <c r="Q150" s="53">
        <f t="shared" si="0"/>
        <v>0</v>
      </c>
      <c r="R150" s="53">
        <f t="shared" si="0"/>
        <v>0</v>
      </c>
      <c r="S150" s="53">
        <f t="shared" si="0"/>
        <v>0</v>
      </c>
      <c r="T150" s="53">
        <f t="shared" si="0"/>
        <v>0</v>
      </c>
      <c r="U150" s="53">
        <f t="shared" si="0"/>
        <v>0</v>
      </c>
      <c r="V150" s="53">
        <f t="shared" si="0"/>
        <v>0</v>
      </c>
      <c r="W150" s="53">
        <f t="shared" si="0"/>
        <v>0</v>
      </c>
      <c r="X150" s="53">
        <f t="shared" si="0"/>
        <v>0</v>
      </c>
      <c r="Y150" s="53">
        <f t="shared" si="0"/>
        <v>0</v>
      </c>
      <c r="Z150" s="53">
        <f t="shared" si="0"/>
        <v>0</v>
      </c>
      <c r="AA150" s="53">
        <f t="shared" si="0"/>
        <v>0</v>
      </c>
      <c r="AB150" s="53">
        <f t="shared" si="0"/>
        <v>0</v>
      </c>
      <c r="AC150" s="53">
        <f t="shared" si="292"/>
        <v>0</v>
      </c>
      <c r="AD150" s="53">
        <f t="shared" si="292"/>
        <v>0</v>
      </c>
      <c r="AE150" s="53">
        <f t="shared" si="292"/>
        <v>0</v>
      </c>
      <c r="AF150" s="53">
        <f t="shared" si="292"/>
        <v>0</v>
      </c>
      <c r="AG150" s="53">
        <f t="shared" si="292"/>
        <v>0</v>
      </c>
      <c r="AH150" s="53">
        <f t="shared" si="292"/>
        <v>0</v>
      </c>
      <c r="AI150" s="53">
        <f t="shared" si="292"/>
        <v>0</v>
      </c>
      <c r="AJ150" s="53">
        <f t="shared" si="292"/>
        <v>0</v>
      </c>
      <c r="AK150" s="53">
        <f t="shared" si="292"/>
        <v>0</v>
      </c>
      <c r="AL150" s="53">
        <f t="shared" si="292"/>
        <v>0</v>
      </c>
      <c r="AM150" s="53">
        <f t="shared" si="292"/>
        <v>0</v>
      </c>
      <c r="AN150" s="53">
        <f t="shared" si="292"/>
        <v>0</v>
      </c>
      <c r="AO150" s="53">
        <f t="shared" si="292"/>
        <v>0</v>
      </c>
      <c r="AP150" s="53">
        <f t="shared" si="292"/>
        <v>0</v>
      </c>
      <c r="AQ150" s="53">
        <f t="shared" si="292"/>
        <v>0</v>
      </c>
      <c r="AR150" s="53">
        <f t="shared" si="324"/>
        <v>0</v>
      </c>
      <c r="AS150" s="53">
        <f t="shared" si="293"/>
        <v>0</v>
      </c>
      <c r="AT150" s="53">
        <f t="shared" si="293"/>
        <v>0</v>
      </c>
      <c r="AU150" s="53">
        <f t="shared" si="293"/>
        <v>0</v>
      </c>
      <c r="AV150" s="53">
        <f t="shared" si="293"/>
        <v>0</v>
      </c>
      <c r="AW150" s="53">
        <f t="shared" si="293"/>
        <v>0</v>
      </c>
      <c r="AX150" s="53">
        <f t="shared" si="293"/>
        <v>0</v>
      </c>
      <c r="AY150" s="53">
        <f t="shared" si="293"/>
        <v>0</v>
      </c>
      <c r="AZ150" s="53">
        <f t="shared" si="293"/>
        <v>0</v>
      </c>
      <c r="BA150" s="53">
        <f t="shared" si="293"/>
        <v>0</v>
      </c>
      <c r="BB150" s="53">
        <f t="shared" si="293"/>
        <v>0</v>
      </c>
      <c r="BC150" s="53">
        <f t="shared" si="293"/>
        <v>0</v>
      </c>
      <c r="BD150" s="53">
        <f t="shared" si="293"/>
        <v>0</v>
      </c>
      <c r="BE150" s="53">
        <f t="shared" si="293"/>
        <v>0</v>
      </c>
      <c r="BF150" s="53">
        <f t="shared" si="293"/>
        <v>0</v>
      </c>
      <c r="BG150" s="53">
        <f t="shared" si="293"/>
        <v>0</v>
      </c>
      <c r="BH150" s="53">
        <f t="shared" si="325"/>
        <v>0</v>
      </c>
      <c r="BI150" s="53">
        <f t="shared" si="294"/>
        <v>0</v>
      </c>
      <c r="BJ150" s="53">
        <f t="shared" si="294"/>
        <v>0</v>
      </c>
      <c r="BK150" s="53">
        <f t="shared" si="294"/>
        <v>0</v>
      </c>
      <c r="BL150" s="53">
        <f t="shared" si="294"/>
        <v>0</v>
      </c>
      <c r="BM150" s="53">
        <f t="shared" si="294"/>
        <v>0</v>
      </c>
      <c r="BN150" s="53">
        <f t="shared" si="294"/>
        <v>0</v>
      </c>
      <c r="BO150" s="53">
        <f t="shared" si="294"/>
        <v>0</v>
      </c>
      <c r="BP150" s="53">
        <f t="shared" si="294"/>
        <v>0</v>
      </c>
      <c r="BQ150" s="53">
        <f t="shared" si="294"/>
        <v>0</v>
      </c>
      <c r="BR150" s="53">
        <f t="shared" si="294"/>
        <v>0</v>
      </c>
      <c r="BS150" s="53">
        <f t="shared" si="294"/>
        <v>0</v>
      </c>
      <c r="BT150" s="53">
        <f t="shared" si="294"/>
        <v>0</v>
      </c>
      <c r="BU150" s="53">
        <f t="shared" si="5"/>
        <v>0</v>
      </c>
      <c r="BV150" s="53">
        <f t="shared" si="294"/>
        <v>0</v>
      </c>
      <c r="BW150" s="53">
        <f t="shared" si="294"/>
        <v>0</v>
      </c>
      <c r="BX150" s="53">
        <f t="shared" si="294"/>
        <v>0</v>
      </c>
      <c r="BY150" s="53">
        <f t="shared" si="295"/>
        <v>0</v>
      </c>
      <c r="BZ150" s="53">
        <f t="shared" si="295"/>
        <v>0</v>
      </c>
      <c r="CA150" s="53">
        <f t="shared" si="295"/>
        <v>0</v>
      </c>
      <c r="CB150" s="53">
        <f t="shared" si="295"/>
        <v>0</v>
      </c>
      <c r="CC150" s="53">
        <f t="shared" si="295"/>
        <v>0</v>
      </c>
      <c r="CD150" s="53">
        <f t="shared" si="295"/>
        <v>0</v>
      </c>
      <c r="CE150" s="53">
        <f t="shared" si="295"/>
        <v>0</v>
      </c>
      <c r="CF150" s="53">
        <f t="shared" si="295"/>
        <v>0</v>
      </c>
      <c r="CG150" s="53">
        <f t="shared" si="295"/>
        <v>0</v>
      </c>
      <c r="CH150" s="53">
        <f t="shared" si="295"/>
        <v>0</v>
      </c>
      <c r="CI150" s="53">
        <f t="shared" si="295"/>
        <v>0</v>
      </c>
      <c r="CJ150" s="53">
        <f t="shared" si="295"/>
        <v>0</v>
      </c>
      <c r="CK150" s="53">
        <f t="shared" si="295"/>
        <v>0</v>
      </c>
      <c r="CL150" s="53">
        <f t="shared" si="295"/>
        <v>0</v>
      </c>
      <c r="CM150" s="53">
        <f t="shared" si="295"/>
        <v>0</v>
      </c>
      <c r="CN150" s="53">
        <f t="shared" si="327"/>
        <v>0</v>
      </c>
      <c r="CO150" s="53">
        <f t="shared" si="296"/>
        <v>0</v>
      </c>
      <c r="CP150" s="53">
        <f t="shared" si="296"/>
        <v>0</v>
      </c>
      <c r="CQ150" s="53">
        <f t="shared" si="296"/>
        <v>0</v>
      </c>
      <c r="CR150" s="53">
        <f t="shared" si="296"/>
        <v>0</v>
      </c>
      <c r="CS150" s="53">
        <f t="shared" si="296"/>
        <v>0</v>
      </c>
      <c r="CT150" s="53">
        <f t="shared" si="296"/>
        <v>0</v>
      </c>
      <c r="CU150" s="53">
        <f t="shared" si="296"/>
        <v>0</v>
      </c>
      <c r="CV150" s="53">
        <f t="shared" si="307"/>
        <v>0</v>
      </c>
      <c r="CW150" s="53">
        <f t="shared" si="307"/>
        <v>0</v>
      </c>
      <c r="CX150" s="53">
        <f t="shared" si="307"/>
        <v>0</v>
      </c>
      <c r="CY150" s="53">
        <f t="shared" si="307"/>
        <v>0</v>
      </c>
      <c r="CZ150" s="53">
        <f t="shared" si="307"/>
        <v>0</v>
      </c>
      <c r="DA150" s="53">
        <f t="shared" si="307"/>
        <v>0</v>
      </c>
      <c r="DB150" s="53">
        <f t="shared" si="307"/>
        <v>0</v>
      </c>
      <c r="DC150" s="53">
        <f t="shared" si="307"/>
        <v>0</v>
      </c>
      <c r="DD150" s="53">
        <f t="shared" si="307"/>
        <v>0</v>
      </c>
      <c r="DE150" s="53">
        <f t="shared" si="307"/>
        <v>0</v>
      </c>
      <c r="DF150" s="53">
        <f t="shared" si="307"/>
        <v>0</v>
      </c>
      <c r="DG150" s="53">
        <f t="shared" si="307"/>
        <v>0</v>
      </c>
      <c r="DH150" s="53">
        <f t="shared" si="307"/>
        <v>0</v>
      </c>
      <c r="DI150" s="53">
        <f t="shared" si="307"/>
        <v>0</v>
      </c>
      <c r="DJ150" s="53">
        <f t="shared" si="307"/>
        <v>0</v>
      </c>
      <c r="DK150" s="53">
        <f t="shared" si="307"/>
        <v>0</v>
      </c>
      <c r="DL150" s="53">
        <f t="shared" si="307"/>
        <v>0</v>
      </c>
      <c r="DM150" s="53">
        <f t="shared" si="301"/>
        <v>0</v>
      </c>
      <c r="DN150" s="53">
        <f t="shared" si="301"/>
        <v>0</v>
      </c>
      <c r="DO150" s="53">
        <f t="shared" si="301"/>
        <v>0</v>
      </c>
      <c r="DP150" s="53">
        <f t="shared" si="301"/>
        <v>0</v>
      </c>
      <c r="DQ150" s="53">
        <f t="shared" si="301"/>
        <v>0</v>
      </c>
      <c r="DR150" s="53">
        <f t="shared" si="301"/>
        <v>0</v>
      </c>
      <c r="DS150" s="53">
        <f t="shared" si="301"/>
        <v>0</v>
      </c>
      <c r="DT150" s="53">
        <f t="shared" si="301"/>
        <v>0</v>
      </c>
      <c r="DU150" s="53">
        <f t="shared" si="297"/>
        <v>0</v>
      </c>
      <c r="DV150" s="53">
        <f t="shared" si="297"/>
        <v>0</v>
      </c>
      <c r="DW150" s="53">
        <f t="shared" si="297"/>
        <v>0</v>
      </c>
      <c r="DX150" s="53">
        <f t="shared" si="297"/>
        <v>0</v>
      </c>
      <c r="DY150" s="53">
        <f t="shared" si="297"/>
        <v>0</v>
      </c>
      <c r="DZ150" s="53">
        <f t="shared" si="297"/>
        <v>0</v>
      </c>
      <c r="EA150" s="53">
        <f t="shared" si="297"/>
        <v>0</v>
      </c>
      <c r="EB150" s="53">
        <f t="shared" si="297"/>
        <v>0</v>
      </c>
      <c r="EC150" s="53">
        <f t="shared" si="297"/>
        <v>0</v>
      </c>
      <c r="ED150" s="53">
        <f t="shared" si="297"/>
        <v>0</v>
      </c>
      <c r="EE150" s="53">
        <f t="shared" si="297"/>
        <v>0</v>
      </c>
      <c r="EF150" s="53">
        <f t="shared" si="297"/>
        <v>0</v>
      </c>
      <c r="EG150" s="53">
        <f t="shared" si="297"/>
        <v>0</v>
      </c>
      <c r="EH150" s="53">
        <f t="shared" si="297"/>
        <v>0</v>
      </c>
      <c r="EI150" s="53">
        <f t="shared" si="297"/>
        <v>0</v>
      </c>
      <c r="EJ150" s="53">
        <f t="shared" si="328"/>
        <v>0</v>
      </c>
      <c r="EK150" s="53">
        <f t="shared" si="298"/>
        <v>0</v>
      </c>
      <c r="EL150" s="53">
        <f t="shared" si="298"/>
        <v>0</v>
      </c>
      <c r="EM150" s="53">
        <f t="shared" si="298"/>
        <v>0</v>
      </c>
      <c r="EN150" s="53">
        <f t="shared" si="298"/>
        <v>0</v>
      </c>
      <c r="EO150" s="53">
        <f t="shared" si="298"/>
        <v>0</v>
      </c>
      <c r="EP150" s="53">
        <f t="shared" si="298"/>
        <v>0</v>
      </c>
      <c r="EQ150" s="53">
        <f t="shared" si="298"/>
        <v>0</v>
      </c>
      <c r="ER150" s="53">
        <f t="shared" si="298"/>
        <v>0</v>
      </c>
      <c r="ES150" s="53">
        <f t="shared" si="298"/>
        <v>0</v>
      </c>
      <c r="ET150" s="53">
        <f t="shared" si="298"/>
        <v>0</v>
      </c>
      <c r="EU150" s="53">
        <f t="shared" si="298"/>
        <v>0</v>
      </c>
      <c r="EV150" s="53">
        <f t="shared" si="298"/>
        <v>0</v>
      </c>
      <c r="EW150" s="53">
        <f t="shared" si="298"/>
        <v>0</v>
      </c>
      <c r="EX150" s="53">
        <f t="shared" si="298"/>
        <v>0</v>
      </c>
      <c r="EY150" s="53">
        <f t="shared" si="298"/>
        <v>0</v>
      </c>
      <c r="EZ150" s="53">
        <f t="shared" si="329"/>
        <v>0</v>
      </c>
      <c r="FA150" s="53">
        <f t="shared" si="299"/>
        <v>0</v>
      </c>
      <c r="FB150" s="53">
        <f t="shared" si="299"/>
        <v>0</v>
      </c>
      <c r="FC150" s="53">
        <f t="shared" si="299"/>
        <v>0</v>
      </c>
      <c r="FD150" s="53">
        <f t="shared" si="299"/>
        <v>0</v>
      </c>
      <c r="FE150" s="53">
        <f t="shared" si="299"/>
        <v>0</v>
      </c>
      <c r="FF150" s="53">
        <f t="shared" si="299"/>
        <v>0</v>
      </c>
      <c r="FG150" s="53">
        <f t="shared" si="299"/>
        <v>0</v>
      </c>
      <c r="FH150" s="53">
        <f t="shared" si="299"/>
        <v>0</v>
      </c>
      <c r="FI150" s="53">
        <f t="shared" si="299"/>
        <v>0</v>
      </c>
      <c r="FJ150" s="53">
        <f t="shared" si="299"/>
        <v>0</v>
      </c>
      <c r="FK150" s="53">
        <f t="shared" si="299"/>
        <v>0</v>
      </c>
      <c r="FL150" s="53">
        <f t="shared" si="299"/>
        <v>0</v>
      </c>
      <c r="FM150" s="53">
        <f t="shared" si="299"/>
        <v>0</v>
      </c>
      <c r="FN150" s="53">
        <f t="shared" si="299"/>
        <v>0</v>
      </c>
      <c r="FO150" s="53">
        <f t="shared" si="299"/>
        <v>0</v>
      </c>
      <c r="FP150" s="53">
        <f t="shared" si="330"/>
        <v>0</v>
      </c>
      <c r="FQ150" s="53">
        <f t="shared" si="300"/>
        <v>0</v>
      </c>
      <c r="FR150" s="53">
        <f t="shared" si="300"/>
        <v>0</v>
      </c>
      <c r="FS150" s="53">
        <f t="shared" si="300"/>
        <v>0</v>
      </c>
      <c r="FT150" s="53">
        <f t="shared" si="300"/>
        <v>0</v>
      </c>
      <c r="FU150" s="53">
        <f t="shared" si="300"/>
        <v>0</v>
      </c>
      <c r="FV150" s="53">
        <f t="shared" si="300"/>
        <v>0</v>
      </c>
      <c r="FW150" s="53">
        <f t="shared" si="300"/>
        <v>0</v>
      </c>
      <c r="FX150" s="53">
        <f t="shared" si="300"/>
        <v>0</v>
      </c>
      <c r="FY150" s="53">
        <f t="shared" si="300"/>
        <v>0</v>
      </c>
      <c r="FZ150" s="53">
        <f t="shared" si="300"/>
        <v>0</v>
      </c>
      <c r="GA150" s="53">
        <f t="shared" si="300"/>
        <v>0</v>
      </c>
      <c r="GB150" s="53">
        <f t="shared" si="300"/>
        <v>0</v>
      </c>
      <c r="GC150" s="53">
        <f t="shared" si="300"/>
        <v>0</v>
      </c>
      <c r="GD150" s="53">
        <f t="shared" si="300"/>
        <v>0</v>
      </c>
      <c r="GE150" s="53">
        <f t="shared" si="300"/>
        <v>0</v>
      </c>
      <c r="GF150" s="53">
        <f t="shared" si="331"/>
        <v>0</v>
      </c>
      <c r="GG150" s="53">
        <f t="shared" si="302"/>
        <v>0</v>
      </c>
      <c r="GH150" s="53">
        <f t="shared" si="302"/>
        <v>0</v>
      </c>
      <c r="GI150" s="53">
        <f t="shared" si="302"/>
        <v>0</v>
      </c>
      <c r="GJ150" s="53">
        <f t="shared" si="302"/>
        <v>0</v>
      </c>
      <c r="GK150" s="53">
        <f t="shared" si="302"/>
        <v>0</v>
      </c>
      <c r="GL150" s="53">
        <f t="shared" si="302"/>
        <v>0</v>
      </c>
      <c r="GM150" s="53">
        <f t="shared" si="302"/>
        <v>0</v>
      </c>
      <c r="GN150" s="53">
        <f t="shared" si="303"/>
        <v>0</v>
      </c>
      <c r="GO150" s="53">
        <f t="shared" si="303"/>
        <v>0</v>
      </c>
      <c r="GP150" s="53">
        <f t="shared" si="303"/>
        <v>0</v>
      </c>
      <c r="GQ150" s="53">
        <f t="shared" si="303"/>
        <v>972.2</v>
      </c>
      <c r="GR150" s="53">
        <f t="shared" si="303"/>
        <v>0</v>
      </c>
      <c r="GS150" s="53">
        <f t="shared" si="303"/>
        <v>0</v>
      </c>
      <c r="GT150" s="53">
        <f t="shared" si="303"/>
        <v>0</v>
      </c>
      <c r="GU150" s="53">
        <f t="shared" si="303"/>
        <v>0</v>
      </c>
      <c r="GV150" s="53">
        <f t="shared" si="303"/>
        <v>0</v>
      </c>
      <c r="GW150" s="53">
        <f t="shared" si="303"/>
        <v>0</v>
      </c>
      <c r="GX150" s="53">
        <f t="shared" si="18"/>
        <v>0</v>
      </c>
    </row>
    <row r="151" spans="1:206" s="95" customFormat="1" ht="12.75" x14ac:dyDescent="0.2">
      <c r="A151" s="22">
        <f>VLOOKUP(B151,'Libro Giornale'!$E$237:$F$436,2,FALSE)</f>
        <v>18</v>
      </c>
      <c r="B151" s="547" t="s">
        <v>96</v>
      </c>
      <c r="C151" s="152">
        <v>139</v>
      </c>
      <c r="D151" s="468">
        <v>44834</v>
      </c>
      <c r="E151" s="448" t="s">
        <v>131</v>
      </c>
      <c r="F151" s="52">
        <v>-972.2</v>
      </c>
      <c r="G151" s="52"/>
      <c r="H151" s="92"/>
      <c r="I151" s="92"/>
      <c r="J151" s="52"/>
      <c r="K151" s="52">
        <f t="shared" ref="K151:K153" si="332">-F151</f>
        <v>972.2</v>
      </c>
      <c r="L151" s="52"/>
      <c r="M151" s="53">
        <f t="shared" si="305"/>
        <v>0</v>
      </c>
      <c r="N151" s="53">
        <f t="shared" si="0"/>
        <v>0</v>
      </c>
      <c r="O151" s="53">
        <f t="shared" si="0"/>
        <v>0</v>
      </c>
      <c r="P151" s="53">
        <f t="shared" si="0"/>
        <v>0</v>
      </c>
      <c r="Q151" s="53">
        <f t="shared" si="0"/>
        <v>0</v>
      </c>
      <c r="R151" s="53">
        <f t="shared" si="0"/>
        <v>0</v>
      </c>
      <c r="S151" s="53">
        <f t="shared" si="0"/>
        <v>0</v>
      </c>
      <c r="T151" s="53">
        <f t="shared" si="0"/>
        <v>0</v>
      </c>
      <c r="U151" s="53">
        <f t="shared" si="0"/>
        <v>0</v>
      </c>
      <c r="V151" s="53">
        <f t="shared" si="0"/>
        <v>0</v>
      </c>
      <c r="W151" s="53">
        <f t="shared" si="0"/>
        <v>0</v>
      </c>
      <c r="X151" s="53">
        <f t="shared" si="0"/>
        <v>0</v>
      </c>
      <c r="Y151" s="53">
        <f t="shared" si="0"/>
        <v>-972.2</v>
      </c>
      <c r="Z151" s="53">
        <f t="shared" si="0"/>
        <v>0</v>
      </c>
      <c r="AA151" s="53">
        <f t="shared" si="0"/>
        <v>0</v>
      </c>
      <c r="AB151" s="53">
        <f t="shared" si="0"/>
        <v>0</v>
      </c>
      <c r="AC151" s="53">
        <f t="shared" si="324"/>
        <v>0</v>
      </c>
      <c r="AD151" s="53">
        <f t="shared" si="324"/>
        <v>0</v>
      </c>
      <c r="AE151" s="53">
        <f t="shared" si="324"/>
        <v>0</v>
      </c>
      <c r="AF151" s="53">
        <f t="shared" si="324"/>
        <v>0</v>
      </c>
      <c r="AG151" s="53">
        <f t="shared" si="324"/>
        <v>0</v>
      </c>
      <c r="AH151" s="53">
        <f t="shared" si="324"/>
        <v>0</v>
      </c>
      <c r="AI151" s="53">
        <f t="shared" si="324"/>
        <v>0</v>
      </c>
      <c r="AJ151" s="53">
        <f t="shared" si="324"/>
        <v>0</v>
      </c>
      <c r="AK151" s="53">
        <f t="shared" si="324"/>
        <v>0</v>
      </c>
      <c r="AL151" s="53">
        <f t="shared" si="324"/>
        <v>0</v>
      </c>
      <c r="AM151" s="53">
        <f t="shared" si="324"/>
        <v>0</v>
      </c>
      <c r="AN151" s="53">
        <f t="shared" si="324"/>
        <v>0</v>
      </c>
      <c r="AO151" s="53">
        <f t="shared" si="324"/>
        <v>0</v>
      </c>
      <c r="AP151" s="53">
        <f t="shared" si="324"/>
        <v>0</v>
      </c>
      <c r="AQ151" s="53">
        <f t="shared" si="324"/>
        <v>0</v>
      </c>
      <c r="AR151" s="53">
        <f t="shared" si="324"/>
        <v>0</v>
      </c>
      <c r="AS151" s="53">
        <f t="shared" si="325"/>
        <v>0</v>
      </c>
      <c r="AT151" s="53">
        <f t="shared" si="325"/>
        <v>0</v>
      </c>
      <c r="AU151" s="53">
        <f t="shared" si="325"/>
        <v>0</v>
      </c>
      <c r="AV151" s="53">
        <f t="shared" si="325"/>
        <v>0</v>
      </c>
      <c r="AW151" s="53">
        <f t="shared" si="325"/>
        <v>0</v>
      </c>
      <c r="AX151" s="53">
        <f t="shared" si="325"/>
        <v>0</v>
      </c>
      <c r="AY151" s="53">
        <f t="shared" si="325"/>
        <v>0</v>
      </c>
      <c r="AZ151" s="53">
        <f t="shared" si="325"/>
        <v>0</v>
      </c>
      <c r="BA151" s="53">
        <f t="shared" si="325"/>
        <v>0</v>
      </c>
      <c r="BB151" s="53">
        <f t="shared" si="325"/>
        <v>0</v>
      </c>
      <c r="BC151" s="53">
        <f t="shared" si="325"/>
        <v>0</v>
      </c>
      <c r="BD151" s="53">
        <f t="shared" si="325"/>
        <v>0</v>
      </c>
      <c r="BE151" s="53">
        <f t="shared" si="325"/>
        <v>0</v>
      </c>
      <c r="BF151" s="53">
        <f t="shared" si="325"/>
        <v>0</v>
      </c>
      <c r="BG151" s="53">
        <f t="shared" si="325"/>
        <v>0</v>
      </c>
      <c r="BH151" s="53">
        <f t="shared" si="325"/>
        <v>0</v>
      </c>
      <c r="BI151" s="53">
        <f t="shared" ref="BI151:BX151" si="333">IF(BI$4=$A151,-SUM($H151:$K151), 0)</f>
        <v>0</v>
      </c>
      <c r="BJ151" s="53">
        <f t="shared" si="333"/>
        <v>0</v>
      </c>
      <c r="BK151" s="53">
        <f t="shared" si="333"/>
        <v>0</v>
      </c>
      <c r="BL151" s="53">
        <f t="shared" si="333"/>
        <v>0</v>
      </c>
      <c r="BM151" s="53">
        <f t="shared" si="333"/>
        <v>0</v>
      </c>
      <c r="BN151" s="53">
        <f t="shared" si="333"/>
        <v>0</v>
      </c>
      <c r="BO151" s="53">
        <f t="shared" si="333"/>
        <v>0</v>
      </c>
      <c r="BP151" s="53">
        <f t="shared" si="333"/>
        <v>0</v>
      </c>
      <c r="BQ151" s="53">
        <f t="shared" si="333"/>
        <v>0</v>
      </c>
      <c r="BR151" s="53">
        <f t="shared" si="333"/>
        <v>0</v>
      </c>
      <c r="BS151" s="53">
        <f t="shared" si="333"/>
        <v>0</v>
      </c>
      <c r="BT151" s="53">
        <f t="shared" si="333"/>
        <v>0</v>
      </c>
      <c r="BU151" s="53">
        <f t="shared" si="5"/>
        <v>0</v>
      </c>
      <c r="BV151" s="53">
        <f t="shared" si="333"/>
        <v>0</v>
      </c>
      <c r="BW151" s="53">
        <f t="shared" si="333"/>
        <v>0</v>
      </c>
      <c r="BX151" s="53">
        <f t="shared" si="333"/>
        <v>0</v>
      </c>
      <c r="BY151" s="53">
        <f t="shared" si="327"/>
        <v>0</v>
      </c>
      <c r="BZ151" s="53">
        <f t="shared" si="327"/>
        <v>0</v>
      </c>
      <c r="CA151" s="53">
        <f t="shared" si="327"/>
        <v>0</v>
      </c>
      <c r="CB151" s="53">
        <f t="shared" si="327"/>
        <v>0</v>
      </c>
      <c r="CC151" s="53">
        <f t="shared" si="327"/>
        <v>0</v>
      </c>
      <c r="CD151" s="53">
        <f t="shared" si="327"/>
        <v>0</v>
      </c>
      <c r="CE151" s="53">
        <f t="shared" si="327"/>
        <v>0</v>
      </c>
      <c r="CF151" s="53">
        <f t="shared" si="327"/>
        <v>0</v>
      </c>
      <c r="CG151" s="53">
        <f t="shared" si="327"/>
        <v>0</v>
      </c>
      <c r="CH151" s="53">
        <f t="shared" si="327"/>
        <v>0</v>
      </c>
      <c r="CI151" s="53">
        <f t="shared" si="327"/>
        <v>0</v>
      </c>
      <c r="CJ151" s="53">
        <f t="shared" si="327"/>
        <v>0</v>
      </c>
      <c r="CK151" s="53">
        <f t="shared" si="327"/>
        <v>0</v>
      </c>
      <c r="CL151" s="53">
        <f t="shared" si="327"/>
        <v>0</v>
      </c>
      <c r="CM151" s="53">
        <f t="shared" si="327"/>
        <v>0</v>
      </c>
      <c r="CN151" s="53">
        <f t="shared" si="327"/>
        <v>0</v>
      </c>
      <c r="CO151" s="53">
        <f t="shared" si="296"/>
        <v>0</v>
      </c>
      <c r="CP151" s="53">
        <f t="shared" si="296"/>
        <v>0</v>
      </c>
      <c r="CQ151" s="53">
        <f t="shared" si="296"/>
        <v>0</v>
      </c>
      <c r="CR151" s="53">
        <f t="shared" si="296"/>
        <v>0</v>
      </c>
      <c r="CS151" s="53">
        <f t="shared" si="296"/>
        <v>0</v>
      </c>
      <c r="CT151" s="53">
        <f t="shared" si="296"/>
        <v>0</v>
      </c>
      <c r="CU151" s="53">
        <f t="shared" si="296"/>
        <v>0</v>
      </c>
      <c r="CV151" s="53">
        <f t="shared" si="307"/>
        <v>0</v>
      </c>
      <c r="CW151" s="53">
        <f t="shared" si="307"/>
        <v>0</v>
      </c>
      <c r="CX151" s="53">
        <f t="shared" si="307"/>
        <v>0</v>
      </c>
      <c r="CY151" s="53">
        <f t="shared" si="307"/>
        <v>0</v>
      </c>
      <c r="CZ151" s="53">
        <f t="shared" si="307"/>
        <v>0</v>
      </c>
      <c r="DA151" s="53">
        <f t="shared" si="307"/>
        <v>0</v>
      </c>
      <c r="DB151" s="53">
        <f t="shared" si="307"/>
        <v>0</v>
      </c>
      <c r="DC151" s="53">
        <f t="shared" si="307"/>
        <v>0</v>
      </c>
      <c r="DD151" s="53">
        <f t="shared" si="307"/>
        <v>0</v>
      </c>
      <c r="DE151" s="53">
        <f t="shared" si="307"/>
        <v>0</v>
      </c>
      <c r="DF151" s="53">
        <f t="shared" si="307"/>
        <v>0</v>
      </c>
      <c r="DG151" s="53">
        <f t="shared" si="307"/>
        <v>0</v>
      </c>
      <c r="DH151" s="53">
        <f t="shared" si="307"/>
        <v>0</v>
      </c>
      <c r="DI151" s="53">
        <f t="shared" si="307"/>
        <v>0</v>
      </c>
      <c r="DJ151" s="53">
        <f t="shared" si="307"/>
        <v>0</v>
      </c>
      <c r="DK151" s="53">
        <f t="shared" si="307"/>
        <v>0</v>
      </c>
      <c r="DL151" s="53">
        <f t="shared" si="307"/>
        <v>0</v>
      </c>
      <c r="DM151" s="53">
        <f t="shared" si="301"/>
        <v>0</v>
      </c>
      <c r="DN151" s="53">
        <f t="shared" si="301"/>
        <v>0</v>
      </c>
      <c r="DO151" s="53">
        <f t="shared" si="301"/>
        <v>0</v>
      </c>
      <c r="DP151" s="53">
        <f t="shared" si="301"/>
        <v>0</v>
      </c>
      <c r="DQ151" s="53">
        <f t="shared" si="301"/>
        <v>0</v>
      </c>
      <c r="DR151" s="53">
        <f t="shared" si="301"/>
        <v>0</v>
      </c>
      <c r="DS151" s="53">
        <f t="shared" si="301"/>
        <v>0</v>
      </c>
      <c r="DT151" s="53">
        <f t="shared" si="301"/>
        <v>0</v>
      </c>
      <c r="DU151" s="53">
        <f t="shared" si="328"/>
        <v>0</v>
      </c>
      <c r="DV151" s="53">
        <f t="shared" si="328"/>
        <v>0</v>
      </c>
      <c r="DW151" s="53">
        <f t="shared" si="328"/>
        <v>0</v>
      </c>
      <c r="DX151" s="53">
        <f t="shared" si="328"/>
        <v>0</v>
      </c>
      <c r="DY151" s="53">
        <f t="shared" si="328"/>
        <v>0</v>
      </c>
      <c r="DZ151" s="53">
        <f t="shared" si="328"/>
        <v>0</v>
      </c>
      <c r="EA151" s="53">
        <f t="shared" si="328"/>
        <v>0</v>
      </c>
      <c r="EB151" s="53">
        <f t="shared" si="328"/>
        <v>0</v>
      </c>
      <c r="EC151" s="53">
        <f t="shared" si="328"/>
        <v>0</v>
      </c>
      <c r="ED151" s="53">
        <f t="shared" si="328"/>
        <v>0</v>
      </c>
      <c r="EE151" s="53">
        <f t="shared" si="328"/>
        <v>0</v>
      </c>
      <c r="EF151" s="53">
        <f t="shared" si="328"/>
        <v>0</v>
      </c>
      <c r="EG151" s="53">
        <f t="shared" si="328"/>
        <v>0</v>
      </c>
      <c r="EH151" s="53">
        <f t="shared" si="328"/>
        <v>0</v>
      </c>
      <c r="EI151" s="53">
        <f t="shared" si="328"/>
        <v>0</v>
      </c>
      <c r="EJ151" s="53">
        <f t="shared" si="328"/>
        <v>0</v>
      </c>
      <c r="EK151" s="53">
        <f t="shared" si="329"/>
        <v>0</v>
      </c>
      <c r="EL151" s="53">
        <f t="shared" si="329"/>
        <v>0</v>
      </c>
      <c r="EM151" s="53">
        <f t="shared" si="329"/>
        <v>0</v>
      </c>
      <c r="EN151" s="53">
        <f t="shared" si="329"/>
        <v>0</v>
      </c>
      <c r="EO151" s="53">
        <f t="shared" si="329"/>
        <v>0</v>
      </c>
      <c r="EP151" s="53">
        <f t="shared" si="329"/>
        <v>0</v>
      </c>
      <c r="EQ151" s="53">
        <f t="shared" si="329"/>
        <v>0</v>
      </c>
      <c r="ER151" s="53">
        <f t="shared" si="329"/>
        <v>0</v>
      </c>
      <c r="ES151" s="53">
        <f t="shared" si="329"/>
        <v>0</v>
      </c>
      <c r="ET151" s="53">
        <f t="shared" si="329"/>
        <v>0</v>
      </c>
      <c r="EU151" s="53">
        <f t="shared" si="329"/>
        <v>0</v>
      </c>
      <c r="EV151" s="53">
        <f t="shared" si="329"/>
        <v>0</v>
      </c>
      <c r="EW151" s="53">
        <f t="shared" si="329"/>
        <v>0</v>
      </c>
      <c r="EX151" s="53">
        <f t="shared" si="329"/>
        <v>0</v>
      </c>
      <c r="EY151" s="53">
        <f t="shared" si="329"/>
        <v>0</v>
      </c>
      <c r="EZ151" s="53">
        <f t="shared" si="329"/>
        <v>0</v>
      </c>
      <c r="FA151" s="53">
        <f t="shared" si="330"/>
        <v>0</v>
      </c>
      <c r="FB151" s="53">
        <f t="shared" si="330"/>
        <v>0</v>
      </c>
      <c r="FC151" s="53">
        <f t="shared" si="330"/>
        <v>0</v>
      </c>
      <c r="FD151" s="53">
        <f t="shared" si="330"/>
        <v>0</v>
      </c>
      <c r="FE151" s="53">
        <f t="shared" si="330"/>
        <v>0</v>
      </c>
      <c r="FF151" s="53">
        <f t="shared" si="330"/>
        <v>0</v>
      </c>
      <c r="FG151" s="53">
        <f t="shared" si="330"/>
        <v>0</v>
      </c>
      <c r="FH151" s="53">
        <f t="shared" si="330"/>
        <v>0</v>
      </c>
      <c r="FI151" s="53">
        <f t="shared" si="330"/>
        <v>0</v>
      </c>
      <c r="FJ151" s="53">
        <f t="shared" si="330"/>
        <v>0</v>
      </c>
      <c r="FK151" s="53">
        <f t="shared" si="330"/>
        <v>0</v>
      </c>
      <c r="FL151" s="53">
        <f t="shared" si="330"/>
        <v>0</v>
      </c>
      <c r="FM151" s="53">
        <f t="shared" si="330"/>
        <v>0</v>
      </c>
      <c r="FN151" s="53">
        <f t="shared" si="330"/>
        <v>0</v>
      </c>
      <c r="FO151" s="53">
        <f t="shared" si="330"/>
        <v>0</v>
      </c>
      <c r="FP151" s="53">
        <f t="shared" si="330"/>
        <v>0</v>
      </c>
      <c r="FQ151" s="53">
        <f t="shared" si="331"/>
        <v>0</v>
      </c>
      <c r="FR151" s="53">
        <f t="shared" si="331"/>
        <v>0</v>
      </c>
      <c r="FS151" s="53">
        <f t="shared" si="331"/>
        <v>0</v>
      </c>
      <c r="FT151" s="53">
        <f t="shared" si="331"/>
        <v>0</v>
      </c>
      <c r="FU151" s="53">
        <f t="shared" si="331"/>
        <v>0</v>
      </c>
      <c r="FV151" s="53">
        <f t="shared" si="331"/>
        <v>0</v>
      </c>
      <c r="FW151" s="53">
        <f t="shared" si="331"/>
        <v>0</v>
      </c>
      <c r="FX151" s="53">
        <f t="shared" si="331"/>
        <v>0</v>
      </c>
      <c r="FY151" s="53">
        <f t="shared" si="331"/>
        <v>0</v>
      </c>
      <c r="FZ151" s="53">
        <f t="shared" si="331"/>
        <v>0</v>
      </c>
      <c r="GA151" s="53">
        <f t="shared" si="331"/>
        <v>0</v>
      </c>
      <c r="GB151" s="53">
        <f t="shared" si="331"/>
        <v>0</v>
      </c>
      <c r="GC151" s="53">
        <f t="shared" si="331"/>
        <v>0</v>
      </c>
      <c r="GD151" s="53">
        <f t="shared" si="331"/>
        <v>0</v>
      </c>
      <c r="GE151" s="53">
        <f t="shared" si="331"/>
        <v>0</v>
      </c>
      <c r="GF151" s="53">
        <f t="shared" si="331"/>
        <v>0</v>
      </c>
      <c r="GG151" s="53">
        <f t="shared" si="302"/>
        <v>0</v>
      </c>
      <c r="GH151" s="53">
        <f t="shared" si="302"/>
        <v>0</v>
      </c>
      <c r="GI151" s="53">
        <f t="shared" si="302"/>
        <v>0</v>
      </c>
      <c r="GJ151" s="53">
        <f t="shared" si="302"/>
        <v>0</v>
      </c>
      <c r="GK151" s="53">
        <f t="shared" si="302"/>
        <v>0</v>
      </c>
      <c r="GL151" s="53">
        <f t="shared" si="302"/>
        <v>0</v>
      </c>
      <c r="GM151" s="53">
        <f t="shared" si="302"/>
        <v>0</v>
      </c>
      <c r="GN151" s="53">
        <f t="shared" si="303"/>
        <v>0</v>
      </c>
      <c r="GO151" s="53">
        <f t="shared" si="303"/>
        <v>0</v>
      </c>
      <c r="GP151" s="53">
        <f t="shared" si="303"/>
        <v>0</v>
      </c>
      <c r="GQ151" s="53">
        <f t="shared" si="303"/>
        <v>0</v>
      </c>
      <c r="GR151" s="53">
        <f t="shared" si="303"/>
        <v>0</v>
      </c>
      <c r="GS151" s="53">
        <f t="shared" si="303"/>
        <v>0</v>
      </c>
      <c r="GT151" s="53">
        <f t="shared" si="303"/>
        <v>0</v>
      </c>
      <c r="GU151" s="53">
        <f t="shared" si="303"/>
        <v>0</v>
      </c>
      <c r="GV151" s="53">
        <f t="shared" si="303"/>
        <v>0</v>
      </c>
      <c r="GW151" s="53">
        <f t="shared" si="303"/>
        <v>0</v>
      </c>
      <c r="GX151" s="53">
        <f t="shared" si="18"/>
        <v>0</v>
      </c>
    </row>
    <row r="152" spans="1:206" s="95" customFormat="1" ht="12.75" x14ac:dyDescent="0.2">
      <c r="A152" s="22">
        <f>VLOOKUP(B152,'Libro Giornale'!$E$237:$F$436,2,FALSE)</f>
        <v>192</v>
      </c>
      <c r="B152" s="547" t="s">
        <v>578</v>
      </c>
      <c r="C152" s="152">
        <v>140</v>
      </c>
      <c r="D152" s="468">
        <v>44834</v>
      </c>
      <c r="E152" s="448" t="s">
        <v>132</v>
      </c>
      <c r="F152" s="52">
        <v>1386.69</v>
      </c>
      <c r="G152" s="52"/>
      <c r="H152" s="92"/>
      <c r="I152" s="92"/>
      <c r="J152" s="52"/>
      <c r="K152" s="52">
        <f t="shared" si="332"/>
        <v>-1386.69</v>
      </c>
      <c r="L152" s="52"/>
      <c r="M152" s="53">
        <f t="shared" si="305"/>
        <v>0</v>
      </c>
      <c r="N152" s="53">
        <f t="shared" si="0"/>
        <v>0</v>
      </c>
      <c r="O152" s="53">
        <f t="shared" si="0"/>
        <v>0</v>
      </c>
      <c r="P152" s="53">
        <f t="shared" si="0"/>
        <v>0</v>
      </c>
      <c r="Q152" s="53">
        <f t="shared" si="0"/>
        <v>0</v>
      </c>
      <c r="R152" s="53">
        <f t="shared" si="0"/>
        <v>0</v>
      </c>
      <c r="S152" s="53">
        <f t="shared" si="0"/>
        <v>0</v>
      </c>
      <c r="T152" s="53">
        <f t="shared" si="0"/>
        <v>0</v>
      </c>
      <c r="U152" s="53">
        <f t="shared" si="0"/>
        <v>0</v>
      </c>
      <c r="V152" s="53">
        <f t="shared" si="0"/>
        <v>0</v>
      </c>
      <c r="W152" s="53">
        <f t="shared" si="0"/>
        <v>0</v>
      </c>
      <c r="X152" s="53">
        <f t="shared" si="0"/>
        <v>0</v>
      </c>
      <c r="Y152" s="53">
        <f t="shared" si="0"/>
        <v>0</v>
      </c>
      <c r="Z152" s="53">
        <f t="shared" si="0"/>
        <v>0</v>
      </c>
      <c r="AA152" s="53">
        <f t="shared" si="0"/>
        <v>0</v>
      </c>
      <c r="AB152" s="53">
        <f t="shared" si="0"/>
        <v>0</v>
      </c>
      <c r="AC152" s="53">
        <f t="shared" si="292"/>
        <v>0</v>
      </c>
      <c r="AD152" s="53">
        <f t="shared" si="292"/>
        <v>0</v>
      </c>
      <c r="AE152" s="53">
        <f t="shared" si="292"/>
        <v>0</v>
      </c>
      <c r="AF152" s="53">
        <f t="shared" si="292"/>
        <v>0</v>
      </c>
      <c r="AG152" s="53">
        <f t="shared" si="292"/>
        <v>0</v>
      </c>
      <c r="AH152" s="53">
        <f t="shared" si="292"/>
        <v>0</v>
      </c>
      <c r="AI152" s="53">
        <f t="shared" si="292"/>
        <v>0</v>
      </c>
      <c r="AJ152" s="53">
        <f t="shared" si="292"/>
        <v>0</v>
      </c>
      <c r="AK152" s="53">
        <f t="shared" si="292"/>
        <v>0</v>
      </c>
      <c r="AL152" s="53">
        <f t="shared" si="292"/>
        <v>0</v>
      </c>
      <c r="AM152" s="53">
        <f t="shared" si="292"/>
        <v>0</v>
      </c>
      <c r="AN152" s="53">
        <f t="shared" si="292"/>
        <v>0</v>
      </c>
      <c r="AO152" s="53">
        <f t="shared" si="292"/>
        <v>0</v>
      </c>
      <c r="AP152" s="53">
        <f t="shared" si="292"/>
        <v>0</v>
      </c>
      <c r="AQ152" s="53">
        <f t="shared" si="292"/>
        <v>0</v>
      </c>
      <c r="AR152" s="53">
        <f t="shared" si="292"/>
        <v>0</v>
      </c>
      <c r="AS152" s="53">
        <f t="shared" si="293"/>
        <v>0</v>
      </c>
      <c r="AT152" s="53">
        <f t="shared" si="293"/>
        <v>0</v>
      </c>
      <c r="AU152" s="53">
        <f t="shared" si="293"/>
        <v>0</v>
      </c>
      <c r="AV152" s="53">
        <f t="shared" si="293"/>
        <v>0</v>
      </c>
      <c r="AW152" s="53">
        <f t="shared" si="293"/>
        <v>0</v>
      </c>
      <c r="AX152" s="53">
        <f t="shared" si="293"/>
        <v>0</v>
      </c>
      <c r="AY152" s="53">
        <f t="shared" si="293"/>
        <v>0</v>
      </c>
      <c r="AZ152" s="53">
        <f t="shared" si="293"/>
        <v>0</v>
      </c>
      <c r="BA152" s="53">
        <f t="shared" si="293"/>
        <v>0</v>
      </c>
      <c r="BB152" s="53">
        <f t="shared" si="293"/>
        <v>0</v>
      </c>
      <c r="BC152" s="53">
        <f t="shared" si="293"/>
        <v>0</v>
      </c>
      <c r="BD152" s="53">
        <f t="shared" si="293"/>
        <v>0</v>
      </c>
      <c r="BE152" s="53">
        <f t="shared" si="293"/>
        <v>0</v>
      </c>
      <c r="BF152" s="53">
        <f t="shared" si="293"/>
        <v>0</v>
      </c>
      <c r="BG152" s="53">
        <f t="shared" si="293"/>
        <v>0</v>
      </c>
      <c r="BH152" s="53">
        <f t="shared" si="293"/>
        <v>0</v>
      </c>
      <c r="BI152" s="53">
        <f t="shared" si="294"/>
        <v>0</v>
      </c>
      <c r="BJ152" s="53">
        <f t="shared" si="294"/>
        <v>0</v>
      </c>
      <c r="BK152" s="53">
        <f t="shared" si="294"/>
        <v>0</v>
      </c>
      <c r="BL152" s="53">
        <f t="shared" si="294"/>
        <v>0</v>
      </c>
      <c r="BM152" s="53">
        <f t="shared" si="294"/>
        <v>0</v>
      </c>
      <c r="BN152" s="53">
        <f t="shared" si="294"/>
        <v>0</v>
      </c>
      <c r="BO152" s="53">
        <f t="shared" si="294"/>
        <v>0</v>
      </c>
      <c r="BP152" s="53">
        <f t="shared" si="294"/>
        <v>0</v>
      </c>
      <c r="BQ152" s="53">
        <f t="shared" si="294"/>
        <v>0</v>
      </c>
      <c r="BR152" s="53">
        <f t="shared" si="294"/>
        <v>0</v>
      </c>
      <c r="BS152" s="53">
        <f t="shared" si="294"/>
        <v>0</v>
      </c>
      <c r="BT152" s="53">
        <f t="shared" si="294"/>
        <v>0</v>
      </c>
      <c r="BU152" s="53">
        <f t="shared" si="5"/>
        <v>0</v>
      </c>
      <c r="BV152" s="53">
        <f t="shared" si="294"/>
        <v>0</v>
      </c>
      <c r="BW152" s="53">
        <f t="shared" si="294"/>
        <v>0</v>
      </c>
      <c r="BX152" s="53">
        <f t="shared" si="294"/>
        <v>0</v>
      </c>
      <c r="BY152" s="53">
        <f t="shared" si="295"/>
        <v>0</v>
      </c>
      <c r="BZ152" s="53">
        <f t="shared" si="295"/>
        <v>0</v>
      </c>
      <c r="CA152" s="53">
        <f t="shared" si="295"/>
        <v>0</v>
      </c>
      <c r="CB152" s="53">
        <f t="shared" si="295"/>
        <v>0</v>
      </c>
      <c r="CC152" s="53">
        <f t="shared" si="295"/>
        <v>0</v>
      </c>
      <c r="CD152" s="53">
        <f t="shared" si="295"/>
        <v>0</v>
      </c>
      <c r="CE152" s="53">
        <f t="shared" si="295"/>
        <v>0</v>
      </c>
      <c r="CF152" s="53">
        <f t="shared" si="295"/>
        <v>0</v>
      </c>
      <c r="CG152" s="53">
        <f t="shared" si="295"/>
        <v>0</v>
      </c>
      <c r="CH152" s="53">
        <f t="shared" si="295"/>
        <v>0</v>
      </c>
      <c r="CI152" s="53">
        <f t="shared" si="295"/>
        <v>0</v>
      </c>
      <c r="CJ152" s="53">
        <f t="shared" si="295"/>
        <v>0</v>
      </c>
      <c r="CK152" s="53">
        <f t="shared" si="295"/>
        <v>0</v>
      </c>
      <c r="CL152" s="53">
        <f t="shared" si="295"/>
        <v>0</v>
      </c>
      <c r="CM152" s="53">
        <f t="shared" si="295"/>
        <v>0</v>
      </c>
      <c r="CN152" s="53">
        <f t="shared" si="295"/>
        <v>0</v>
      </c>
      <c r="CO152" s="53">
        <f t="shared" si="296"/>
        <v>0</v>
      </c>
      <c r="CP152" s="53">
        <f t="shared" si="296"/>
        <v>0</v>
      </c>
      <c r="CQ152" s="53">
        <f t="shared" si="296"/>
        <v>0</v>
      </c>
      <c r="CR152" s="53">
        <f t="shared" si="296"/>
        <v>0</v>
      </c>
      <c r="CS152" s="53">
        <f t="shared" si="296"/>
        <v>0</v>
      </c>
      <c r="CT152" s="53">
        <f t="shared" si="296"/>
        <v>0</v>
      </c>
      <c r="CU152" s="53">
        <f t="shared" si="296"/>
        <v>0</v>
      </c>
      <c r="CV152" s="53">
        <f t="shared" si="307"/>
        <v>0</v>
      </c>
      <c r="CW152" s="53">
        <f t="shared" si="307"/>
        <v>0</v>
      </c>
      <c r="CX152" s="53">
        <f t="shared" si="307"/>
        <v>0</v>
      </c>
      <c r="CY152" s="53">
        <f t="shared" si="307"/>
        <v>0</v>
      </c>
      <c r="CZ152" s="53">
        <f t="shared" si="307"/>
        <v>0</v>
      </c>
      <c r="DA152" s="53">
        <f t="shared" si="307"/>
        <v>0</v>
      </c>
      <c r="DB152" s="53">
        <f t="shared" si="307"/>
        <v>0</v>
      </c>
      <c r="DC152" s="53">
        <f t="shared" si="307"/>
        <v>0</v>
      </c>
      <c r="DD152" s="53">
        <f t="shared" si="307"/>
        <v>0</v>
      </c>
      <c r="DE152" s="53">
        <f t="shared" si="307"/>
        <v>0</v>
      </c>
      <c r="DF152" s="53">
        <f t="shared" si="307"/>
        <v>0</v>
      </c>
      <c r="DG152" s="53">
        <f t="shared" si="307"/>
        <v>0</v>
      </c>
      <c r="DH152" s="53">
        <f t="shared" si="307"/>
        <v>0</v>
      </c>
      <c r="DI152" s="53">
        <f t="shared" si="307"/>
        <v>0</v>
      </c>
      <c r="DJ152" s="53">
        <f t="shared" si="307"/>
        <v>0</v>
      </c>
      <c r="DK152" s="53">
        <f t="shared" si="307"/>
        <v>0</v>
      </c>
      <c r="DL152" s="53">
        <f t="shared" si="307"/>
        <v>0</v>
      </c>
      <c r="DM152" s="53">
        <f t="shared" si="301"/>
        <v>0</v>
      </c>
      <c r="DN152" s="53">
        <f t="shared" si="301"/>
        <v>0</v>
      </c>
      <c r="DO152" s="53">
        <f t="shared" si="301"/>
        <v>0</v>
      </c>
      <c r="DP152" s="53">
        <f t="shared" si="301"/>
        <v>0</v>
      </c>
      <c r="DQ152" s="53">
        <f t="shared" si="301"/>
        <v>0</v>
      </c>
      <c r="DR152" s="53">
        <f t="shared" si="301"/>
        <v>0</v>
      </c>
      <c r="DS152" s="53">
        <f t="shared" si="301"/>
        <v>0</v>
      </c>
      <c r="DT152" s="53">
        <f t="shared" si="301"/>
        <v>0</v>
      </c>
      <c r="DU152" s="53">
        <f t="shared" si="297"/>
        <v>0</v>
      </c>
      <c r="DV152" s="53">
        <f t="shared" si="297"/>
        <v>0</v>
      </c>
      <c r="DW152" s="53">
        <f t="shared" si="297"/>
        <v>0</v>
      </c>
      <c r="DX152" s="53">
        <f t="shared" si="297"/>
        <v>0</v>
      </c>
      <c r="DY152" s="53">
        <f t="shared" si="297"/>
        <v>0</v>
      </c>
      <c r="DZ152" s="53">
        <f t="shared" si="297"/>
        <v>0</v>
      </c>
      <c r="EA152" s="53">
        <f t="shared" si="297"/>
        <v>0</v>
      </c>
      <c r="EB152" s="53">
        <f t="shared" si="297"/>
        <v>0</v>
      </c>
      <c r="EC152" s="53">
        <f t="shared" si="297"/>
        <v>0</v>
      </c>
      <c r="ED152" s="53">
        <f t="shared" si="297"/>
        <v>0</v>
      </c>
      <c r="EE152" s="53">
        <f t="shared" si="297"/>
        <v>0</v>
      </c>
      <c r="EF152" s="53">
        <f t="shared" si="297"/>
        <v>0</v>
      </c>
      <c r="EG152" s="53">
        <f t="shared" si="297"/>
        <v>0</v>
      </c>
      <c r="EH152" s="53">
        <f t="shared" si="297"/>
        <v>0</v>
      </c>
      <c r="EI152" s="53">
        <f t="shared" si="297"/>
        <v>0</v>
      </c>
      <c r="EJ152" s="53">
        <f t="shared" si="297"/>
        <v>0</v>
      </c>
      <c r="EK152" s="53">
        <f t="shared" si="298"/>
        <v>0</v>
      </c>
      <c r="EL152" s="53">
        <f t="shared" si="298"/>
        <v>0</v>
      </c>
      <c r="EM152" s="53">
        <f t="shared" si="298"/>
        <v>0</v>
      </c>
      <c r="EN152" s="53">
        <f t="shared" si="298"/>
        <v>0</v>
      </c>
      <c r="EO152" s="53">
        <f t="shared" si="298"/>
        <v>0</v>
      </c>
      <c r="EP152" s="53">
        <f t="shared" si="298"/>
        <v>0</v>
      </c>
      <c r="EQ152" s="53">
        <f t="shared" si="298"/>
        <v>0</v>
      </c>
      <c r="ER152" s="53">
        <f t="shared" si="298"/>
        <v>0</v>
      </c>
      <c r="ES152" s="53">
        <f t="shared" si="298"/>
        <v>0</v>
      </c>
      <c r="ET152" s="53">
        <f t="shared" si="298"/>
        <v>0</v>
      </c>
      <c r="EU152" s="53">
        <f t="shared" si="298"/>
        <v>0</v>
      </c>
      <c r="EV152" s="53">
        <f t="shared" si="298"/>
        <v>0</v>
      </c>
      <c r="EW152" s="53">
        <f t="shared" si="298"/>
        <v>0</v>
      </c>
      <c r="EX152" s="53">
        <f t="shared" si="298"/>
        <v>0</v>
      </c>
      <c r="EY152" s="53">
        <f t="shared" si="298"/>
        <v>0</v>
      </c>
      <c r="EZ152" s="53">
        <f t="shared" si="298"/>
        <v>0</v>
      </c>
      <c r="FA152" s="53">
        <f t="shared" si="299"/>
        <v>0</v>
      </c>
      <c r="FB152" s="53">
        <f t="shared" si="299"/>
        <v>0</v>
      </c>
      <c r="FC152" s="53">
        <f t="shared" si="299"/>
        <v>0</v>
      </c>
      <c r="FD152" s="53">
        <f t="shared" si="299"/>
        <v>0</v>
      </c>
      <c r="FE152" s="53">
        <f t="shared" si="299"/>
        <v>0</v>
      </c>
      <c r="FF152" s="53">
        <f t="shared" si="299"/>
        <v>0</v>
      </c>
      <c r="FG152" s="53">
        <f t="shared" si="299"/>
        <v>0</v>
      </c>
      <c r="FH152" s="53">
        <f t="shared" si="299"/>
        <v>0</v>
      </c>
      <c r="FI152" s="53">
        <f t="shared" si="299"/>
        <v>0</v>
      </c>
      <c r="FJ152" s="53">
        <f t="shared" si="299"/>
        <v>0</v>
      </c>
      <c r="FK152" s="53">
        <f t="shared" si="299"/>
        <v>0</v>
      </c>
      <c r="FL152" s="53">
        <f t="shared" si="299"/>
        <v>0</v>
      </c>
      <c r="FM152" s="53">
        <f t="shared" si="299"/>
        <v>0</v>
      </c>
      <c r="FN152" s="53">
        <f t="shared" si="299"/>
        <v>0</v>
      </c>
      <c r="FO152" s="53">
        <f t="shared" si="299"/>
        <v>0</v>
      </c>
      <c r="FP152" s="53">
        <f t="shared" si="299"/>
        <v>0</v>
      </c>
      <c r="FQ152" s="53">
        <f t="shared" si="300"/>
        <v>0</v>
      </c>
      <c r="FR152" s="53">
        <f t="shared" si="300"/>
        <v>0</v>
      </c>
      <c r="FS152" s="53">
        <f t="shared" si="300"/>
        <v>0</v>
      </c>
      <c r="FT152" s="53">
        <f t="shared" si="300"/>
        <v>0</v>
      </c>
      <c r="FU152" s="53">
        <f t="shared" si="300"/>
        <v>0</v>
      </c>
      <c r="FV152" s="53">
        <f t="shared" si="300"/>
        <v>0</v>
      </c>
      <c r="FW152" s="53">
        <f t="shared" si="300"/>
        <v>0</v>
      </c>
      <c r="FX152" s="53">
        <f t="shared" si="300"/>
        <v>0</v>
      </c>
      <c r="FY152" s="53">
        <f t="shared" si="300"/>
        <v>0</v>
      </c>
      <c r="FZ152" s="53">
        <f t="shared" si="300"/>
        <v>0</v>
      </c>
      <c r="GA152" s="53">
        <f t="shared" si="300"/>
        <v>0</v>
      </c>
      <c r="GB152" s="53">
        <f t="shared" si="300"/>
        <v>0</v>
      </c>
      <c r="GC152" s="53">
        <f t="shared" si="300"/>
        <v>0</v>
      </c>
      <c r="GD152" s="53">
        <f t="shared" si="300"/>
        <v>0</v>
      </c>
      <c r="GE152" s="53">
        <f t="shared" si="300"/>
        <v>0</v>
      </c>
      <c r="GF152" s="53">
        <f t="shared" si="300"/>
        <v>0</v>
      </c>
      <c r="GG152" s="53">
        <f t="shared" si="302"/>
        <v>0</v>
      </c>
      <c r="GH152" s="53">
        <f t="shared" si="302"/>
        <v>0</v>
      </c>
      <c r="GI152" s="53">
        <f t="shared" si="302"/>
        <v>0</v>
      </c>
      <c r="GJ152" s="53">
        <f t="shared" si="302"/>
        <v>0</v>
      </c>
      <c r="GK152" s="53">
        <f t="shared" si="302"/>
        <v>0</v>
      </c>
      <c r="GL152" s="53">
        <f t="shared" si="302"/>
        <v>0</v>
      </c>
      <c r="GM152" s="53">
        <f t="shared" si="302"/>
        <v>0</v>
      </c>
      <c r="GN152" s="53">
        <f t="shared" si="303"/>
        <v>0</v>
      </c>
      <c r="GO152" s="53">
        <f t="shared" si="303"/>
        <v>0</v>
      </c>
      <c r="GP152" s="53">
        <f t="shared" si="303"/>
        <v>0</v>
      </c>
      <c r="GQ152" s="53">
        <f t="shared" si="303"/>
        <v>1386.69</v>
      </c>
      <c r="GR152" s="53">
        <f t="shared" si="303"/>
        <v>0</v>
      </c>
      <c r="GS152" s="53">
        <f t="shared" si="303"/>
        <v>0</v>
      </c>
      <c r="GT152" s="53">
        <f t="shared" si="303"/>
        <v>0</v>
      </c>
      <c r="GU152" s="53">
        <f t="shared" si="303"/>
        <v>0</v>
      </c>
      <c r="GV152" s="53">
        <f t="shared" si="303"/>
        <v>0</v>
      </c>
      <c r="GW152" s="53">
        <f t="shared" si="303"/>
        <v>0</v>
      </c>
      <c r="GX152" s="53">
        <f t="shared" si="18"/>
        <v>0</v>
      </c>
    </row>
    <row r="153" spans="1:206" s="95" customFormat="1" ht="12.75" x14ac:dyDescent="0.2">
      <c r="A153" s="22">
        <f>VLOOKUP(B153,'Libro Giornale'!$E$237:$F$436,2,FALSE)</f>
        <v>18</v>
      </c>
      <c r="B153" s="547" t="s">
        <v>96</v>
      </c>
      <c r="C153" s="152">
        <v>141</v>
      </c>
      <c r="D153" s="468">
        <v>44834</v>
      </c>
      <c r="E153" s="448" t="s">
        <v>132</v>
      </c>
      <c r="F153" s="52">
        <v>-1386.6900000000005</v>
      </c>
      <c r="G153" s="52"/>
      <c r="H153" s="92"/>
      <c r="I153" s="92"/>
      <c r="J153" s="52"/>
      <c r="K153" s="52">
        <f t="shared" si="332"/>
        <v>1386.6900000000005</v>
      </c>
      <c r="L153" s="52"/>
      <c r="M153" s="53">
        <f t="shared" si="32"/>
        <v>0</v>
      </c>
      <c r="N153" s="53">
        <f t="shared" si="0"/>
        <v>0</v>
      </c>
      <c r="O153" s="53">
        <f t="shared" si="0"/>
        <v>0</v>
      </c>
      <c r="P153" s="53">
        <f t="shared" si="0"/>
        <v>0</v>
      </c>
      <c r="Q153" s="53">
        <f t="shared" si="0"/>
        <v>0</v>
      </c>
      <c r="R153" s="53">
        <f t="shared" si="0"/>
        <v>0</v>
      </c>
      <c r="S153" s="53">
        <f t="shared" si="0"/>
        <v>0</v>
      </c>
      <c r="T153" s="53">
        <f t="shared" si="0"/>
        <v>0</v>
      </c>
      <c r="U153" s="53">
        <f t="shared" si="0"/>
        <v>0</v>
      </c>
      <c r="V153" s="53">
        <f t="shared" si="0"/>
        <v>0</v>
      </c>
      <c r="W153" s="53">
        <f t="shared" si="0"/>
        <v>0</v>
      </c>
      <c r="X153" s="53">
        <f t="shared" si="0"/>
        <v>0</v>
      </c>
      <c r="Y153" s="53">
        <f t="shared" si="0"/>
        <v>-1386.6900000000005</v>
      </c>
      <c r="Z153" s="53">
        <f t="shared" si="0"/>
        <v>0</v>
      </c>
      <c r="AA153" s="53">
        <f t="shared" si="0"/>
        <v>0</v>
      </c>
      <c r="AB153" s="53">
        <f t="shared" si="0"/>
        <v>0</v>
      </c>
      <c r="AC153" s="53">
        <f t="shared" si="1"/>
        <v>0</v>
      </c>
      <c r="AD153" s="53">
        <f t="shared" si="1"/>
        <v>0</v>
      </c>
      <c r="AE153" s="53">
        <f t="shared" si="1"/>
        <v>0</v>
      </c>
      <c r="AF153" s="53">
        <f t="shared" si="1"/>
        <v>0</v>
      </c>
      <c r="AG153" s="53">
        <f t="shared" si="1"/>
        <v>0</v>
      </c>
      <c r="AH153" s="53">
        <f t="shared" si="1"/>
        <v>0</v>
      </c>
      <c r="AI153" s="53">
        <f t="shared" si="1"/>
        <v>0</v>
      </c>
      <c r="AJ153" s="53">
        <f t="shared" si="1"/>
        <v>0</v>
      </c>
      <c r="AK153" s="53">
        <f t="shared" si="1"/>
        <v>0</v>
      </c>
      <c r="AL153" s="53">
        <f t="shared" si="1"/>
        <v>0</v>
      </c>
      <c r="AM153" s="53">
        <f t="shared" si="1"/>
        <v>0</v>
      </c>
      <c r="AN153" s="53">
        <f t="shared" si="1"/>
        <v>0</v>
      </c>
      <c r="AO153" s="53">
        <f t="shared" si="1"/>
        <v>0</v>
      </c>
      <c r="AP153" s="53">
        <f t="shared" si="1"/>
        <v>0</v>
      </c>
      <c r="AQ153" s="53">
        <f t="shared" si="1"/>
        <v>0</v>
      </c>
      <c r="AR153" s="53">
        <f t="shared" si="1"/>
        <v>0</v>
      </c>
      <c r="AS153" s="53">
        <f t="shared" si="2"/>
        <v>0</v>
      </c>
      <c r="AT153" s="53">
        <f t="shared" si="2"/>
        <v>0</v>
      </c>
      <c r="AU153" s="53">
        <f t="shared" si="2"/>
        <v>0</v>
      </c>
      <c r="AV153" s="53">
        <f t="shared" si="2"/>
        <v>0</v>
      </c>
      <c r="AW153" s="53">
        <f t="shared" si="2"/>
        <v>0</v>
      </c>
      <c r="AX153" s="53">
        <f t="shared" si="2"/>
        <v>0</v>
      </c>
      <c r="AY153" s="53">
        <f t="shared" si="2"/>
        <v>0</v>
      </c>
      <c r="AZ153" s="53">
        <f t="shared" si="2"/>
        <v>0</v>
      </c>
      <c r="BA153" s="53">
        <f t="shared" si="2"/>
        <v>0</v>
      </c>
      <c r="BB153" s="53">
        <f t="shared" si="2"/>
        <v>0</v>
      </c>
      <c r="BC153" s="53">
        <f t="shared" si="2"/>
        <v>0</v>
      </c>
      <c r="BD153" s="53">
        <f t="shared" si="2"/>
        <v>0</v>
      </c>
      <c r="BE153" s="53">
        <f t="shared" si="2"/>
        <v>0</v>
      </c>
      <c r="BF153" s="53">
        <f t="shared" si="2"/>
        <v>0</v>
      </c>
      <c r="BG153" s="53">
        <f t="shared" si="2"/>
        <v>0</v>
      </c>
      <c r="BH153" s="53">
        <f t="shared" si="2"/>
        <v>0</v>
      </c>
      <c r="BI153" s="53">
        <f t="shared" si="3"/>
        <v>0</v>
      </c>
      <c r="BJ153" s="53">
        <f t="shared" si="4"/>
        <v>0</v>
      </c>
      <c r="BK153" s="53">
        <f t="shared" si="4"/>
        <v>0</v>
      </c>
      <c r="BL153" s="53">
        <f t="shared" si="4"/>
        <v>0</v>
      </c>
      <c r="BM153" s="53">
        <f t="shared" si="4"/>
        <v>0</v>
      </c>
      <c r="BN153" s="53">
        <f t="shared" si="4"/>
        <v>0</v>
      </c>
      <c r="BO153" s="53">
        <f t="shared" si="4"/>
        <v>0</v>
      </c>
      <c r="BP153" s="53">
        <f t="shared" si="4"/>
        <v>0</v>
      </c>
      <c r="BQ153" s="53">
        <f t="shared" si="4"/>
        <v>0</v>
      </c>
      <c r="BR153" s="53">
        <f t="shared" si="4"/>
        <v>0</v>
      </c>
      <c r="BS153" s="53">
        <f t="shared" si="4"/>
        <v>0</v>
      </c>
      <c r="BT153" s="53">
        <f t="shared" si="4"/>
        <v>0</v>
      </c>
      <c r="BU153" s="53">
        <f t="shared" si="5"/>
        <v>0</v>
      </c>
      <c r="BV153" s="53">
        <f t="shared" si="4"/>
        <v>0</v>
      </c>
      <c r="BW153" s="53">
        <f t="shared" si="4"/>
        <v>0</v>
      </c>
      <c r="BX153" s="53">
        <f t="shared" si="4"/>
        <v>0</v>
      </c>
      <c r="BY153" s="53">
        <f t="shared" si="4"/>
        <v>0</v>
      </c>
      <c r="BZ153" s="53">
        <f t="shared" si="76"/>
        <v>0</v>
      </c>
      <c r="CA153" s="53">
        <f t="shared" si="76"/>
        <v>0</v>
      </c>
      <c r="CB153" s="53">
        <f t="shared" si="76"/>
        <v>0</v>
      </c>
      <c r="CC153" s="53">
        <f t="shared" si="76"/>
        <v>0</v>
      </c>
      <c r="CD153" s="53">
        <f t="shared" si="76"/>
        <v>0</v>
      </c>
      <c r="CE153" s="53">
        <f t="shared" si="76"/>
        <v>0</v>
      </c>
      <c r="CF153" s="53">
        <f t="shared" si="76"/>
        <v>0</v>
      </c>
      <c r="CG153" s="53">
        <f t="shared" si="76"/>
        <v>0</v>
      </c>
      <c r="CH153" s="53">
        <f t="shared" si="76"/>
        <v>0</v>
      </c>
      <c r="CI153" s="53">
        <f t="shared" si="76"/>
        <v>0</v>
      </c>
      <c r="CJ153" s="53">
        <f t="shared" si="76"/>
        <v>0</v>
      </c>
      <c r="CK153" s="53">
        <f t="shared" si="76"/>
        <v>0</v>
      </c>
      <c r="CL153" s="53">
        <f t="shared" si="76"/>
        <v>0</v>
      </c>
      <c r="CM153" s="53">
        <f t="shared" si="76"/>
        <v>0</v>
      </c>
      <c r="CN153" s="53">
        <f t="shared" si="7"/>
        <v>0</v>
      </c>
      <c r="CO153" s="53">
        <f t="shared" si="76"/>
        <v>0</v>
      </c>
      <c r="CP153" s="53">
        <f t="shared" si="8"/>
        <v>0</v>
      </c>
      <c r="CQ153" s="53">
        <f t="shared" si="8"/>
        <v>0</v>
      </c>
      <c r="CR153" s="53">
        <f t="shared" si="8"/>
        <v>0</v>
      </c>
      <c r="CS153" s="53">
        <f t="shared" si="8"/>
        <v>0</v>
      </c>
      <c r="CT153" s="53">
        <f t="shared" si="8"/>
        <v>0</v>
      </c>
      <c r="CU153" s="53">
        <f t="shared" si="8"/>
        <v>0</v>
      </c>
      <c r="CV153" s="53">
        <f t="shared" si="9"/>
        <v>0</v>
      </c>
      <c r="CW153" s="53">
        <f t="shared" si="9"/>
        <v>0</v>
      </c>
      <c r="CX153" s="53">
        <f t="shared" si="9"/>
        <v>0</v>
      </c>
      <c r="CY153" s="53">
        <f t="shared" si="9"/>
        <v>0</v>
      </c>
      <c r="CZ153" s="53">
        <f t="shared" si="9"/>
        <v>0</v>
      </c>
      <c r="DA153" s="53">
        <f t="shared" si="9"/>
        <v>0</v>
      </c>
      <c r="DB153" s="53">
        <f t="shared" si="9"/>
        <v>0</v>
      </c>
      <c r="DC153" s="53">
        <f t="shared" si="9"/>
        <v>0</v>
      </c>
      <c r="DD153" s="53">
        <f t="shared" si="9"/>
        <v>0</v>
      </c>
      <c r="DE153" s="53">
        <f t="shared" si="9"/>
        <v>0</v>
      </c>
      <c r="DF153" s="53">
        <f t="shared" si="9"/>
        <v>0</v>
      </c>
      <c r="DG153" s="53">
        <f t="shared" si="9"/>
        <v>0</v>
      </c>
      <c r="DH153" s="53">
        <f t="shared" si="9"/>
        <v>0</v>
      </c>
      <c r="DI153" s="53">
        <f t="shared" si="9"/>
        <v>0</v>
      </c>
      <c r="DJ153" s="53">
        <f t="shared" si="9"/>
        <v>0</v>
      </c>
      <c r="DK153" s="53">
        <f t="shared" si="9"/>
        <v>0</v>
      </c>
      <c r="DL153" s="53">
        <f t="shared" si="9"/>
        <v>0</v>
      </c>
      <c r="DM153" s="53">
        <f t="shared" si="10"/>
        <v>0</v>
      </c>
      <c r="DN153" s="53">
        <f t="shared" si="10"/>
        <v>0</v>
      </c>
      <c r="DO153" s="53">
        <f t="shared" si="10"/>
        <v>0</v>
      </c>
      <c r="DP153" s="53">
        <f t="shared" si="10"/>
        <v>0</v>
      </c>
      <c r="DQ153" s="53">
        <f t="shared" si="10"/>
        <v>0</v>
      </c>
      <c r="DR153" s="53">
        <f t="shared" si="10"/>
        <v>0</v>
      </c>
      <c r="DS153" s="53">
        <f t="shared" si="10"/>
        <v>0</v>
      </c>
      <c r="DT153" s="53">
        <f t="shared" si="10"/>
        <v>0</v>
      </c>
      <c r="DU153" s="53">
        <f t="shared" si="10"/>
        <v>0</v>
      </c>
      <c r="DV153" s="53">
        <f t="shared" si="10"/>
        <v>0</v>
      </c>
      <c r="DW153" s="53">
        <f t="shared" si="10"/>
        <v>0</v>
      </c>
      <c r="DX153" s="53">
        <f t="shared" si="10"/>
        <v>0</v>
      </c>
      <c r="DY153" s="53">
        <f t="shared" si="10"/>
        <v>0</v>
      </c>
      <c r="DZ153" s="53">
        <f t="shared" si="10"/>
        <v>0</v>
      </c>
      <c r="EA153" s="53">
        <f t="shared" si="10"/>
        <v>0</v>
      </c>
      <c r="EB153" s="53">
        <f t="shared" si="11"/>
        <v>0</v>
      </c>
      <c r="EC153" s="53">
        <f t="shared" si="11"/>
        <v>0</v>
      </c>
      <c r="ED153" s="53">
        <f t="shared" si="11"/>
        <v>0</v>
      </c>
      <c r="EE153" s="53">
        <f t="shared" si="11"/>
        <v>0</v>
      </c>
      <c r="EF153" s="53">
        <f t="shared" si="11"/>
        <v>0</v>
      </c>
      <c r="EG153" s="53">
        <f t="shared" si="11"/>
        <v>0</v>
      </c>
      <c r="EH153" s="53">
        <f t="shared" si="11"/>
        <v>0</v>
      </c>
      <c r="EI153" s="53">
        <f t="shared" si="11"/>
        <v>0</v>
      </c>
      <c r="EJ153" s="53">
        <f t="shared" si="11"/>
        <v>0</v>
      </c>
      <c r="EK153" s="53">
        <f t="shared" si="11"/>
        <v>0</v>
      </c>
      <c r="EL153" s="53">
        <f t="shared" si="11"/>
        <v>0</v>
      </c>
      <c r="EM153" s="53">
        <f t="shared" si="11"/>
        <v>0</v>
      </c>
      <c r="EN153" s="53">
        <f t="shared" si="11"/>
        <v>0</v>
      </c>
      <c r="EO153" s="53">
        <f t="shared" si="11"/>
        <v>0</v>
      </c>
      <c r="EP153" s="53">
        <f t="shared" si="11"/>
        <v>0</v>
      </c>
      <c r="EQ153" s="53">
        <f t="shared" si="11"/>
        <v>0</v>
      </c>
      <c r="ER153" s="53">
        <f t="shared" si="12"/>
        <v>0</v>
      </c>
      <c r="ES153" s="53">
        <f t="shared" si="12"/>
        <v>0</v>
      </c>
      <c r="ET153" s="53">
        <f t="shared" si="12"/>
        <v>0</v>
      </c>
      <c r="EU153" s="53">
        <f t="shared" si="12"/>
        <v>0</v>
      </c>
      <c r="EV153" s="53">
        <f t="shared" si="12"/>
        <v>0</v>
      </c>
      <c r="EW153" s="53">
        <f t="shared" si="12"/>
        <v>0</v>
      </c>
      <c r="EX153" s="53">
        <f t="shared" si="12"/>
        <v>0</v>
      </c>
      <c r="EY153" s="53">
        <f t="shared" si="12"/>
        <v>0</v>
      </c>
      <c r="EZ153" s="53">
        <f t="shared" si="13"/>
        <v>0</v>
      </c>
      <c r="FA153" s="53">
        <f t="shared" si="13"/>
        <v>0</v>
      </c>
      <c r="FB153" s="53">
        <f t="shared" si="13"/>
        <v>0</v>
      </c>
      <c r="FC153" s="53">
        <f t="shared" si="13"/>
        <v>0</v>
      </c>
      <c r="FD153" s="53">
        <f t="shared" si="13"/>
        <v>0</v>
      </c>
      <c r="FE153" s="53">
        <f t="shared" si="13"/>
        <v>0</v>
      </c>
      <c r="FF153" s="53">
        <f t="shared" si="13"/>
        <v>0</v>
      </c>
      <c r="FG153" s="53">
        <f t="shared" si="13"/>
        <v>0</v>
      </c>
      <c r="FH153" s="53">
        <f t="shared" si="13"/>
        <v>0</v>
      </c>
      <c r="FI153" s="53">
        <f t="shared" si="13"/>
        <v>0</v>
      </c>
      <c r="FJ153" s="53">
        <f t="shared" si="13"/>
        <v>0</v>
      </c>
      <c r="FK153" s="53">
        <f t="shared" si="13"/>
        <v>0</v>
      </c>
      <c r="FL153" s="53">
        <f t="shared" si="13"/>
        <v>0</v>
      </c>
      <c r="FM153" s="53">
        <f t="shared" si="13"/>
        <v>0</v>
      </c>
      <c r="FN153" s="53">
        <f t="shared" si="13"/>
        <v>0</v>
      </c>
      <c r="FO153" s="53">
        <f t="shared" si="14"/>
        <v>0</v>
      </c>
      <c r="FP153" s="53">
        <f t="shared" si="14"/>
        <v>0</v>
      </c>
      <c r="FQ153" s="53">
        <f t="shared" si="15"/>
        <v>0</v>
      </c>
      <c r="FR153" s="53">
        <f t="shared" si="14"/>
        <v>0</v>
      </c>
      <c r="FS153" s="53">
        <f t="shared" si="14"/>
        <v>0</v>
      </c>
      <c r="FT153" s="53">
        <f t="shared" si="14"/>
        <v>0</v>
      </c>
      <c r="FU153" s="53">
        <f t="shared" si="14"/>
        <v>0</v>
      </c>
      <c r="FV153" s="53">
        <f t="shared" si="14"/>
        <v>0</v>
      </c>
      <c r="FW153" s="53">
        <f t="shared" si="14"/>
        <v>0</v>
      </c>
      <c r="FX153" s="53">
        <f t="shared" si="16"/>
        <v>0</v>
      </c>
      <c r="FY153" s="53">
        <f t="shared" si="16"/>
        <v>0</v>
      </c>
      <c r="FZ153" s="53">
        <f t="shared" si="16"/>
        <v>0</v>
      </c>
      <c r="GA153" s="53">
        <f t="shared" si="16"/>
        <v>0</v>
      </c>
      <c r="GB153" s="53">
        <f t="shared" si="16"/>
        <v>0</v>
      </c>
      <c r="GC153" s="53">
        <f t="shared" si="16"/>
        <v>0</v>
      </c>
      <c r="GD153" s="53">
        <f t="shared" si="16"/>
        <v>0</v>
      </c>
      <c r="GE153" s="53">
        <f t="shared" si="16"/>
        <v>0</v>
      </c>
      <c r="GF153" s="53">
        <f t="shared" si="16"/>
        <v>0</v>
      </c>
      <c r="GG153" s="53">
        <f t="shared" si="16"/>
        <v>0</v>
      </c>
      <c r="GH153" s="53">
        <f t="shared" si="16"/>
        <v>0</v>
      </c>
      <c r="GI153" s="53">
        <f t="shared" si="16"/>
        <v>0</v>
      </c>
      <c r="GJ153" s="53">
        <f t="shared" si="16"/>
        <v>0</v>
      </c>
      <c r="GK153" s="53">
        <f t="shared" si="16"/>
        <v>0</v>
      </c>
      <c r="GL153" s="53">
        <f t="shared" si="16"/>
        <v>0</v>
      </c>
      <c r="GM153" s="53">
        <f t="shared" si="16"/>
        <v>0</v>
      </c>
      <c r="GN153" s="53">
        <f t="shared" si="17"/>
        <v>0</v>
      </c>
      <c r="GO153" s="53">
        <f t="shared" si="17"/>
        <v>0</v>
      </c>
      <c r="GP153" s="53">
        <f t="shared" si="17"/>
        <v>0</v>
      </c>
      <c r="GQ153" s="53">
        <f t="shared" si="17"/>
        <v>0</v>
      </c>
      <c r="GR153" s="53">
        <f t="shared" si="17"/>
        <v>0</v>
      </c>
      <c r="GS153" s="53">
        <f t="shared" si="17"/>
        <v>0</v>
      </c>
      <c r="GT153" s="53">
        <f t="shared" si="17"/>
        <v>0</v>
      </c>
      <c r="GU153" s="53">
        <f t="shared" si="17"/>
        <v>0</v>
      </c>
      <c r="GV153" s="53">
        <f t="shared" si="17"/>
        <v>0</v>
      </c>
      <c r="GW153" s="53">
        <f t="shared" si="17"/>
        <v>0</v>
      </c>
      <c r="GX153" s="53">
        <f t="shared" si="18"/>
        <v>0</v>
      </c>
    </row>
    <row r="154" spans="1:206" s="95" customFormat="1" ht="12.75" x14ac:dyDescent="0.2">
      <c r="A154" s="22">
        <f>VLOOKUP(B154,'Libro Giornale'!$E$237:$F$436,2,FALSE)</f>
        <v>122</v>
      </c>
      <c r="B154" s="547" t="s">
        <v>508</v>
      </c>
      <c r="C154" s="152">
        <v>142</v>
      </c>
      <c r="D154" s="468">
        <v>44837</v>
      </c>
      <c r="E154" s="448" t="s">
        <v>821</v>
      </c>
      <c r="F154" s="52">
        <v>13.07</v>
      </c>
      <c r="G154" s="52"/>
      <c r="H154" s="92"/>
      <c r="I154" s="92"/>
      <c r="J154" s="52">
        <f>-F154</f>
        <v>-13.07</v>
      </c>
      <c r="K154" s="52"/>
      <c r="L154" s="52"/>
      <c r="M154" s="53">
        <f t="shared" si="305"/>
        <v>0</v>
      </c>
      <c r="N154" s="53">
        <f t="shared" si="0"/>
        <v>0</v>
      </c>
      <c r="O154" s="53">
        <f t="shared" si="0"/>
        <v>0</v>
      </c>
      <c r="P154" s="53">
        <f t="shared" si="0"/>
        <v>0</v>
      </c>
      <c r="Q154" s="53">
        <f t="shared" si="0"/>
        <v>0</v>
      </c>
      <c r="R154" s="53">
        <f t="shared" si="0"/>
        <v>0</v>
      </c>
      <c r="S154" s="53">
        <f t="shared" si="0"/>
        <v>0</v>
      </c>
      <c r="T154" s="53">
        <f t="shared" si="0"/>
        <v>0</v>
      </c>
      <c r="U154" s="53">
        <f t="shared" si="0"/>
        <v>0</v>
      </c>
      <c r="V154" s="53">
        <f t="shared" si="0"/>
        <v>0</v>
      </c>
      <c r="W154" s="53">
        <f t="shared" si="0"/>
        <v>0</v>
      </c>
      <c r="X154" s="53">
        <f t="shared" si="0"/>
        <v>0</v>
      </c>
      <c r="Y154" s="53">
        <f t="shared" si="0"/>
        <v>0</v>
      </c>
      <c r="Z154" s="53">
        <f t="shared" si="0"/>
        <v>0</v>
      </c>
      <c r="AA154" s="53">
        <f t="shared" si="0"/>
        <v>0</v>
      </c>
      <c r="AB154" s="53">
        <f t="shared" si="0"/>
        <v>0</v>
      </c>
      <c r="AC154" s="53">
        <f t="shared" si="0"/>
        <v>0</v>
      </c>
      <c r="AD154" s="53">
        <f t="shared" ref="AD154:AS223" si="334">IF(AD$4=$A154,-SUM($H154:$K154), 0)</f>
        <v>0</v>
      </c>
      <c r="AE154" s="53">
        <f t="shared" si="334"/>
        <v>0</v>
      </c>
      <c r="AF154" s="53">
        <f t="shared" si="334"/>
        <v>0</v>
      </c>
      <c r="AG154" s="53">
        <f t="shared" si="334"/>
        <v>0</v>
      </c>
      <c r="AH154" s="53">
        <f t="shared" si="334"/>
        <v>0</v>
      </c>
      <c r="AI154" s="53">
        <f t="shared" si="334"/>
        <v>0</v>
      </c>
      <c r="AJ154" s="53">
        <f t="shared" si="334"/>
        <v>0</v>
      </c>
      <c r="AK154" s="53">
        <f t="shared" si="334"/>
        <v>0</v>
      </c>
      <c r="AL154" s="53">
        <f t="shared" si="334"/>
        <v>0</v>
      </c>
      <c r="AM154" s="53">
        <f t="shared" si="334"/>
        <v>0</v>
      </c>
      <c r="AN154" s="53">
        <f t="shared" si="334"/>
        <v>0</v>
      </c>
      <c r="AO154" s="53">
        <f t="shared" si="334"/>
        <v>0</v>
      </c>
      <c r="AP154" s="53">
        <f t="shared" si="334"/>
        <v>0</v>
      </c>
      <c r="AQ154" s="53">
        <f t="shared" si="334"/>
        <v>0</v>
      </c>
      <c r="AR154" s="53">
        <f t="shared" si="334"/>
        <v>0</v>
      </c>
      <c r="AS154" s="53">
        <f t="shared" si="334"/>
        <v>0</v>
      </c>
      <c r="AT154" s="53">
        <f t="shared" ref="AT154:BI223" si="335">IF(AT$4=$A154,-SUM($H154:$K154), 0)</f>
        <v>0</v>
      </c>
      <c r="AU154" s="53">
        <f t="shared" si="335"/>
        <v>0</v>
      </c>
      <c r="AV154" s="53">
        <f t="shared" si="335"/>
        <v>0</v>
      </c>
      <c r="AW154" s="53">
        <f t="shared" si="335"/>
        <v>0</v>
      </c>
      <c r="AX154" s="53">
        <f t="shared" si="335"/>
        <v>0</v>
      </c>
      <c r="AY154" s="53">
        <f t="shared" si="335"/>
        <v>0</v>
      </c>
      <c r="AZ154" s="53">
        <f t="shared" si="335"/>
        <v>0</v>
      </c>
      <c r="BA154" s="53">
        <f t="shared" si="335"/>
        <v>0</v>
      </c>
      <c r="BB154" s="53">
        <f t="shared" si="335"/>
        <v>0</v>
      </c>
      <c r="BC154" s="53">
        <f t="shared" si="335"/>
        <v>0</v>
      </c>
      <c r="BD154" s="53">
        <f t="shared" si="335"/>
        <v>0</v>
      </c>
      <c r="BE154" s="53">
        <f t="shared" si="335"/>
        <v>0</v>
      </c>
      <c r="BF154" s="53">
        <f t="shared" si="335"/>
        <v>0</v>
      </c>
      <c r="BG154" s="53">
        <f t="shared" si="335"/>
        <v>0</v>
      </c>
      <c r="BH154" s="53">
        <f t="shared" si="335"/>
        <v>0</v>
      </c>
      <c r="BI154" s="53">
        <f t="shared" si="335"/>
        <v>0</v>
      </c>
      <c r="BJ154" s="53">
        <f t="shared" ref="BJ154:BY223" si="336">IF(BJ$4=$A154,-SUM($H154:$K154), 0)</f>
        <v>0</v>
      </c>
      <c r="BK154" s="53">
        <f t="shared" si="336"/>
        <v>0</v>
      </c>
      <c r="BL154" s="53">
        <f t="shared" si="336"/>
        <v>0</v>
      </c>
      <c r="BM154" s="53">
        <f t="shared" si="336"/>
        <v>0</v>
      </c>
      <c r="BN154" s="53">
        <f t="shared" si="336"/>
        <v>0</v>
      </c>
      <c r="BO154" s="53">
        <f t="shared" si="336"/>
        <v>0</v>
      </c>
      <c r="BP154" s="53">
        <f t="shared" si="336"/>
        <v>0</v>
      </c>
      <c r="BQ154" s="53">
        <f t="shared" si="336"/>
        <v>0</v>
      </c>
      <c r="BR154" s="53">
        <f t="shared" si="336"/>
        <v>0</v>
      </c>
      <c r="BS154" s="53">
        <f t="shared" si="336"/>
        <v>0</v>
      </c>
      <c r="BT154" s="53">
        <f t="shared" si="336"/>
        <v>0</v>
      </c>
      <c r="BU154" s="53">
        <f t="shared" si="5"/>
        <v>0</v>
      </c>
      <c r="BV154" s="53">
        <f t="shared" si="336"/>
        <v>0</v>
      </c>
      <c r="BW154" s="53">
        <f t="shared" si="336"/>
        <v>0</v>
      </c>
      <c r="BX154" s="53">
        <f t="shared" si="336"/>
        <v>0</v>
      </c>
      <c r="BY154" s="53">
        <f t="shared" ref="BY154:CN223" si="337">IF(BY$4=$A154,-SUM($H154:$K154), 0)</f>
        <v>0</v>
      </c>
      <c r="BZ154" s="53">
        <f t="shared" si="337"/>
        <v>0</v>
      </c>
      <c r="CA154" s="53">
        <f t="shared" si="337"/>
        <v>0</v>
      </c>
      <c r="CB154" s="53">
        <f t="shared" si="337"/>
        <v>0</v>
      </c>
      <c r="CC154" s="53">
        <f t="shared" si="337"/>
        <v>0</v>
      </c>
      <c r="CD154" s="53">
        <f t="shared" si="337"/>
        <v>0</v>
      </c>
      <c r="CE154" s="53">
        <f t="shared" si="337"/>
        <v>0</v>
      </c>
      <c r="CF154" s="53">
        <f t="shared" si="337"/>
        <v>0</v>
      </c>
      <c r="CG154" s="53">
        <f t="shared" si="337"/>
        <v>0</v>
      </c>
      <c r="CH154" s="53">
        <f t="shared" si="337"/>
        <v>0</v>
      </c>
      <c r="CI154" s="53">
        <f t="shared" si="337"/>
        <v>0</v>
      </c>
      <c r="CJ154" s="53">
        <f t="shared" si="337"/>
        <v>0</v>
      </c>
      <c r="CK154" s="53">
        <f t="shared" si="337"/>
        <v>0</v>
      </c>
      <c r="CL154" s="53">
        <f t="shared" si="337"/>
        <v>0</v>
      </c>
      <c r="CM154" s="53">
        <f t="shared" si="337"/>
        <v>0</v>
      </c>
      <c r="CN154" s="53">
        <f t="shared" si="337"/>
        <v>0</v>
      </c>
      <c r="CO154" s="53">
        <f t="shared" ref="CO154:CU154" si="338">IF(CO$4=$A154,-SUM($H154:$K154), 0)</f>
        <v>0</v>
      </c>
      <c r="CP154" s="53">
        <f t="shared" si="338"/>
        <v>0</v>
      </c>
      <c r="CQ154" s="53">
        <f t="shared" si="338"/>
        <v>0</v>
      </c>
      <c r="CR154" s="53">
        <f t="shared" si="338"/>
        <v>0</v>
      </c>
      <c r="CS154" s="53">
        <f t="shared" si="338"/>
        <v>0</v>
      </c>
      <c r="CT154" s="53">
        <f t="shared" si="338"/>
        <v>0</v>
      </c>
      <c r="CU154" s="53">
        <f t="shared" si="338"/>
        <v>0</v>
      </c>
      <c r="CV154" s="53">
        <f t="shared" si="307"/>
        <v>0</v>
      </c>
      <c r="CW154" s="53">
        <f t="shared" si="307"/>
        <v>0</v>
      </c>
      <c r="CX154" s="53">
        <f t="shared" si="307"/>
        <v>0</v>
      </c>
      <c r="CY154" s="53">
        <f t="shared" si="307"/>
        <v>0</v>
      </c>
      <c r="CZ154" s="53">
        <f t="shared" si="307"/>
        <v>0</v>
      </c>
      <c r="DA154" s="53">
        <f t="shared" si="307"/>
        <v>0</v>
      </c>
      <c r="DB154" s="53">
        <f t="shared" si="307"/>
        <v>0</v>
      </c>
      <c r="DC154" s="53">
        <f t="shared" si="307"/>
        <v>0</v>
      </c>
      <c r="DD154" s="53">
        <f t="shared" si="307"/>
        <v>0</v>
      </c>
      <c r="DE154" s="53">
        <f t="shared" si="307"/>
        <v>0</v>
      </c>
      <c r="DF154" s="53">
        <f t="shared" si="307"/>
        <v>0</v>
      </c>
      <c r="DG154" s="53">
        <f t="shared" si="307"/>
        <v>0</v>
      </c>
      <c r="DH154" s="53">
        <f t="shared" si="307"/>
        <v>0</v>
      </c>
      <c r="DI154" s="53">
        <f t="shared" si="307"/>
        <v>0</v>
      </c>
      <c r="DJ154" s="53">
        <f t="shared" si="307"/>
        <v>0</v>
      </c>
      <c r="DK154" s="53">
        <f t="shared" si="307"/>
        <v>0</v>
      </c>
      <c r="DL154" s="53">
        <f t="shared" si="307"/>
        <v>0</v>
      </c>
      <c r="DM154" s="53">
        <f t="shared" ref="DM154:DT154" si="339">IF(DM$4=$A154,-SUM($H154:$K154), 0)</f>
        <v>0</v>
      </c>
      <c r="DN154" s="53">
        <f t="shared" si="339"/>
        <v>0</v>
      </c>
      <c r="DO154" s="53">
        <f t="shared" si="339"/>
        <v>0</v>
      </c>
      <c r="DP154" s="53">
        <f t="shared" si="339"/>
        <v>0</v>
      </c>
      <c r="DQ154" s="53">
        <f t="shared" si="339"/>
        <v>0</v>
      </c>
      <c r="DR154" s="53">
        <f t="shared" si="339"/>
        <v>0</v>
      </c>
      <c r="DS154" s="53">
        <f t="shared" si="339"/>
        <v>0</v>
      </c>
      <c r="DT154" s="53">
        <f t="shared" si="339"/>
        <v>0</v>
      </c>
      <c r="DU154" s="53">
        <f t="shared" ref="DU154:EJ223" si="340">IF(DU$4=$A154,-SUM($H154:$K154), 0)</f>
        <v>0</v>
      </c>
      <c r="DV154" s="53">
        <f t="shared" si="340"/>
        <v>0</v>
      </c>
      <c r="DW154" s="53">
        <f t="shared" si="340"/>
        <v>0</v>
      </c>
      <c r="DX154" s="53">
        <f t="shared" si="340"/>
        <v>0</v>
      </c>
      <c r="DY154" s="53">
        <f t="shared" si="340"/>
        <v>13.07</v>
      </c>
      <c r="DZ154" s="53">
        <f t="shared" si="340"/>
        <v>0</v>
      </c>
      <c r="EA154" s="53">
        <f t="shared" si="340"/>
        <v>0</v>
      </c>
      <c r="EB154" s="53">
        <f t="shared" si="340"/>
        <v>0</v>
      </c>
      <c r="EC154" s="53">
        <f t="shared" si="340"/>
        <v>0</v>
      </c>
      <c r="ED154" s="53">
        <f t="shared" si="340"/>
        <v>0</v>
      </c>
      <c r="EE154" s="53">
        <f t="shared" si="340"/>
        <v>0</v>
      </c>
      <c r="EF154" s="53">
        <f t="shared" si="340"/>
        <v>0</v>
      </c>
      <c r="EG154" s="53">
        <f t="shared" si="340"/>
        <v>0</v>
      </c>
      <c r="EH154" s="53">
        <f t="shared" si="340"/>
        <v>0</v>
      </c>
      <c r="EI154" s="53">
        <f t="shared" si="340"/>
        <v>0</v>
      </c>
      <c r="EJ154" s="53">
        <f t="shared" si="340"/>
        <v>0</v>
      </c>
      <c r="EK154" s="53">
        <f t="shared" ref="EK154:EZ223" si="341">IF(EK$4=$A154,-SUM($H154:$K154), 0)</f>
        <v>0</v>
      </c>
      <c r="EL154" s="53">
        <f t="shared" si="341"/>
        <v>0</v>
      </c>
      <c r="EM154" s="53">
        <f t="shared" si="341"/>
        <v>0</v>
      </c>
      <c r="EN154" s="53">
        <f t="shared" si="341"/>
        <v>0</v>
      </c>
      <c r="EO154" s="53">
        <f t="shared" si="341"/>
        <v>0</v>
      </c>
      <c r="EP154" s="53">
        <f t="shared" si="341"/>
        <v>0</v>
      </c>
      <c r="EQ154" s="53">
        <f t="shared" si="341"/>
        <v>0</v>
      </c>
      <c r="ER154" s="53">
        <f t="shared" si="341"/>
        <v>0</v>
      </c>
      <c r="ES154" s="53">
        <f t="shared" si="341"/>
        <v>0</v>
      </c>
      <c r="ET154" s="53">
        <f t="shared" si="341"/>
        <v>0</v>
      </c>
      <c r="EU154" s="53">
        <f t="shared" si="341"/>
        <v>0</v>
      </c>
      <c r="EV154" s="53">
        <f t="shared" si="341"/>
        <v>0</v>
      </c>
      <c r="EW154" s="53">
        <f t="shared" si="341"/>
        <v>0</v>
      </c>
      <c r="EX154" s="53">
        <f t="shared" si="341"/>
        <v>0</v>
      </c>
      <c r="EY154" s="53">
        <f t="shared" si="341"/>
        <v>0</v>
      </c>
      <c r="EZ154" s="53">
        <f t="shared" si="341"/>
        <v>0</v>
      </c>
      <c r="FA154" s="53">
        <f t="shared" ref="FA154:FP223" si="342">IF(FA$4=$A154,-SUM($H154:$K154), 0)</f>
        <v>0</v>
      </c>
      <c r="FB154" s="53">
        <f t="shared" si="342"/>
        <v>0</v>
      </c>
      <c r="FC154" s="53">
        <f t="shared" si="342"/>
        <v>0</v>
      </c>
      <c r="FD154" s="53">
        <f t="shared" si="342"/>
        <v>0</v>
      </c>
      <c r="FE154" s="53">
        <f t="shared" si="342"/>
        <v>0</v>
      </c>
      <c r="FF154" s="53">
        <f t="shared" si="342"/>
        <v>0</v>
      </c>
      <c r="FG154" s="53">
        <f t="shared" si="342"/>
        <v>0</v>
      </c>
      <c r="FH154" s="53">
        <f t="shared" si="342"/>
        <v>0</v>
      </c>
      <c r="FI154" s="53">
        <f t="shared" si="342"/>
        <v>0</v>
      </c>
      <c r="FJ154" s="53">
        <f t="shared" si="342"/>
        <v>0</v>
      </c>
      <c r="FK154" s="53">
        <f t="shared" si="342"/>
        <v>0</v>
      </c>
      <c r="FL154" s="53">
        <f t="shared" si="342"/>
        <v>0</v>
      </c>
      <c r="FM154" s="53">
        <f t="shared" si="342"/>
        <v>0</v>
      </c>
      <c r="FN154" s="53">
        <f t="shared" si="342"/>
        <v>0</v>
      </c>
      <c r="FO154" s="53">
        <f t="shared" si="342"/>
        <v>0</v>
      </c>
      <c r="FP154" s="53">
        <f t="shared" si="342"/>
        <v>0</v>
      </c>
      <c r="FQ154" s="53">
        <f t="shared" ref="FQ154:GF223" si="343">IF(FQ$4=$A154,-SUM($H154:$K154), 0)</f>
        <v>0</v>
      </c>
      <c r="FR154" s="53">
        <f t="shared" si="343"/>
        <v>0</v>
      </c>
      <c r="FS154" s="53">
        <f t="shared" si="343"/>
        <v>0</v>
      </c>
      <c r="FT154" s="53">
        <f t="shared" si="343"/>
        <v>0</v>
      </c>
      <c r="FU154" s="53">
        <f t="shared" si="343"/>
        <v>0</v>
      </c>
      <c r="FV154" s="53">
        <f t="shared" si="343"/>
        <v>0</v>
      </c>
      <c r="FW154" s="53">
        <f t="shared" si="343"/>
        <v>0</v>
      </c>
      <c r="FX154" s="53">
        <f t="shared" si="343"/>
        <v>0</v>
      </c>
      <c r="FY154" s="53">
        <f t="shared" si="343"/>
        <v>0</v>
      </c>
      <c r="FZ154" s="53">
        <f t="shared" si="343"/>
        <v>0</v>
      </c>
      <c r="GA154" s="53">
        <f t="shared" si="343"/>
        <v>0</v>
      </c>
      <c r="GB154" s="53">
        <f t="shared" si="343"/>
        <v>0</v>
      </c>
      <c r="GC154" s="53">
        <f t="shared" si="343"/>
        <v>0</v>
      </c>
      <c r="GD154" s="53">
        <f t="shared" si="343"/>
        <v>0</v>
      </c>
      <c r="GE154" s="53">
        <f t="shared" si="343"/>
        <v>0</v>
      </c>
      <c r="GF154" s="53">
        <f t="shared" si="343"/>
        <v>0</v>
      </c>
      <c r="GG154" s="53">
        <f t="shared" ref="GG154:GW154" si="344">IF(GG$4=$A154,-SUM($H154:$K154), 0)</f>
        <v>0</v>
      </c>
      <c r="GH154" s="53">
        <f t="shared" si="344"/>
        <v>0</v>
      </c>
      <c r="GI154" s="53">
        <f t="shared" si="344"/>
        <v>0</v>
      </c>
      <c r="GJ154" s="53">
        <f t="shared" si="344"/>
        <v>0</v>
      </c>
      <c r="GK154" s="53">
        <f t="shared" si="344"/>
        <v>0</v>
      </c>
      <c r="GL154" s="53">
        <f t="shared" si="344"/>
        <v>0</v>
      </c>
      <c r="GM154" s="53">
        <f t="shared" si="344"/>
        <v>0</v>
      </c>
      <c r="GN154" s="53">
        <f t="shared" si="344"/>
        <v>0</v>
      </c>
      <c r="GO154" s="53">
        <f t="shared" si="344"/>
        <v>0</v>
      </c>
      <c r="GP154" s="53">
        <f t="shared" si="344"/>
        <v>0</v>
      </c>
      <c r="GQ154" s="53">
        <f t="shared" si="344"/>
        <v>0</v>
      </c>
      <c r="GR154" s="53">
        <f t="shared" si="344"/>
        <v>0</v>
      </c>
      <c r="GS154" s="53">
        <f t="shared" si="344"/>
        <v>0</v>
      </c>
      <c r="GT154" s="53">
        <f t="shared" si="344"/>
        <v>0</v>
      </c>
      <c r="GU154" s="53">
        <f t="shared" si="344"/>
        <v>0</v>
      </c>
      <c r="GV154" s="53">
        <f t="shared" si="344"/>
        <v>0</v>
      </c>
      <c r="GW154" s="53">
        <f t="shared" si="344"/>
        <v>0</v>
      </c>
      <c r="GX154" s="53">
        <f t="shared" si="18"/>
        <v>0</v>
      </c>
    </row>
    <row r="155" spans="1:206" s="95" customFormat="1" ht="12.75" x14ac:dyDescent="0.2">
      <c r="A155" s="22">
        <f>VLOOKUP(B155,'Libro Giornale'!$E$237:$F$436,2,FALSE)</f>
        <v>122</v>
      </c>
      <c r="B155" s="547" t="s">
        <v>508</v>
      </c>
      <c r="C155" s="152">
        <v>143</v>
      </c>
      <c r="D155" s="468">
        <v>44839</v>
      </c>
      <c r="E155" s="448" t="s">
        <v>819</v>
      </c>
      <c r="F155" s="52">
        <v>3</v>
      </c>
      <c r="G155" s="52"/>
      <c r="H155" s="92"/>
      <c r="I155" s="92">
        <f>-F155</f>
        <v>-3</v>
      </c>
      <c r="J155" s="52"/>
      <c r="K155" s="52"/>
      <c r="L155" s="52"/>
      <c r="M155" s="53">
        <f t="shared" ref="M155:V157" si="345">IF(M$4=$A155,-SUM($H155:$K155), 0)</f>
        <v>0</v>
      </c>
      <c r="N155" s="53">
        <f t="shared" si="345"/>
        <v>0</v>
      </c>
      <c r="O155" s="53">
        <f t="shared" si="345"/>
        <v>0</v>
      </c>
      <c r="P155" s="53">
        <f t="shared" si="345"/>
        <v>0</v>
      </c>
      <c r="Q155" s="53">
        <f t="shared" si="345"/>
        <v>0</v>
      </c>
      <c r="R155" s="53">
        <f t="shared" si="345"/>
        <v>0</v>
      </c>
      <c r="S155" s="53">
        <f t="shared" si="345"/>
        <v>0</v>
      </c>
      <c r="T155" s="53">
        <f t="shared" si="345"/>
        <v>0</v>
      </c>
      <c r="U155" s="53">
        <f t="shared" si="345"/>
        <v>0</v>
      </c>
      <c r="V155" s="53">
        <f t="shared" si="345"/>
        <v>0</v>
      </c>
      <c r="W155" s="53">
        <f t="shared" si="0"/>
        <v>0</v>
      </c>
      <c r="X155" s="53">
        <f t="shared" si="0"/>
        <v>0</v>
      </c>
      <c r="Y155" s="53">
        <f t="shared" si="0"/>
        <v>0</v>
      </c>
      <c r="Z155" s="53">
        <f t="shared" si="0"/>
        <v>0</v>
      </c>
      <c r="AA155" s="53">
        <f t="shared" si="0"/>
        <v>0</v>
      </c>
      <c r="AB155" s="53">
        <f t="shared" si="0"/>
        <v>0</v>
      </c>
      <c r="AC155" s="53">
        <f t="shared" si="0"/>
        <v>0</v>
      </c>
      <c r="AD155" s="53">
        <f t="shared" si="334"/>
        <v>0</v>
      </c>
      <c r="AE155" s="53">
        <f t="shared" si="334"/>
        <v>0</v>
      </c>
      <c r="AF155" s="53">
        <f t="shared" si="334"/>
        <v>0</v>
      </c>
      <c r="AG155" s="53">
        <f t="shared" si="334"/>
        <v>0</v>
      </c>
      <c r="AH155" s="53">
        <f t="shared" si="334"/>
        <v>0</v>
      </c>
      <c r="AI155" s="53">
        <f t="shared" si="334"/>
        <v>0</v>
      </c>
      <c r="AJ155" s="53">
        <f t="shared" si="334"/>
        <v>0</v>
      </c>
      <c r="AK155" s="53">
        <f t="shared" si="334"/>
        <v>0</v>
      </c>
      <c r="AL155" s="53">
        <f t="shared" si="334"/>
        <v>0</v>
      </c>
      <c r="AM155" s="53">
        <f t="shared" si="334"/>
        <v>0</v>
      </c>
      <c r="AN155" s="53">
        <f t="shared" si="334"/>
        <v>0</v>
      </c>
      <c r="AO155" s="53">
        <f t="shared" si="334"/>
        <v>0</v>
      </c>
      <c r="AP155" s="53">
        <f t="shared" si="334"/>
        <v>0</v>
      </c>
      <c r="AQ155" s="53">
        <f t="shared" si="334"/>
        <v>0</v>
      </c>
      <c r="AR155" s="53">
        <f t="shared" si="334"/>
        <v>0</v>
      </c>
      <c r="AS155" s="53">
        <f t="shared" si="334"/>
        <v>0</v>
      </c>
      <c r="AT155" s="53">
        <f t="shared" si="335"/>
        <v>0</v>
      </c>
      <c r="AU155" s="53">
        <f t="shared" si="335"/>
        <v>0</v>
      </c>
      <c r="AV155" s="53">
        <f t="shared" si="335"/>
        <v>0</v>
      </c>
      <c r="AW155" s="53">
        <f t="shared" si="335"/>
        <v>0</v>
      </c>
      <c r="AX155" s="53">
        <f t="shared" si="335"/>
        <v>0</v>
      </c>
      <c r="AY155" s="53">
        <f t="shared" si="335"/>
        <v>0</v>
      </c>
      <c r="AZ155" s="53">
        <f t="shared" si="335"/>
        <v>0</v>
      </c>
      <c r="BA155" s="53">
        <f t="shared" si="335"/>
        <v>0</v>
      </c>
      <c r="BB155" s="53">
        <f t="shared" si="335"/>
        <v>0</v>
      </c>
      <c r="BC155" s="53">
        <f t="shared" si="335"/>
        <v>0</v>
      </c>
      <c r="BD155" s="53">
        <f t="shared" si="335"/>
        <v>0</v>
      </c>
      <c r="BE155" s="53">
        <f t="shared" si="335"/>
        <v>0</v>
      </c>
      <c r="BF155" s="53">
        <f t="shared" si="335"/>
        <v>0</v>
      </c>
      <c r="BG155" s="53">
        <f t="shared" si="335"/>
        <v>0</v>
      </c>
      <c r="BH155" s="53">
        <f t="shared" si="335"/>
        <v>0</v>
      </c>
      <c r="BI155" s="53">
        <f t="shared" si="335"/>
        <v>0</v>
      </c>
      <c r="BJ155" s="53">
        <f t="shared" si="336"/>
        <v>0</v>
      </c>
      <c r="BK155" s="53">
        <f t="shared" si="336"/>
        <v>0</v>
      </c>
      <c r="BL155" s="53">
        <f t="shared" si="336"/>
        <v>0</v>
      </c>
      <c r="BM155" s="53">
        <f t="shared" si="336"/>
        <v>0</v>
      </c>
      <c r="BN155" s="53">
        <f t="shared" si="336"/>
        <v>0</v>
      </c>
      <c r="BO155" s="53">
        <f t="shared" si="336"/>
        <v>0</v>
      </c>
      <c r="BP155" s="53">
        <f t="shared" si="336"/>
        <v>0</v>
      </c>
      <c r="BQ155" s="53">
        <f t="shared" si="336"/>
        <v>0</v>
      </c>
      <c r="BR155" s="53">
        <f t="shared" si="336"/>
        <v>0</v>
      </c>
      <c r="BS155" s="53">
        <f t="shared" si="336"/>
        <v>0</v>
      </c>
      <c r="BT155" s="53">
        <f t="shared" si="336"/>
        <v>0</v>
      </c>
      <c r="BU155" s="53">
        <f t="shared" si="336"/>
        <v>0</v>
      </c>
      <c r="BV155" s="53">
        <f t="shared" si="336"/>
        <v>0</v>
      </c>
      <c r="BW155" s="53">
        <f t="shared" si="336"/>
        <v>0</v>
      </c>
      <c r="BX155" s="53">
        <f t="shared" si="336"/>
        <v>0</v>
      </c>
      <c r="BY155" s="53">
        <f t="shared" si="336"/>
        <v>0</v>
      </c>
      <c r="BZ155" s="53">
        <f t="shared" si="337"/>
        <v>0</v>
      </c>
      <c r="CA155" s="53">
        <f t="shared" si="337"/>
        <v>0</v>
      </c>
      <c r="CB155" s="53">
        <f t="shared" si="337"/>
        <v>0</v>
      </c>
      <c r="CC155" s="53">
        <f t="shared" si="337"/>
        <v>0</v>
      </c>
      <c r="CD155" s="53">
        <f t="shared" si="337"/>
        <v>0</v>
      </c>
      <c r="CE155" s="53">
        <f t="shared" si="337"/>
        <v>0</v>
      </c>
      <c r="CF155" s="53">
        <f t="shared" si="337"/>
        <v>0</v>
      </c>
      <c r="CG155" s="53">
        <f t="shared" si="337"/>
        <v>0</v>
      </c>
      <c r="CH155" s="53">
        <f t="shared" si="337"/>
        <v>0</v>
      </c>
      <c r="CI155" s="53">
        <f t="shared" si="337"/>
        <v>0</v>
      </c>
      <c r="CJ155" s="53">
        <f t="shared" si="337"/>
        <v>0</v>
      </c>
      <c r="CK155" s="53">
        <f t="shared" si="337"/>
        <v>0</v>
      </c>
      <c r="CL155" s="53">
        <f t="shared" si="337"/>
        <v>0</v>
      </c>
      <c r="CM155" s="53">
        <f t="shared" si="337"/>
        <v>0</v>
      </c>
      <c r="CN155" s="53">
        <f t="shared" si="337"/>
        <v>0</v>
      </c>
      <c r="CO155" s="53">
        <f t="shared" ref="CO155:CX157" si="346">IF(CO$4=$A155,-SUM($H155:$K155), 0)</f>
        <v>0</v>
      </c>
      <c r="CP155" s="53">
        <f t="shared" si="346"/>
        <v>0</v>
      </c>
      <c r="CQ155" s="53">
        <f t="shared" si="346"/>
        <v>0</v>
      </c>
      <c r="CR155" s="53">
        <f t="shared" si="346"/>
        <v>0</v>
      </c>
      <c r="CS155" s="53">
        <f t="shared" si="346"/>
        <v>0</v>
      </c>
      <c r="CT155" s="53">
        <f t="shared" si="346"/>
        <v>0</v>
      </c>
      <c r="CU155" s="53">
        <f t="shared" si="346"/>
        <v>0</v>
      </c>
      <c r="CV155" s="53">
        <f t="shared" si="346"/>
        <v>0</v>
      </c>
      <c r="CW155" s="53">
        <f t="shared" si="346"/>
        <v>0</v>
      </c>
      <c r="CX155" s="53">
        <f t="shared" si="346"/>
        <v>0</v>
      </c>
      <c r="CY155" s="53">
        <f t="shared" si="307"/>
        <v>0</v>
      </c>
      <c r="CZ155" s="53">
        <f t="shared" si="307"/>
        <v>0</v>
      </c>
      <c r="DA155" s="53">
        <f t="shared" si="307"/>
        <v>0</v>
      </c>
      <c r="DB155" s="53">
        <f t="shared" si="307"/>
        <v>0</v>
      </c>
      <c r="DC155" s="53">
        <f t="shared" si="307"/>
        <v>0</v>
      </c>
      <c r="DD155" s="53">
        <f t="shared" si="307"/>
        <v>0</v>
      </c>
      <c r="DE155" s="53">
        <f t="shared" si="307"/>
        <v>0</v>
      </c>
      <c r="DF155" s="53">
        <f t="shared" si="307"/>
        <v>0</v>
      </c>
      <c r="DG155" s="53">
        <f t="shared" si="307"/>
        <v>0</v>
      </c>
      <c r="DH155" s="53">
        <f t="shared" si="307"/>
        <v>0</v>
      </c>
      <c r="DI155" s="53">
        <f t="shared" si="307"/>
        <v>0</v>
      </c>
      <c r="DJ155" s="53">
        <f t="shared" si="307"/>
        <v>0</v>
      </c>
      <c r="DK155" s="53">
        <f t="shared" si="307"/>
        <v>0</v>
      </c>
      <c r="DL155" s="53">
        <f t="shared" si="307"/>
        <v>0</v>
      </c>
      <c r="DM155" s="53">
        <f t="shared" ref="DM155:DV157" si="347">IF(DM$4=$A155,-SUM($H155:$K155), 0)</f>
        <v>0</v>
      </c>
      <c r="DN155" s="53">
        <f t="shared" si="347"/>
        <v>0</v>
      </c>
      <c r="DO155" s="53">
        <f t="shared" si="347"/>
        <v>0</v>
      </c>
      <c r="DP155" s="53">
        <f t="shared" si="347"/>
        <v>0</v>
      </c>
      <c r="DQ155" s="53">
        <f t="shared" si="347"/>
        <v>0</v>
      </c>
      <c r="DR155" s="53">
        <f t="shared" si="347"/>
        <v>0</v>
      </c>
      <c r="DS155" s="53">
        <f t="shared" si="347"/>
        <v>0</v>
      </c>
      <c r="DT155" s="53">
        <f t="shared" si="347"/>
        <v>0</v>
      </c>
      <c r="DU155" s="53">
        <f t="shared" si="347"/>
        <v>0</v>
      </c>
      <c r="DV155" s="53">
        <f t="shared" si="347"/>
        <v>0</v>
      </c>
      <c r="DW155" s="53">
        <f t="shared" si="340"/>
        <v>0</v>
      </c>
      <c r="DX155" s="53">
        <f t="shared" si="340"/>
        <v>0</v>
      </c>
      <c r="DY155" s="53">
        <f t="shared" si="340"/>
        <v>3</v>
      </c>
      <c r="DZ155" s="53">
        <f t="shared" si="340"/>
        <v>0</v>
      </c>
      <c r="EA155" s="53">
        <f t="shared" si="340"/>
        <v>0</v>
      </c>
      <c r="EB155" s="53">
        <f t="shared" si="340"/>
        <v>0</v>
      </c>
      <c r="EC155" s="53">
        <f t="shared" si="340"/>
        <v>0</v>
      </c>
      <c r="ED155" s="53">
        <f t="shared" si="340"/>
        <v>0</v>
      </c>
      <c r="EE155" s="53">
        <f t="shared" si="340"/>
        <v>0</v>
      </c>
      <c r="EF155" s="53">
        <f t="shared" si="340"/>
        <v>0</v>
      </c>
      <c r="EG155" s="53">
        <f t="shared" si="340"/>
        <v>0</v>
      </c>
      <c r="EH155" s="53">
        <f t="shared" si="340"/>
        <v>0</v>
      </c>
      <c r="EI155" s="53">
        <f t="shared" si="340"/>
        <v>0</v>
      </c>
      <c r="EJ155" s="53">
        <f t="shared" si="340"/>
        <v>0</v>
      </c>
      <c r="EK155" s="53">
        <f t="shared" si="341"/>
        <v>0</v>
      </c>
      <c r="EL155" s="53">
        <f t="shared" si="341"/>
        <v>0</v>
      </c>
      <c r="EM155" s="53">
        <f t="shared" si="341"/>
        <v>0</v>
      </c>
      <c r="EN155" s="53">
        <f t="shared" si="341"/>
        <v>0</v>
      </c>
      <c r="EO155" s="53">
        <f t="shared" si="341"/>
        <v>0</v>
      </c>
      <c r="EP155" s="53">
        <f t="shared" si="341"/>
        <v>0</v>
      </c>
      <c r="EQ155" s="53">
        <f t="shared" si="341"/>
        <v>0</v>
      </c>
      <c r="ER155" s="53">
        <f t="shared" si="341"/>
        <v>0</v>
      </c>
      <c r="ES155" s="53">
        <f t="shared" si="341"/>
        <v>0</v>
      </c>
      <c r="ET155" s="53">
        <f t="shared" si="341"/>
        <v>0</v>
      </c>
      <c r="EU155" s="53">
        <f t="shared" si="341"/>
        <v>0</v>
      </c>
      <c r="EV155" s="53">
        <f t="shared" si="341"/>
        <v>0</v>
      </c>
      <c r="EW155" s="53">
        <f t="shared" si="341"/>
        <v>0</v>
      </c>
      <c r="EX155" s="53">
        <f t="shared" si="341"/>
        <v>0</v>
      </c>
      <c r="EY155" s="53">
        <f t="shared" si="341"/>
        <v>0</v>
      </c>
      <c r="EZ155" s="53">
        <f t="shared" si="341"/>
        <v>0</v>
      </c>
      <c r="FA155" s="53">
        <f t="shared" si="342"/>
        <v>0</v>
      </c>
      <c r="FB155" s="53">
        <f t="shared" si="342"/>
        <v>0</v>
      </c>
      <c r="FC155" s="53">
        <f t="shared" si="342"/>
        <v>0</v>
      </c>
      <c r="FD155" s="53">
        <f t="shared" si="342"/>
        <v>0</v>
      </c>
      <c r="FE155" s="53">
        <f t="shared" si="342"/>
        <v>0</v>
      </c>
      <c r="FF155" s="53">
        <f t="shared" si="342"/>
        <v>0</v>
      </c>
      <c r="FG155" s="53">
        <f t="shared" si="342"/>
        <v>0</v>
      </c>
      <c r="FH155" s="53">
        <f t="shared" si="342"/>
        <v>0</v>
      </c>
      <c r="FI155" s="53">
        <f t="shared" si="342"/>
        <v>0</v>
      </c>
      <c r="FJ155" s="53">
        <f t="shared" si="342"/>
        <v>0</v>
      </c>
      <c r="FK155" s="53">
        <f t="shared" si="342"/>
        <v>0</v>
      </c>
      <c r="FL155" s="53">
        <f t="shared" si="342"/>
        <v>0</v>
      </c>
      <c r="FM155" s="53">
        <f t="shared" si="342"/>
        <v>0</v>
      </c>
      <c r="FN155" s="53">
        <f t="shared" si="342"/>
        <v>0</v>
      </c>
      <c r="FO155" s="53">
        <f t="shared" si="342"/>
        <v>0</v>
      </c>
      <c r="FP155" s="53">
        <f t="shared" si="342"/>
        <v>0</v>
      </c>
      <c r="FQ155" s="53">
        <f t="shared" si="343"/>
        <v>0</v>
      </c>
      <c r="FR155" s="53">
        <f t="shared" si="343"/>
        <v>0</v>
      </c>
      <c r="FS155" s="53">
        <f t="shared" si="343"/>
        <v>0</v>
      </c>
      <c r="FT155" s="53">
        <f t="shared" si="343"/>
        <v>0</v>
      </c>
      <c r="FU155" s="53">
        <f t="shared" si="343"/>
        <v>0</v>
      </c>
      <c r="FV155" s="53">
        <f t="shared" si="343"/>
        <v>0</v>
      </c>
      <c r="FW155" s="53">
        <f t="shared" si="343"/>
        <v>0</v>
      </c>
      <c r="FX155" s="53">
        <f t="shared" si="343"/>
        <v>0</v>
      </c>
      <c r="FY155" s="53">
        <f t="shared" si="343"/>
        <v>0</v>
      </c>
      <c r="FZ155" s="53">
        <f t="shared" si="343"/>
        <v>0</v>
      </c>
      <c r="GA155" s="53">
        <f t="shared" si="343"/>
        <v>0</v>
      </c>
      <c r="GB155" s="53">
        <f t="shared" si="343"/>
        <v>0</v>
      </c>
      <c r="GC155" s="53">
        <f t="shared" si="343"/>
        <v>0</v>
      </c>
      <c r="GD155" s="53">
        <f t="shared" si="343"/>
        <v>0</v>
      </c>
      <c r="GE155" s="53">
        <f t="shared" si="343"/>
        <v>0</v>
      </c>
      <c r="GF155" s="53">
        <f t="shared" si="343"/>
        <v>0</v>
      </c>
      <c r="GG155" s="53">
        <f t="shared" ref="GG155:GP157" si="348">IF(GG$4=$A155,-SUM($H155:$K155), 0)</f>
        <v>0</v>
      </c>
      <c r="GH155" s="53">
        <f t="shared" si="348"/>
        <v>0</v>
      </c>
      <c r="GI155" s="53">
        <f t="shared" si="348"/>
        <v>0</v>
      </c>
      <c r="GJ155" s="53">
        <f t="shared" si="348"/>
        <v>0</v>
      </c>
      <c r="GK155" s="53">
        <f t="shared" si="348"/>
        <v>0</v>
      </c>
      <c r="GL155" s="53">
        <f t="shared" si="348"/>
        <v>0</v>
      </c>
      <c r="GM155" s="53">
        <f t="shared" si="348"/>
        <v>0</v>
      </c>
      <c r="GN155" s="53">
        <f t="shared" si="348"/>
        <v>0</v>
      </c>
      <c r="GO155" s="53">
        <f t="shared" si="348"/>
        <v>0</v>
      </c>
      <c r="GP155" s="53">
        <f t="shared" si="348"/>
        <v>0</v>
      </c>
      <c r="GQ155" s="53">
        <f t="shared" ref="GQ155:GX157" si="349">IF(GQ$4=$A155,-SUM($H155:$K155), 0)</f>
        <v>0</v>
      </c>
      <c r="GR155" s="53">
        <f t="shared" si="349"/>
        <v>0</v>
      </c>
      <c r="GS155" s="53">
        <f t="shared" si="349"/>
        <v>0</v>
      </c>
      <c r="GT155" s="53">
        <f t="shared" si="349"/>
        <v>0</v>
      </c>
      <c r="GU155" s="53">
        <f t="shared" si="349"/>
        <v>0</v>
      </c>
      <c r="GV155" s="53">
        <f t="shared" si="349"/>
        <v>0</v>
      </c>
      <c r="GW155" s="53">
        <f t="shared" si="349"/>
        <v>0</v>
      </c>
      <c r="GX155" s="53">
        <f t="shared" si="349"/>
        <v>0</v>
      </c>
    </row>
    <row r="156" spans="1:206" s="95" customFormat="1" ht="25.5" x14ac:dyDescent="0.2">
      <c r="A156" s="22">
        <f>VLOOKUP(B156,'Libro Giornale'!$E$237:$F$436,2,FALSE)</f>
        <v>87</v>
      </c>
      <c r="B156" s="547" t="s">
        <v>476</v>
      </c>
      <c r="C156" s="152">
        <v>144</v>
      </c>
      <c r="D156" s="468">
        <v>44847</v>
      </c>
      <c r="E156" s="448" t="s">
        <v>822</v>
      </c>
      <c r="F156" s="538">
        <v>151.25</v>
      </c>
      <c r="G156" s="52"/>
      <c r="H156" s="92"/>
      <c r="I156" s="92"/>
      <c r="J156" s="52">
        <f t="shared" ref="J156:J175" si="350">-F156</f>
        <v>-151.25</v>
      </c>
      <c r="K156" s="52"/>
      <c r="L156" s="52"/>
      <c r="M156" s="53">
        <f t="shared" si="345"/>
        <v>0</v>
      </c>
      <c r="N156" s="53">
        <f t="shared" si="345"/>
        <v>0</v>
      </c>
      <c r="O156" s="53">
        <f t="shared" si="345"/>
        <v>0</v>
      </c>
      <c r="P156" s="53">
        <f t="shared" si="345"/>
        <v>0</v>
      </c>
      <c r="Q156" s="53">
        <f t="shared" si="345"/>
        <v>0</v>
      </c>
      <c r="R156" s="53">
        <f t="shared" si="345"/>
        <v>0</v>
      </c>
      <c r="S156" s="53">
        <f t="shared" si="345"/>
        <v>0</v>
      </c>
      <c r="T156" s="53">
        <f t="shared" si="345"/>
        <v>0</v>
      </c>
      <c r="U156" s="53">
        <f t="shared" si="345"/>
        <v>0</v>
      </c>
      <c r="V156" s="53">
        <f t="shared" si="345"/>
        <v>0</v>
      </c>
      <c r="W156" s="53">
        <f t="shared" si="0"/>
        <v>0</v>
      </c>
      <c r="X156" s="53">
        <f t="shared" si="0"/>
        <v>0</v>
      </c>
      <c r="Y156" s="53">
        <f t="shared" si="0"/>
        <v>0</v>
      </c>
      <c r="Z156" s="53">
        <f t="shared" si="0"/>
        <v>0</v>
      </c>
      <c r="AA156" s="53">
        <f t="shared" si="0"/>
        <v>0</v>
      </c>
      <c r="AB156" s="53">
        <f t="shared" si="0"/>
        <v>0</v>
      </c>
      <c r="AC156" s="53">
        <f t="shared" si="0"/>
        <v>0</v>
      </c>
      <c r="AD156" s="53">
        <f t="shared" si="334"/>
        <v>0</v>
      </c>
      <c r="AE156" s="53">
        <f t="shared" si="334"/>
        <v>0</v>
      </c>
      <c r="AF156" s="53">
        <f t="shared" si="334"/>
        <v>0</v>
      </c>
      <c r="AG156" s="53">
        <f t="shared" si="334"/>
        <v>0</v>
      </c>
      <c r="AH156" s="53">
        <f t="shared" si="334"/>
        <v>0</v>
      </c>
      <c r="AI156" s="53">
        <f t="shared" si="334"/>
        <v>0</v>
      </c>
      <c r="AJ156" s="53">
        <f t="shared" si="334"/>
        <v>0</v>
      </c>
      <c r="AK156" s="53">
        <f t="shared" si="334"/>
        <v>0</v>
      </c>
      <c r="AL156" s="53">
        <f t="shared" si="334"/>
        <v>0</v>
      </c>
      <c r="AM156" s="53">
        <f t="shared" si="334"/>
        <v>0</v>
      </c>
      <c r="AN156" s="53">
        <f t="shared" si="334"/>
        <v>0</v>
      </c>
      <c r="AO156" s="53">
        <f t="shared" si="334"/>
        <v>0</v>
      </c>
      <c r="AP156" s="53">
        <f t="shared" si="334"/>
        <v>0</v>
      </c>
      <c r="AQ156" s="53">
        <f t="shared" si="334"/>
        <v>0</v>
      </c>
      <c r="AR156" s="53">
        <f t="shared" si="334"/>
        <v>0</v>
      </c>
      <c r="AS156" s="53">
        <f t="shared" si="334"/>
        <v>0</v>
      </c>
      <c r="AT156" s="53">
        <f t="shared" si="335"/>
        <v>0</v>
      </c>
      <c r="AU156" s="53">
        <f t="shared" si="335"/>
        <v>0</v>
      </c>
      <c r="AV156" s="53">
        <f t="shared" si="335"/>
        <v>0</v>
      </c>
      <c r="AW156" s="53">
        <f t="shared" si="335"/>
        <v>0</v>
      </c>
      <c r="AX156" s="53">
        <f t="shared" si="335"/>
        <v>0</v>
      </c>
      <c r="AY156" s="53">
        <f t="shared" si="335"/>
        <v>0</v>
      </c>
      <c r="AZ156" s="53">
        <f t="shared" si="335"/>
        <v>0</v>
      </c>
      <c r="BA156" s="53">
        <f t="shared" si="335"/>
        <v>0</v>
      </c>
      <c r="BB156" s="53">
        <f t="shared" si="335"/>
        <v>0</v>
      </c>
      <c r="BC156" s="53">
        <f t="shared" si="335"/>
        <v>0</v>
      </c>
      <c r="BD156" s="53">
        <f t="shared" si="335"/>
        <v>0</v>
      </c>
      <c r="BE156" s="53">
        <f t="shared" si="335"/>
        <v>0</v>
      </c>
      <c r="BF156" s="53">
        <f t="shared" si="335"/>
        <v>0</v>
      </c>
      <c r="BG156" s="53">
        <f t="shared" si="335"/>
        <v>0</v>
      </c>
      <c r="BH156" s="53">
        <f t="shared" si="335"/>
        <v>0</v>
      </c>
      <c r="BI156" s="53">
        <f t="shared" si="335"/>
        <v>0</v>
      </c>
      <c r="BJ156" s="53">
        <f t="shared" si="336"/>
        <v>0</v>
      </c>
      <c r="BK156" s="53">
        <f t="shared" si="336"/>
        <v>0</v>
      </c>
      <c r="BL156" s="53">
        <f t="shared" si="336"/>
        <v>0</v>
      </c>
      <c r="BM156" s="53">
        <f t="shared" si="336"/>
        <v>0</v>
      </c>
      <c r="BN156" s="53">
        <f t="shared" si="336"/>
        <v>0</v>
      </c>
      <c r="BO156" s="53">
        <f t="shared" si="336"/>
        <v>0</v>
      </c>
      <c r="BP156" s="53">
        <f t="shared" si="336"/>
        <v>0</v>
      </c>
      <c r="BQ156" s="53">
        <f t="shared" si="336"/>
        <v>0</v>
      </c>
      <c r="BR156" s="53">
        <f t="shared" si="336"/>
        <v>0</v>
      </c>
      <c r="BS156" s="53">
        <f t="shared" si="336"/>
        <v>0</v>
      </c>
      <c r="BT156" s="53">
        <f t="shared" si="336"/>
        <v>0</v>
      </c>
      <c r="BU156" s="53">
        <f t="shared" si="336"/>
        <v>0</v>
      </c>
      <c r="BV156" s="53">
        <f t="shared" si="336"/>
        <v>0</v>
      </c>
      <c r="BW156" s="53">
        <f t="shared" si="336"/>
        <v>0</v>
      </c>
      <c r="BX156" s="53">
        <f t="shared" si="336"/>
        <v>0</v>
      </c>
      <c r="BY156" s="53">
        <f t="shared" si="336"/>
        <v>0</v>
      </c>
      <c r="BZ156" s="53">
        <f t="shared" si="337"/>
        <v>0</v>
      </c>
      <c r="CA156" s="53">
        <f t="shared" si="337"/>
        <v>0</v>
      </c>
      <c r="CB156" s="53">
        <f t="shared" si="337"/>
        <v>0</v>
      </c>
      <c r="CC156" s="53">
        <f t="shared" si="337"/>
        <v>0</v>
      </c>
      <c r="CD156" s="53">
        <f t="shared" si="337"/>
        <v>0</v>
      </c>
      <c r="CE156" s="53">
        <f t="shared" si="337"/>
        <v>0</v>
      </c>
      <c r="CF156" s="53">
        <f t="shared" si="337"/>
        <v>0</v>
      </c>
      <c r="CG156" s="53">
        <f t="shared" si="337"/>
        <v>0</v>
      </c>
      <c r="CH156" s="53">
        <f t="shared" si="337"/>
        <v>0</v>
      </c>
      <c r="CI156" s="53">
        <f t="shared" si="337"/>
        <v>0</v>
      </c>
      <c r="CJ156" s="53">
        <f t="shared" si="337"/>
        <v>0</v>
      </c>
      <c r="CK156" s="53">
        <f t="shared" si="337"/>
        <v>0</v>
      </c>
      <c r="CL156" s="53">
        <f t="shared" si="337"/>
        <v>0</v>
      </c>
      <c r="CM156" s="53">
        <f t="shared" si="337"/>
        <v>0</v>
      </c>
      <c r="CN156" s="53">
        <f t="shared" si="337"/>
        <v>0</v>
      </c>
      <c r="CO156" s="53">
        <f t="shared" si="346"/>
        <v>0</v>
      </c>
      <c r="CP156" s="53">
        <f t="shared" si="346"/>
        <v>151.25</v>
      </c>
      <c r="CQ156" s="53">
        <f t="shared" si="346"/>
        <v>0</v>
      </c>
      <c r="CR156" s="53">
        <f t="shared" si="346"/>
        <v>0</v>
      </c>
      <c r="CS156" s="53">
        <f t="shared" si="346"/>
        <v>0</v>
      </c>
      <c r="CT156" s="53">
        <f t="shared" si="346"/>
        <v>0</v>
      </c>
      <c r="CU156" s="53">
        <f t="shared" si="346"/>
        <v>0</v>
      </c>
      <c r="CV156" s="53">
        <f t="shared" si="346"/>
        <v>0</v>
      </c>
      <c r="CW156" s="53">
        <f t="shared" si="346"/>
        <v>0</v>
      </c>
      <c r="CX156" s="53">
        <f t="shared" si="346"/>
        <v>0</v>
      </c>
      <c r="CY156" s="53">
        <f t="shared" si="307"/>
        <v>0</v>
      </c>
      <c r="CZ156" s="53">
        <f t="shared" si="307"/>
        <v>0</v>
      </c>
      <c r="DA156" s="53">
        <f t="shared" si="307"/>
        <v>0</v>
      </c>
      <c r="DB156" s="53">
        <f t="shared" si="307"/>
        <v>0</v>
      </c>
      <c r="DC156" s="53">
        <f t="shared" si="307"/>
        <v>0</v>
      </c>
      <c r="DD156" s="53">
        <f t="shared" si="307"/>
        <v>0</v>
      </c>
      <c r="DE156" s="53">
        <f t="shared" si="307"/>
        <v>0</v>
      </c>
      <c r="DF156" s="53">
        <f t="shared" si="307"/>
        <v>0</v>
      </c>
      <c r="DG156" s="53">
        <f t="shared" si="307"/>
        <v>0</v>
      </c>
      <c r="DH156" s="53">
        <f t="shared" si="307"/>
        <v>0</v>
      </c>
      <c r="DI156" s="53">
        <f t="shared" si="307"/>
        <v>0</v>
      </c>
      <c r="DJ156" s="53">
        <f t="shared" si="307"/>
        <v>0</v>
      </c>
      <c r="DK156" s="53">
        <f t="shared" si="307"/>
        <v>0</v>
      </c>
      <c r="DL156" s="53">
        <f t="shared" si="307"/>
        <v>0</v>
      </c>
      <c r="DM156" s="53">
        <f t="shared" si="347"/>
        <v>0</v>
      </c>
      <c r="DN156" s="53">
        <f t="shared" si="347"/>
        <v>0</v>
      </c>
      <c r="DO156" s="53">
        <f t="shared" si="347"/>
        <v>0</v>
      </c>
      <c r="DP156" s="53">
        <f t="shared" si="347"/>
        <v>0</v>
      </c>
      <c r="DQ156" s="53">
        <f t="shared" si="347"/>
        <v>0</v>
      </c>
      <c r="DR156" s="53">
        <f t="shared" si="347"/>
        <v>0</v>
      </c>
      <c r="DS156" s="53">
        <f t="shared" si="347"/>
        <v>0</v>
      </c>
      <c r="DT156" s="53">
        <f t="shared" si="347"/>
        <v>0</v>
      </c>
      <c r="DU156" s="53">
        <f t="shared" si="347"/>
        <v>0</v>
      </c>
      <c r="DV156" s="53">
        <f t="shared" si="347"/>
        <v>0</v>
      </c>
      <c r="DW156" s="53">
        <f t="shared" si="340"/>
        <v>0</v>
      </c>
      <c r="DX156" s="53">
        <f t="shared" si="340"/>
        <v>0</v>
      </c>
      <c r="DY156" s="53">
        <f t="shared" si="340"/>
        <v>0</v>
      </c>
      <c r="DZ156" s="53">
        <f t="shared" si="340"/>
        <v>0</v>
      </c>
      <c r="EA156" s="53">
        <f t="shared" si="340"/>
        <v>0</v>
      </c>
      <c r="EB156" s="53">
        <f t="shared" si="340"/>
        <v>0</v>
      </c>
      <c r="EC156" s="53">
        <f t="shared" si="340"/>
        <v>0</v>
      </c>
      <c r="ED156" s="53">
        <f t="shared" si="340"/>
        <v>0</v>
      </c>
      <c r="EE156" s="53">
        <f t="shared" si="340"/>
        <v>0</v>
      </c>
      <c r="EF156" s="53">
        <f t="shared" si="340"/>
        <v>0</v>
      </c>
      <c r="EG156" s="53">
        <f t="shared" si="340"/>
        <v>0</v>
      </c>
      <c r="EH156" s="53">
        <f t="shared" si="340"/>
        <v>0</v>
      </c>
      <c r="EI156" s="53">
        <f t="shared" si="340"/>
        <v>0</v>
      </c>
      <c r="EJ156" s="53">
        <f t="shared" si="340"/>
        <v>0</v>
      </c>
      <c r="EK156" s="53">
        <f t="shared" si="341"/>
        <v>0</v>
      </c>
      <c r="EL156" s="53">
        <f t="shared" si="341"/>
        <v>0</v>
      </c>
      <c r="EM156" s="53">
        <f t="shared" si="341"/>
        <v>0</v>
      </c>
      <c r="EN156" s="53">
        <f t="shared" si="341"/>
        <v>0</v>
      </c>
      <c r="EO156" s="53">
        <f t="shared" si="341"/>
        <v>0</v>
      </c>
      <c r="EP156" s="53">
        <f t="shared" si="341"/>
        <v>0</v>
      </c>
      <c r="EQ156" s="53">
        <f t="shared" si="341"/>
        <v>0</v>
      </c>
      <c r="ER156" s="53">
        <f t="shared" si="341"/>
        <v>0</v>
      </c>
      <c r="ES156" s="53">
        <f t="shared" si="341"/>
        <v>0</v>
      </c>
      <c r="ET156" s="53">
        <f t="shared" si="341"/>
        <v>0</v>
      </c>
      <c r="EU156" s="53">
        <f t="shared" si="341"/>
        <v>0</v>
      </c>
      <c r="EV156" s="53">
        <f t="shared" si="341"/>
        <v>0</v>
      </c>
      <c r="EW156" s="53">
        <f t="shared" si="341"/>
        <v>0</v>
      </c>
      <c r="EX156" s="53">
        <f t="shared" si="341"/>
        <v>0</v>
      </c>
      <c r="EY156" s="53">
        <f t="shared" si="341"/>
        <v>0</v>
      </c>
      <c r="EZ156" s="53">
        <f t="shared" si="341"/>
        <v>0</v>
      </c>
      <c r="FA156" s="53">
        <f t="shared" si="342"/>
        <v>0</v>
      </c>
      <c r="FB156" s="53">
        <f t="shared" si="342"/>
        <v>0</v>
      </c>
      <c r="FC156" s="53">
        <f t="shared" si="342"/>
        <v>0</v>
      </c>
      <c r="FD156" s="53">
        <f t="shared" si="342"/>
        <v>0</v>
      </c>
      <c r="FE156" s="53">
        <f t="shared" si="342"/>
        <v>0</v>
      </c>
      <c r="FF156" s="53">
        <f t="shared" si="342"/>
        <v>0</v>
      </c>
      <c r="FG156" s="53">
        <f t="shared" si="342"/>
        <v>0</v>
      </c>
      <c r="FH156" s="53">
        <f t="shared" si="342"/>
        <v>0</v>
      </c>
      <c r="FI156" s="53">
        <f t="shared" si="342"/>
        <v>0</v>
      </c>
      <c r="FJ156" s="53">
        <f t="shared" si="342"/>
        <v>0</v>
      </c>
      <c r="FK156" s="53">
        <f t="shared" si="342"/>
        <v>0</v>
      </c>
      <c r="FL156" s="53">
        <f t="shared" si="342"/>
        <v>0</v>
      </c>
      <c r="FM156" s="53">
        <f t="shared" si="342"/>
        <v>0</v>
      </c>
      <c r="FN156" s="53">
        <f t="shared" si="342"/>
        <v>0</v>
      </c>
      <c r="FO156" s="53">
        <f t="shared" si="342"/>
        <v>0</v>
      </c>
      <c r="FP156" s="53">
        <f t="shared" si="342"/>
        <v>0</v>
      </c>
      <c r="FQ156" s="53">
        <f t="shared" si="343"/>
        <v>0</v>
      </c>
      <c r="FR156" s="53">
        <f t="shared" si="343"/>
        <v>0</v>
      </c>
      <c r="FS156" s="53">
        <f t="shared" si="343"/>
        <v>0</v>
      </c>
      <c r="FT156" s="53">
        <f t="shared" si="343"/>
        <v>0</v>
      </c>
      <c r="FU156" s="53">
        <f t="shared" si="343"/>
        <v>0</v>
      </c>
      <c r="FV156" s="53">
        <f t="shared" si="343"/>
        <v>0</v>
      </c>
      <c r="FW156" s="53">
        <f t="shared" si="343"/>
        <v>0</v>
      </c>
      <c r="FX156" s="53">
        <f t="shared" si="343"/>
        <v>0</v>
      </c>
      <c r="FY156" s="53">
        <f t="shared" si="343"/>
        <v>0</v>
      </c>
      <c r="FZ156" s="53">
        <f t="shared" si="343"/>
        <v>0</v>
      </c>
      <c r="GA156" s="53">
        <f t="shared" si="343"/>
        <v>0</v>
      </c>
      <c r="GB156" s="53">
        <f t="shared" si="343"/>
        <v>0</v>
      </c>
      <c r="GC156" s="53">
        <f t="shared" si="343"/>
        <v>0</v>
      </c>
      <c r="GD156" s="53">
        <f t="shared" si="343"/>
        <v>0</v>
      </c>
      <c r="GE156" s="53">
        <f t="shared" si="343"/>
        <v>0</v>
      </c>
      <c r="GF156" s="53">
        <f t="shared" si="343"/>
        <v>0</v>
      </c>
      <c r="GG156" s="53">
        <f t="shared" si="348"/>
        <v>0</v>
      </c>
      <c r="GH156" s="53">
        <f t="shared" si="348"/>
        <v>0</v>
      </c>
      <c r="GI156" s="53">
        <f t="shared" si="348"/>
        <v>0</v>
      </c>
      <c r="GJ156" s="53">
        <f t="shared" si="348"/>
        <v>0</v>
      </c>
      <c r="GK156" s="53">
        <f t="shared" si="348"/>
        <v>0</v>
      </c>
      <c r="GL156" s="53">
        <f t="shared" si="348"/>
        <v>0</v>
      </c>
      <c r="GM156" s="53">
        <f t="shared" si="348"/>
        <v>0</v>
      </c>
      <c r="GN156" s="53">
        <f t="shared" si="348"/>
        <v>0</v>
      </c>
      <c r="GO156" s="53">
        <f t="shared" si="348"/>
        <v>0</v>
      </c>
      <c r="GP156" s="53">
        <f t="shared" si="348"/>
        <v>0</v>
      </c>
      <c r="GQ156" s="53">
        <f t="shared" si="349"/>
        <v>0</v>
      </c>
      <c r="GR156" s="53">
        <f t="shared" si="349"/>
        <v>0</v>
      </c>
      <c r="GS156" s="53">
        <f t="shared" si="349"/>
        <v>0</v>
      </c>
      <c r="GT156" s="53">
        <f t="shared" si="349"/>
        <v>0</v>
      </c>
      <c r="GU156" s="53">
        <f t="shared" si="349"/>
        <v>0</v>
      </c>
      <c r="GV156" s="53">
        <f t="shared" si="349"/>
        <v>0</v>
      </c>
      <c r="GW156" s="53">
        <f t="shared" si="349"/>
        <v>0</v>
      </c>
      <c r="GX156" s="53">
        <f t="shared" si="349"/>
        <v>0</v>
      </c>
    </row>
    <row r="157" spans="1:206" s="95" customFormat="1" ht="12.75" x14ac:dyDescent="0.2">
      <c r="A157" s="22">
        <f>VLOOKUP(B157,'Libro Giornale'!$E$237:$F$436,2,FALSE)</f>
        <v>122</v>
      </c>
      <c r="B157" s="547" t="s">
        <v>508</v>
      </c>
      <c r="C157" s="152">
        <v>145</v>
      </c>
      <c r="D157" s="468">
        <v>44847</v>
      </c>
      <c r="E157" s="540" t="s">
        <v>750</v>
      </c>
      <c r="F157" s="539">
        <v>0.25</v>
      </c>
      <c r="G157" s="52">
        <f>SUM(F156:F157)</f>
        <v>151.5</v>
      </c>
      <c r="H157" s="92"/>
      <c r="I157" s="92"/>
      <c r="J157" s="52">
        <f t="shared" si="350"/>
        <v>-0.25</v>
      </c>
      <c r="K157" s="52"/>
      <c r="L157" s="52"/>
      <c r="M157" s="53">
        <f t="shared" si="345"/>
        <v>0</v>
      </c>
      <c r="N157" s="53">
        <f t="shared" si="345"/>
        <v>0</v>
      </c>
      <c r="O157" s="53">
        <f t="shared" si="345"/>
        <v>0</v>
      </c>
      <c r="P157" s="53">
        <f t="shared" si="345"/>
        <v>0</v>
      </c>
      <c r="Q157" s="53">
        <f t="shared" si="345"/>
        <v>0</v>
      </c>
      <c r="R157" s="53">
        <f t="shared" si="345"/>
        <v>0</v>
      </c>
      <c r="S157" s="53">
        <f t="shared" si="345"/>
        <v>0</v>
      </c>
      <c r="T157" s="53">
        <f t="shared" si="345"/>
        <v>0</v>
      </c>
      <c r="U157" s="53">
        <f t="shared" si="345"/>
        <v>0</v>
      </c>
      <c r="V157" s="53">
        <f t="shared" si="345"/>
        <v>0</v>
      </c>
      <c r="W157" s="53">
        <f t="shared" si="0"/>
        <v>0</v>
      </c>
      <c r="X157" s="53">
        <f t="shared" si="0"/>
        <v>0</v>
      </c>
      <c r="Y157" s="53">
        <f t="shared" si="0"/>
        <v>0</v>
      </c>
      <c r="Z157" s="53">
        <f t="shared" si="0"/>
        <v>0</v>
      </c>
      <c r="AA157" s="53">
        <f t="shared" si="0"/>
        <v>0</v>
      </c>
      <c r="AB157" s="53">
        <f t="shared" si="0"/>
        <v>0</v>
      </c>
      <c r="AC157" s="53">
        <f t="shared" si="0"/>
        <v>0</v>
      </c>
      <c r="AD157" s="53">
        <f t="shared" si="334"/>
        <v>0</v>
      </c>
      <c r="AE157" s="53">
        <f t="shared" si="334"/>
        <v>0</v>
      </c>
      <c r="AF157" s="53">
        <f t="shared" si="334"/>
        <v>0</v>
      </c>
      <c r="AG157" s="53">
        <f t="shared" si="334"/>
        <v>0</v>
      </c>
      <c r="AH157" s="53">
        <f t="shared" si="334"/>
        <v>0</v>
      </c>
      <c r="AI157" s="53">
        <f t="shared" si="334"/>
        <v>0</v>
      </c>
      <c r="AJ157" s="53">
        <f t="shared" si="334"/>
        <v>0</v>
      </c>
      <c r="AK157" s="53">
        <f t="shared" si="334"/>
        <v>0</v>
      </c>
      <c r="AL157" s="53">
        <f t="shared" si="334"/>
        <v>0</v>
      </c>
      <c r="AM157" s="53">
        <f t="shared" si="334"/>
        <v>0</v>
      </c>
      <c r="AN157" s="53">
        <f t="shared" si="334"/>
        <v>0</v>
      </c>
      <c r="AO157" s="53">
        <f t="shared" si="334"/>
        <v>0</v>
      </c>
      <c r="AP157" s="53">
        <f t="shared" si="334"/>
        <v>0</v>
      </c>
      <c r="AQ157" s="53">
        <f t="shared" si="334"/>
        <v>0</v>
      </c>
      <c r="AR157" s="53">
        <f t="shared" si="334"/>
        <v>0</v>
      </c>
      <c r="AS157" s="53">
        <f t="shared" si="334"/>
        <v>0</v>
      </c>
      <c r="AT157" s="53">
        <f t="shared" si="335"/>
        <v>0</v>
      </c>
      <c r="AU157" s="53">
        <f t="shared" si="335"/>
        <v>0</v>
      </c>
      <c r="AV157" s="53">
        <f t="shared" si="335"/>
        <v>0</v>
      </c>
      <c r="AW157" s="53">
        <f t="shared" si="335"/>
        <v>0</v>
      </c>
      <c r="AX157" s="53">
        <f t="shared" si="335"/>
        <v>0</v>
      </c>
      <c r="AY157" s="53">
        <f t="shared" si="335"/>
        <v>0</v>
      </c>
      <c r="AZ157" s="53">
        <f t="shared" si="335"/>
        <v>0</v>
      </c>
      <c r="BA157" s="53">
        <f t="shared" si="335"/>
        <v>0</v>
      </c>
      <c r="BB157" s="53">
        <f t="shared" si="335"/>
        <v>0</v>
      </c>
      <c r="BC157" s="53">
        <f t="shared" si="335"/>
        <v>0</v>
      </c>
      <c r="BD157" s="53">
        <f t="shared" si="335"/>
        <v>0</v>
      </c>
      <c r="BE157" s="53">
        <f t="shared" si="335"/>
        <v>0</v>
      </c>
      <c r="BF157" s="53">
        <f t="shared" si="335"/>
        <v>0</v>
      </c>
      <c r="BG157" s="53">
        <f t="shared" si="335"/>
        <v>0</v>
      </c>
      <c r="BH157" s="53">
        <f t="shared" si="335"/>
        <v>0</v>
      </c>
      <c r="BI157" s="53">
        <f t="shared" si="335"/>
        <v>0</v>
      </c>
      <c r="BJ157" s="53">
        <f t="shared" si="336"/>
        <v>0</v>
      </c>
      <c r="BK157" s="53">
        <f t="shared" si="336"/>
        <v>0</v>
      </c>
      <c r="BL157" s="53">
        <f t="shared" si="336"/>
        <v>0</v>
      </c>
      <c r="BM157" s="53">
        <f t="shared" si="336"/>
        <v>0</v>
      </c>
      <c r="BN157" s="53">
        <f t="shared" si="336"/>
        <v>0</v>
      </c>
      <c r="BO157" s="53">
        <f t="shared" si="336"/>
        <v>0</v>
      </c>
      <c r="BP157" s="53">
        <f t="shared" si="336"/>
        <v>0</v>
      </c>
      <c r="BQ157" s="53">
        <f t="shared" si="336"/>
        <v>0</v>
      </c>
      <c r="BR157" s="53">
        <f t="shared" si="336"/>
        <v>0</v>
      </c>
      <c r="BS157" s="53">
        <f t="shared" si="336"/>
        <v>0</v>
      </c>
      <c r="BT157" s="53">
        <f t="shared" si="336"/>
        <v>0</v>
      </c>
      <c r="BU157" s="53">
        <f t="shared" si="336"/>
        <v>0</v>
      </c>
      <c r="BV157" s="53">
        <f t="shared" si="336"/>
        <v>0</v>
      </c>
      <c r="BW157" s="53">
        <f t="shared" si="336"/>
        <v>0</v>
      </c>
      <c r="BX157" s="53">
        <f t="shared" si="336"/>
        <v>0</v>
      </c>
      <c r="BY157" s="53">
        <f t="shared" si="336"/>
        <v>0</v>
      </c>
      <c r="BZ157" s="53">
        <f t="shared" si="337"/>
        <v>0</v>
      </c>
      <c r="CA157" s="53">
        <f t="shared" si="337"/>
        <v>0</v>
      </c>
      <c r="CB157" s="53">
        <f t="shared" si="337"/>
        <v>0</v>
      </c>
      <c r="CC157" s="53">
        <f t="shared" si="337"/>
        <v>0</v>
      </c>
      <c r="CD157" s="53">
        <f t="shared" si="337"/>
        <v>0</v>
      </c>
      <c r="CE157" s="53">
        <f t="shared" si="337"/>
        <v>0</v>
      </c>
      <c r="CF157" s="53">
        <f t="shared" si="337"/>
        <v>0</v>
      </c>
      <c r="CG157" s="53">
        <f t="shared" si="337"/>
        <v>0</v>
      </c>
      <c r="CH157" s="53">
        <f t="shared" si="337"/>
        <v>0</v>
      </c>
      <c r="CI157" s="53">
        <f t="shared" si="337"/>
        <v>0</v>
      </c>
      <c r="CJ157" s="53">
        <f t="shared" si="337"/>
        <v>0</v>
      </c>
      <c r="CK157" s="53">
        <f t="shared" si="337"/>
        <v>0</v>
      </c>
      <c r="CL157" s="53">
        <f t="shared" si="337"/>
        <v>0</v>
      </c>
      <c r="CM157" s="53">
        <f t="shared" si="337"/>
        <v>0</v>
      </c>
      <c r="CN157" s="53">
        <f t="shared" si="337"/>
        <v>0</v>
      </c>
      <c r="CO157" s="53">
        <f t="shared" si="346"/>
        <v>0</v>
      </c>
      <c r="CP157" s="53">
        <f t="shared" si="346"/>
        <v>0</v>
      </c>
      <c r="CQ157" s="53">
        <f t="shared" si="346"/>
        <v>0</v>
      </c>
      <c r="CR157" s="53">
        <f t="shared" si="346"/>
        <v>0</v>
      </c>
      <c r="CS157" s="53">
        <f t="shared" si="346"/>
        <v>0</v>
      </c>
      <c r="CT157" s="53">
        <f t="shared" si="346"/>
        <v>0</v>
      </c>
      <c r="CU157" s="53">
        <f t="shared" si="346"/>
        <v>0</v>
      </c>
      <c r="CV157" s="53">
        <f t="shared" si="346"/>
        <v>0</v>
      </c>
      <c r="CW157" s="53">
        <f t="shared" si="346"/>
        <v>0</v>
      </c>
      <c r="CX157" s="53">
        <f t="shared" si="346"/>
        <v>0</v>
      </c>
      <c r="CY157" s="53">
        <f t="shared" si="307"/>
        <v>0</v>
      </c>
      <c r="CZ157" s="53">
        <f t="shared" si="307"/>
        <v>0</v>
      </c>
      <c r="DA157" s="53">
        <f t="shared" si="307"/>
        <v>0</v>
      </c>
      <c r="DB157" s="53">
        <f t="shared" si="307"/>
        <v>0</v>
      </c>
      <c r="DC157" s="53">
        <f t="shared" si="307"/>
        <v>0</v>
      </c>
      <c r="DD157" s="53">
        <f t="shared" si="307"/>
        <v>0</v>
      </c>
      <c r="DE157" s="53">
        <f t="shared" si="307"/>
        <v>0</v>
      </c>
      <c r="DF157" s="53">
        <f t="shared" si="307"/>
        <v>0</v>
      </c>
      <c r="DG157" s="53">
        <f t="shared" si="307"/>
        <v>0</v>
      </c>
      <c r="DH157" s="53">
        <f t="shared" si="307"/>
        <v>0</v>
      </c>
      <c r="DI157" s="53">
        <f t="shared" si="307"/>
        <v>0</v>
      </c>
      <c r="DJ157" s="53">
        <f t="shared" si="307"/>
        <v>0</v>
      </c>
      <c r="DK157" s="53">
        <f t="shared" si="307"/>
        <v>0</v>
      </c>
      <c r="DL157" s="53">
        <f t="shared" si="307"/>
        <v>0</v>
      </c>
      <c r="DM157" s="53">
        <f t="shared" si="347"/>
        <v>0</v>
      </c>
      <c r="DN157" s="53">
        <f t="shared" si="347"/>
        <v>0</v>
      </c>
      <c r="DO157" s="53">
        <f t="shared" si="347"/>
        <v>0</v>
      </c>
      <c r="DP157" s="53">
        <f t="shared" si="347"/>
        <v>0</v>
      </c>
      <c r="DQ157" s="53">
        <f t="shared" si="347"/>
        <v>0</v>
      </c>
      <c r="DR157" s="53">
        <f t="shared" si="347"/>
        <v>0</v>
      </c>
      <c r="DS157" s="53">
        <f t="shared" si="347"/>
        <v>0</v>
      </c>
      <c r="DT157" s="53">
        <f t="shared" si="347"/>
        <v>0</v>
      </c>
      <c r="DU157" s="53">
        <f t="shared" si="347"/>
        <v>0</v>
      </c>
      <c r="DV157" s="53">
        <f t="shared" si="347"/>
        <v>0</v>
      </c>
      <c r="DW157" s="53">
        <f t="shared" si="340"/>
        <v>0</v>
      </c>
      <c r="DX157" s="53">
        <f t="shared" si="340"/>
        <v>0</v>
      </c>
      <c r="DY157" s="53">
        <f t="shared" si="340"/>
        <v>0.25</v>
      </c>
      <c r="DZ157" s="53">
        <f t="shared" si="340"/>
        <v>0</v>
      </c>
      <c r="EA157" s="53">
        <f t="shared" si="340"/>
        <v>0</v>
      </c>
      <c r="EB157" s="53">
        <f t="shared" si="340"/>
        <v>0</v>
      </c>
      <c r="EC157" s="53">
        <f t="shared" si="340"/>
        <v>0</v>
      </c>
      <c r="ED157" s="53">
        <f t="shared" si="340"/>
        <v>0</v>
      </c>
      <c r="EE157" s="53">
        <f t="shared" si="340"/>
        <v>0</v>
      </c>
      <c r="EF157" s="53">
        <f t="shared" si="340"/>
        <v>0</v>
      </c>
      <c r="EG157" s="53">
        <f t="shared" si="340"/>
        <v>0</v>
      </c>
      <c r="EH157" s="53">
        <f t="shared" si="340"/>
        <v>0</v>
      </c>
      <c r="EI157" s="53">
        <f t="shared" si="340"/>
        <v>0</v>
      </c>
      <c r="EJ157" s="53">
        <f t="shared" si="340"/>
        <v>0</v>
      </c>
      <c r="EK157" s="53">
        <f t="shared" si="341"/>
        <v>0</v>
      </c>
      <c r="EL157" s="53">
        <f t="shared" si="341"/>
        <v>0</v>
      </c>
      <c r="EM157" s="53">
        <f t="shared" si="341"/>
        <v>0</v>
      </c>
      <c r="EN157" s="53">
        <f t="shared" si="341"/>
        <v>0</v>
      </c>
      <c r="EO157" s="53">
        <f t="shared" si="341"/>
        <v>0</v>
      </c>
      <c r="EP157" s="53">
        <f t="shared" si="341"/>
        <v>0</v>
      </c>
      <c r="EQ157" s="53">
        <f t="shared" si="341"/>
        <v>0</v>
      </c>
      <c r="ER157" s="53">
        <f t="shared" si="341"/>
        <v>0</v>
      </c>
      <c r="ES157" s="53">
        <f t="shared" si="341"/>
        <v>0</v>
      </c>
      <c r="ET157" s="53">
        <f t="shared" si="341"/>
        <v>0</v>
      </c>
      <c r="EU157" s="53">
        <f t="shared" si="341"/>
        <v>0</v>
      </c>
      <c r="EV157" s="53">
        <f t="shared" si="341"/>
        <v>0</v>
      </c>
      <c r="EW157" s="53">
        <f t="shared" si="341"/>
        <v>0</v>
      </c>
      <c r="EX157" s="53">
        <f t="shared" si="341"/>
        <v>0</v>
      </c>
      <c r="EY157" s="53">
        <f t="shared" si="341"/>
        <v>0</v>
      </c>
      <c r="EZ157" s="53">
        <f t="shared" si="341"/>
        <v>0</v>
      </c>
      <c r="FA157" s="53">
        <f t="shared" si="342"/>
        <v>0</v>
      </c>
      <c r="FB157" s="53">
        <f t="shared" si="342"/>
        <v>0</v>
      </c>
      <c r="FC157" s="53">
        <f t="shared" si="342"/>
        <v>0</v>
      </c>
      <c r="FD157" s="53">
        <f t="shared" si="342"/>
        <v>0</v>
      </c>
      <c r="FE157" s="53">
        <f t="shared" si="342"/>
        <v>0</v>
      </c>
      <c r="FF157" s="53">
        <f t="shared" si="342"/>
        <v>0</v>
      </c>
      <c r="FG157" s="53">
        <f t="shared" si="342"/>
        <v>0</v>
      </c>
      <c r="FH157" s="53">
        <f t="shared" si="342"/>
        <v>0</v>
      </c>
      <c r="FI157" s="53">
        <f t="shared" si="342"/>
        <v>0</v>
      </c>
      <c r="FJ157" s="53">
        <f t="shared" si="342"/>
        <v>0</v>
      </c>
      <c r="FK157" s="53">
        <f t="shared" si="342"/>
        <v>0</v>
      </c>
      <c r="FL157" s="53">
        <f t="shared" si="342"/>
        <v>0</v>
      </c>
      <c r="FM157" s="53">
        <f t="shared" si="342"/>
        <v>0</v>
      </c>
      <c r="FN157" s="53">
        <f t="shared" si="342"/>
        <v>0</v>
      </c>
      <c r="FO157" s="53">
        <f t="shared" si="342"/>
        <v>0</v>
      </c>
      <c r="FP157" s="53">
        <f t="shared" si="342"/>
        <v>0</v>
      </c>
      <c r="FQ157" s="53">
        <f t="shared" si="343"/>
        <v>0</v>
      </c>
      <c r="FR157" s="53">
        <f t="shared" si="343"/>
        <v>0</v>
      </c>
      <c r="FS157" s="53">
        <f t="shared" si="343"/>
        <v>0</v>
      </c>
      <c r="FT157" s="53">
        <f t="shared" si="343"/>
        <v>0</v>
      </c>
      <c r="FU157" s="53">
        <f t="shared" si="343"/>
        <v>0</v>
      </c>
      <c r="FV157" s="53">
        <f t="shared" si="343"/>
        <v>0</v>
      </c>
      <c r="FW157" s="53">
        <f t="shared" si="343"/>
        <v>0</v>
      </c>
      <c r="FX157" s="53">
        <f t="shared" si="343"/>
        <v>0</v>
      </c>
      <c r="FY157" s="53">
        <f t="shared" si="343"/>
        <v>0</v>
      </c>
      <c r="FZ157" s="53">
        <f t="shared" si="343"/>
        <v>0</v>
      </c>
      <c r="GA157" s="53">
        <f t="shared" si="343"/>
        <v>0</v>
      </c>
      <c r="GB157" s="53">
        <f t="shared" si="343"/>
        <v>0</v>
      </c>
      <c r="GC157" s="53">
        <f t="shared" si="343"/>
        <v>0</v>
      </c>
      <c r="GD157" s="53">
        <f t="shared" si="343"/>
        <v>0</v>
      </c>
      <c r="GE157" s="53">
        <f t="shared" si="343"/>
        <v>0</v>
      </c>
      <c r="GF157" s="53">
        <f t="shared" si="343"/>
        <v>0</v>
      </c>
      <c r="GG157" s="53">
        <f t="shared" si="348"/>
        <v>0</v>
      </c>
      <c r="GH157" s="53">
        <f t="shared" si="348"/>
        <v>0</v>
      </c>
      <c r="GI157" s="53">
        <f t="shared" si="348"/>
        <v>0</v>
      </c>
      <c r="GJ157" s="53">
        <f t="shared" si="348"/>
        <v>0</v>
      </c>
      <c r="GK157" s="53">
        <f t="shared" si="348"/>
        <v>0</v>
      </c>
      <c r="GL157" s="53">
        <f t="shared" si="348"/>
        <v>0</v>
      </c>
      <c r="GM157" s="53">
        <f t="shared" si="348"/>
        <v>0</v>
      </c>
      <c r="GN157" s="53">
        <f t="shared" si="348"/>
        <v>0</v>
      </c>
      <c r="GO157" s="53">
        <f t="shared" si="348"/>
        <v>0</v>
      </c>
      <c r="GP157" s="53">
        <f t="shared" si="348"/>
        <v>0</v>
      </c>
      <c r="GQ157" s="53">
        <f t="shared" si="349"/>
        <v>0</v>
      </c>
      <c r="GR157" s="53">
        <f t="shared" si="349"/>
        <v>0</v>
      </c>
      <c r="GS157" s="53">
        <f t="shared" si="349"/>
        <v>0</v>
      </c>
      <c r="GT157" s="53">
        <f t="shared" si="349"/>
        <v>0</v>
      </c>
      <c r="GU157" s="53">
        <f t="shared" si="349"/>
        <v>0</v>
      </c>
      <c r="GV157" s="53">
        <f t="shared" si="349"/>
        <v>0</v>
      </c>
      <c r="GW157" s="53">
        <f t="shared" si="349"/>
        <v>0</v>
      </c>
      <c r="GX157" s="53">
        <f t="shared" si="349"/>
        <v>0</v>
      </c>
    </row>
    <row r="158" spans="1:206" s="95" customFormat="1" ht="12.75" x14ac:dyDescent="0.2">
      <c r="A158" s="22">
        <f>VLOOKUP(B158,'Libro Giornale'!$E$237:$F$436,2,FALSE)</f>
        <v>85</v>
      </c>
      <c r="B158" s="547" t="s">
        <v>474</v>
      </c>
      <c r="C158" s="152">
        <v>146</v>
      </c>
      <c r="D158" s="468">
        <v>44851</v>
      </c>
      <c r="E158" s="540" t="s">
        <v>825</v>
      </c>
      <c r="F158" s="538">
        <v>17.100000000000001</v>
      </c>
      <c r="G158" s="52"/>
      <c r="H158" s="92"/>
      <c r="I158" s="92"/>
      <c r="J158" s="52">
        <f t="shared" si="350"/>
        <v>-17.100000000000001</v>
      </c>
      <c r="K158" s="52"/>
      <c r="L158" s="52"/>
      <c r="M158" s="53">
        <f t="shared" si="305"/>
        <v>0</v>
      </c>
      <c r="N158" s="53">
        <f t="shared" si="0"/>
        <v>0</v>
      </c>
      <c r="O158" s="53">
        <f t="shared" si="0"/>
        <v>0</v>
      </c>
      <c r="P158" s="53">
        <f t="shared" si="0"/>
        <v>0</v>
      </c>
      <c r="Q158" s="53">
        <f t="shared" si="0"/>
        <v>0</v>
      </c>
      <c r="R158" s="53">
        <f t="shared" si="0"/>
        <v>0</v>
      </c>
      <c r="S158" s="53">
        <f t="shared" si="0"/>
        <v>0</v>
      </c>
      <c r="T158" s="53">
        <f t="shared" si="0"/>
        <v>0</v>
      </c>
      <c r="U158" s="53">
        <f t="shared" si="0"/>
        <v>0</v>
      </c>
      <c r="V158" s="53">
        <f t="shared" si="0"/>
        <v>0</v>
      </c>
      <c r="W158" s="53">
        <f t="shared" si="0"/>
        <v>0</v>
      </c>
      <c r="X158" s="53">
        <f t="shared" si="0"/>
        <v>0</v>
      </c>
      <c r="Y158" s="53">
        <f t="shared" si="0"/>
        <v>0</v>
      </c>
      <c r="Z158" s="53">
        <f t="shared" si="0"/>
        <v>0</v>
      </c>
      <c r="AA158" s="53">
        <f t="shared" si="0"/>
        <v>0</v>
      </c>
      <c r="AB158" s="53">
        <f t="shared" si="0"/>
        <v>0</v>
      </c>
      <c r="AC158" s="53">
        <f t="shared" si="0"/>
        <v>0</v>
      </c>
      <c r="AD158" s="53">
        <f t="shared" si="334"/>
        <v>0</v>
      </c>
      <c r="AE158" s="53">
        <f t="shared" si="334"/>
        <v>0</v>
      </c>
      <c r="AF158" s="53">
        <f t="shared" si="334"/>
        <v>0</v>
      </c>
      <c r="AG158" s="53">
        <f t="shared" si="334"/>
        <v>0</v>
      </c>
      <c r="AH158" s="53">
        <f t="shared" si="334"/>
        <v>0</v>
      </c>
      <c r="AI158" s="53">
        <f t="shared" si="334"/>
        <v>0</v>
      </c>
      <c r="AJ158" s="53">
        <f t="shared" si="334"/>
        <v>0</v>
      </c>
      <c r="AK158" s="53">
        <f t="shared" si="334"/>
        <v>0</v>
      </c>
      <c r="AL158" s="53">
        <f t="shared" si="334"/>
        <v>0</v>
      </c>
      <c r="AM158" s="53">
        <f t="shared" si="334"/>
        <v>0</v>
      </c>
      <c r="AN158" s="53">
        <f t="shared" si="334"/>
        <v>0</v>
      </c>
      <c r="AO158" s="53">
        <f t="shared" si="334"/>
        <v>0</v>
      </c>
      <c r="AP158" s="53">
        <f t="shared" si="334"/>
        <v>0</v>
      </c>
      <c r="AQ158" s="53">
        <f t="shared" si="334"/>
        <v>0</v>
      </c>
      <c r="AR158" s="53">
        <f t="shared" si="334"/>
        <v>0</v>
      </c>
      <c r="AS158" s="53">
        <f t="shared" si="334"/>
        <v>0</v>
      </c>
      <c r="AT158" s="53">
        <f t="shared" si="335"/>
        <v>0</v>
      </c>
      <c r="AU158" s="53">
        <f t="shared" si="335"/>
        <v>0</v>
      </c>
      <c r="AV158" s="53">
        <f t="shared" si="335"/>
        <v>0</v>
      </c>
      <c r="AW158" s="53">
        <f t="shared" si="335"/>
        <v>0</v>
      </c>
      <c r="AX158" s="53">
        <f t="shared" si="335"/>
        <v>0</v>
      </c>
      <c r="AY158" s="53">
        <f t="shared" si="335"/>
        <v>0</v>
      </c>
      <c r="AZ158" s="53">
        <f t="shared" si="335"/>
        <v>0</v>
      </c>
      <c r="BA158" s="53">
        <f t="shared" si="335"/>
        <v>0</v>
      </c>
      <c r="BB158" s="53">
        <f t="shared" si="335"/>
        <v>0</v>
      </c>
      <c r="BC158" s="53">
        <f t="shared" si="335"/>
        <v>0</v>
      </c>
      <c r="BD158" s="53">
        <f t="shared" si="335"/>
        <v>0</v>
      </c>
      <c r="BE158" s="53">
        <f t="shared" si="335"/>
        <v>0</v>
      </c>
      <c r="BF158" s="53">
        <f t="shared" si="335"/>
        <v>0</v>
      </c>
      <c r="BG158" s="53">
        <f t="shared" si="335"/>
        <v>0</v>
      </c>
      <c r="BH158" s="53">
        <f t="shared" si="335"/>
        <v>0</v>
      </c>
      <c r="BI158" s="53">
        <f t="shared" si="335"/>
        <v>0</v>
      </c>
      <c r="BJ158" s="53">
        <f t="shared" si="336"/>
        <v>0</v>
      </c>
      <c r="BK158" s="53">
        <f t="shared" si="336"/>
        <v>0</v>
      </c>
      <c r="BL158" s="53">
        <f t="shared" si="336"/>
        <v>0</v>
      </c>
      <c r="BM158" s="53">
        <f t="shared" si="336"/>
        <v>0</v>
      </c>
      <c r="BN158" s="53">
        <f t="shared" si="336"/>
        <v>0</v>
      </c>
      <c r="BO158" s="53">
        <f t="shared" si="336"/>
        <v>0</v>
      </c>
      <c r="BP158" s="53">
        <f t="shared" si="336"/>
        <v>0</v>
      </c>
      <c r="BQ158" s="53">
        <f t="shared" si="336"/>
        <v>0</v>
      </c>
      <c r="BR158" s="53">
        <f t="shared" si="336"/>
        <v>0</v>
      </c>
      <c r="BS158" s="53">
        <f t="shared" si="336"/>
        <v>0</v>
      </c>
      <c r="BT158" s="53">
        <f t="shared" si="336"/>
        <v>0</v>
      </c>
      <c r="BU158" s="53">
        <f t="shared" si="5"/>
        <v>0</v>
      </c>
      <c r="BV158" s="53">
        <f t="shared" si="336"/>
        <v>0</v>
      </c>
      <c r="BW158" s="53">
        <f t="shared" si="336"/>
        <v>0</v>
      </c>
      <c r="BX158" s="53">
        <f t="shared" si="336"/>
        <v>0</v>
      </c>
      <c r="BY158" s="53">
        <f t="shared" si="337"/>
        <v>0</v>
      </c>
      <c r="BZ158" s="53">
        <f t="shared" si="337"/>
        <v>0</v>
      </c>
      <c r="CA158" s="53">
        <f t="shared" si="337"/>
        <v>0</v>
      </c>
      <c r="CB158" s="53">
        <f t="shared" si="337"/>
        <v>0</v>
      </c>
      <c r="CC158" s="53">
        <f t="shared" si="337"/>
        <v>0</v>
      </c>
      <c r="CD158" s="53">
        <f t="shared" si="337"/>
        <v>0</v>
      </c>
      <c r="CE158" s="53">
        <f t="shared" si="337"/>
        <v>0</v>
      </c>
      <c r="CF158" s="53">
        <f t="shared" si="337"/>
        <v>0</v>
      </c>
      <c r="CG158" s="53">
        <f t="shared" si="337"/>
        <v>0</v>
      </c>
      <c r="CH158" s="53">
        <f t="shared" si="337"/>
        <v>0</v>
      </c>
      <c r="CI158" s="53">
        <f t="shared" si="337"/>
        <v>0</v>
      </c>
      <c r="CJ158" s="53">
        <f t="shared" si="337"/>
        <v>0</v>
      </c>
      <c r="CK158" s="53">
        <f t="shared" si="337"/>
        <v>0</v>
      </c>
      <c r="CL158" s="53">
        <f t="shared" si="337"/>
        <v>0</v>
      </c>
      <c r="CM158" s="53">
        <f t="shared" si="337"/>
        <v>0</v>
      </c>
      <c r="CN158" s="53">
        <f t="shared" si="337"/>
        <v>17.100000000000001</v>
      </c>
      <c r="CO158" s="53">
        <f t="shared" ref="CO158:DD223" si="351">IF(CO$4=$A158,-SUM($H158:$K158), 0)</f>
        <v>0</v>
      </c>
      <c r="CP158" s="53">
        <f t="shared" si="351"/>
        <v>0</v>
      </c>
      <c r="CQ158" s="53">
        <f t="shared" si="351"/>
        <v>0</v>
      </c>
      <c r="CR158" s="53">
        <f t="shared" si="351"/>
        <v>0</v>
      </c>
      <c r="CS158" s="53">
        <f t="shared" si="351"/>
        <v>0</v>
      </c>
      <c r="CT158" s="53">
        <f t="shared" si="351"/>
        <v>0</v>
      </c>
      <c r="CU158" s="53">
        <f t="shared" si="351"/>
        <v>0</v>
      </c>
      <c r="CV158" s="53">
        <f t="shared" si="307"/>
        <v>0</v>
      </c>
      <c r="CW158" s="53">
        <f t="shared" si="307"/>
        <v>0</v>
      </c>
      <c r="CX158" s="53">
        <f t="shared" si="307"/>
        <v>0</v>
      </c>
      <c r="CY158" s="53">
        <f t="shared" si="307"/>
        <v>0</v>
      </c>
      <c r="CZ158" s="53">
        <f t="shared" si="307"/>
        <v>0</v>
      </c>
      <c r="DA158" s="53">
        <f t="shared" si="307"/>
        <v>0</v>
      </c>
      <c r="DB158" s="53">
        <f t="shared" si="307"/>
        <v>0</v>
      </c>
      <c r="DC158" s="53">
        <f t="shared" si="307"/>
        <v>0</v>
      </c>
      <c r="DD158" s="53">
        <f t="shared" si="307"/>
        <v>0</v>
      </c>
      <c r="DE158" s="53">
        <f t="shared" si="307"/>
        <v>0</v>
      </c>
      <c r="DF158" s="53">
        <f t="shared" si="307"/>
        <v>0</v>
      </c>
      <c r="DG158" s="53">
        <f t="shared" si="307"/>
        <v>0</v>
      </c>
      <c r="DH158" s="53">
        <f t="shared" si="307"/>
        <v>0</v>
      </c>
      <c r="DI158" s="53">
        <f t="shared" si="307"/>
        <v>0</v>
      </c>
      <c r="DJ158" s="53">
        <f t="shared" si="307"/>
        <v>0</v>
      </c>
      <c r="DK158" s="53">
        <f t="shared" si="307"/>
        <v>0</v>
      </c>
      <c r="DL158" s="53">
        <f t="shared" si="307"/>
        <v>0</v>
      </c>
      <c r="DM158" s="53">
        <f t="shared" ref="DM158:DT223" si="352">IF(DM$4=$A158,-SUM($H158:$K158), 0)</f>
        <v>0</v>
      </c>
      <c r="DN158" s="53">
        <f t="shared" si="352"/>
        <v>0</v>
      </c>
      <c r="DO158" s="53">
        <f t="shared" si="352"/>
        <v>0</v>
      </c>
      <c r="DP158" s="53">
        <f t="shared" si="352"/>
        <v>0</v>
      </c>
      <c r="DQ158" s="53">
        <f t="shared" si="352"/>
        <v>0</v>
      </c>
      <c r="DR158" s="53">
        <f t="shared" si="352"/>
        <v>0</v>
      </c>
      <c r="DS158" s="53">
        <f t="shared" si="352"/>
        <v>0</v>
      </c>
      <c r="DT158" s="53">
        <f t="shared" si="352"/>
        <v>0</v>
      </c>
      <c r="DU158" s="53">
        <f t="shared" si="340"/>
        <v>0</v>
      </c>
      <c r="DV158" s="53">
        <f t="shared" si="340"/>
        <v>0</v>
      </c>
      <c r="DW158" s="53">
        <f t="shared" si="340"/>
        <v>0</v>
      </c>
      <c r="DX158" s="53">
        <f t="shared" si="340"/>
        <v>0</v>
      </c>
      <c r="DY158" s="53">
        <f t="shared" si="340"/>
        <v>0</v>
      </c>
      <c r="DZ158" s="53">
        <f t="shared" si="340"/>
        <v>0</v>
      </c>
      <c r="EA158" s="53">
        <f t="shared" si="340"/>
        <v>0</v>
      </c>
      <c r="EB158" s="53">
        <f t="shared" si="340"/>
        <v>0</v>
      </c>
      <c r="EC158" s="53">
        <f t="shared" si="340"/>
        <v>0</v>
      </c>
      <c r="ED158" s="53">
        <f t="shared" si="340"/>
        <v>0</v>
      </c>
      <c r="EE158" s="53">
        <f t="shared" si="340"/>
        <v>0</v>
      </c>
      <c r="EF158" s="53">
        <f t="shared" si="340"/>
        <v>0</v>
      </c>
      <c r="EG158" s="53">
        <f t="shared" si="340"/>
        <v>0</v>
      </c>
      <c r="EH158" s="53">
        <f t="shared" si="340"/>
        <v>0</v>
      </c>
      <c r="EI158" s="53">
        <f t="shared" si="340"/>
        <v>0</v>
      </c>
      <c r="EJ158" s="53">
        <f t="shared" si="340"/>
        <v>0</v>
      </c>
      <c r="EK158" s="53">
        <f t="shared" si="341"/>
        <v>0</v>
      </c>
      <c r="EL158" s="53">
        <f t="shared" si="341"/>
        <v>0</v>
      </c>
      <c r="EM158" s="53">
        <f t="shared" si="341"/>
        <v>0</v>
      </c>
      <c r="EN158" s="53">
        <f t="shared" si="341"/>
        <v>0</v>
      </c>
      <c r="EO158" s="53">
        <f t="shared" si="341"/>
        <v>0</v>
      </c>
      <c r="EP158" s="53">
        <f t="shared" si="341"/>
        <v>0</v>
      </c>
      <c r="EQ158" s="53">
        <f t="shared" si="341"/>
        <v>0</v>
      </c>
      <c r="ER158" s="53">
        <f t="shared" si="341"/>
        <v>0</v>
      </c>
      <c r="ES158" s="53">
        <f t="shared" si="341"/>
        <v>0</v>
      </c>
      <c r="ET158" s="53">
        <f t="shared" si="341"/>
        <v>0</v>
      </c>
      <c r="EU158" s="53">
        <f t="shared" si="341"/>
        <v>0</v>
      </c>
      <c r="EV158" s="53">
        <f t="shared" si="341"/>
        <v>0</v>
      </c>
      <c r="EW158" s="53">
        <f t="shared" si="341"/>
        <v>0</v>
      </c>
      <c r="EX158" s="53">
        <f t="shared" si="341"/>
        <v>0</v>
      </c>
      <c r="EY158" s="53">
        <f t="shared" si="341"/>
        <v>0</v>
      </c>
      <c r="EZ158" s="53">
        <f t="shared" si="341"/>
        <v>0</v>
      </c>
      <c r="FA158" s="53">
        <f t="shared" si="342"/>
        <v>0</v>
      </c>
      <c r="FB158" s="53">
        <f t="shared" si="342"/>
        <v>0</v>
      </c>
      <c r="FC158" s="53">
        <f t="shared" si="342"/>
        <v>0</v>
      </c>
      <c r="FD158" s="53">
        <f t="shared" si="342"/>
        <v>0</v>
      </c>
      <c r="FE158" s="53">
        <f t="shared" si="342"/>
        <v>0</v>
      </c>
      <c r="FF158" s="53">
        <f t="shared" si="342"/>
        <v>0</v>
      </c>
      <c r="FG158" s="53">
        <f t="shared" si="342"/>
        <v>0</v>
      </c>
      <c r="FH158" s="53">
        <f t="shared" si="342"/>
        <v>0</v>
      </c>
      <c r="FI158" s="53">
        <f t="shared" si="342"/>
        <v>0</v>
      </c>
      <c r="FJ158" s="53">
        <f t="shared" si="342"/>
        <v>0</v>
      </c>
      <c r="FK158" s="53">
        <f t="shared" si="342"/>
        <v>0</v>
      </c>
      <c r="FL158" s="53">
        <f t="shared" si="342"/>
        <v>0</v>
      </c>
      <c r="FM158" s="53">
        <f t="shared" si="342"/>
        <v>0</v>
      </c>
      <c r="FN158" s="53">
        <f t="shared" si="342"/>
        <v>0</v>
      </c>
      <c r="FO158" s="53">
        <f t="shared" si="342"/>
        <v>0</v>
      </c>
      <c r="FP158" s="53">
        <f t="shared" si="342"/>
        <v>0</v>
      </c>
      <c r="FQ158" s="53">
        <f t="shared" si="343"/>
        <v>0</v>
      </c>
      <c r="FR158" s="53">
        <f t="shared" si="343"/>
        <v>0</v>
      </c>
      <c r="FS158" s="53">
        <f t="shared" si="343"/>
        <v>0</v>
      </c>
      <c r="FT158" s="53">
        <f t="shared" si="343"/>
        <v>0</v>
      </c>
      <c r="FU158" s="53">
        <f t="shared" si="343"/>
        <v>0</v>
      </c>
      <c r="FV158" s="53">
        <f t="shared" si="343"/>
        <v>0</v>
      </c>
      <c r="FW158" s="53">
        <f t="shared" si="343"/>
        <v>0</v>
      </c>
      <c r="FX158" s="53">
        <f t="shared" si="343"/>
        <v>0</v>
      </c>
      <c r="FY158" s="53">
        <f t="shared" si="343"/>
        <v>0</v>
      </c>
      <c r="FZ158" s="53">
        <f t="shared" si="343"/>
        <v>0</v>
      </c>
      <c r="GA158" s="53">
        <f t="shared" si="343"/>
        <v>0</v>
      </c>
      <c r="GB158" s="53">
        <f t="shared" si="343"/>
        <v>0</v>
      </c>
      <c r="GC158" s="53">
        <f t="shared" si="343"/>
        <v>0</v>
      </c>
      <c r="GD158" s="53">
        <f t="shared" si="343"/>
        <v>0</v>
      </c>
      <c r="GE158" s="53">
        <f t="shared" si="343"/>
        <v>0</v>
      </c>
      <c r="GF158" s="53">
        <f t="shared" si="343"/>
        <v>0</v>
      </c>
      <c r="GG158" s="53">
        <f t="shared" ref="GG158:GV223" si="353">IF(GG$4=$A158,-SUM($H158:$K158), 0)</f>
        <v>0</v>
      </c>
      <c r="GH158" s="53">
        <f t="shared" si="353"/>
        <v>0</v>
      </c>
      <c r="GI158" s="53">
        <f t="shared" si="353"/>
        <v>0</v>
      </c>
      <c r="GJ158" s="53">
        <f t="shared" si="353"/>
        <v>0</v>
      </c>
      <c r="GK158" s="53">
        <f t="shared" si="353"/>
        <v>0</v>
      </c>
      <c r="GL158" s="53">
        <f t="shared" si="353"/>
        <v>0</v>
      </c>
      <c r="GM158" s="53">
        <f t="shared" si="353"/>
        <v>0</v>
      </c>
      <c r="GN158" s="53">
        <f t="shared" ref="GN158:GW223" si="354">IF(GN$4=$A158,-SUM($H158:$K158), 0)</f>
        <v>0</v>
      </c>
      <c r="GO158" s="53">
        <f t="shared" si="354"/>
        <v>0</v>
      </c>
      <c r="GP158" s="53">
        <f t="shared" si="354"/>
        <v>0</v>
      </c>
      <c r="GQ158" s="53">
        <f t="shared" si="354"/>
        <v>0</v>
      </c>
      <c r="GR158" s="53">
        <f t="shared" si="354"/>
        <v>0</v>
      </c>
      <c r="GS158" s="53">
        <f t="shared" si="354"/>
        <v>0</v>
      </c>
      <c r="GT158" s="53">
        <f t="shared" si="354"/>
        <v>0</v>
      </c>
      <c r="GU158" s="53">
        <f t="shared" si="354"/>
        <v>0</v>
      </c>
      <c r="GV158" s="53">
        <f t="shared" si="354"/>
        <v>0</v>
      </c>
      <c r="GW158" s="53">
        <f t="shared" si="354"/>
        <v>0</v>
      </c>
      <c r="GX158" s="53">
        <f t="shared" si="18"/>
        <v>0</v>
      </c>
    </row>
    <row r="159" spans="1:206" s="95" customFormat="1" ht="12.75" x14ac:dyDescent="0.2">
      <c r="A159" s="22">
        <f>VLOOKUP(B159,'Libro Giornale'!$E$237:$F$436,2,FALSE)</f>
        <v>67</v>
      </c>
      <c r="B159" s="547" t="s">
        <v>461</v>
      </c>
      <c r="C159" s="152">
        <v>147</v>
      </c>
      <c r="D159" s="468">
        <v>44851</v>
      </c>
      <c r="E159" s="448" t="s">
        <v>826</v>
      </c>
      <c r="F159" s="546">
        <v>72.89</v>
      </c>
      <c r="G159" s="52"/>
      <c r="H159" s="92"/>
      <c r="I159" s="92"/>
      <c r="J159" s="52">
        <f t="shared" si="350"/>
        <v>-72.89</v>
      </c>
      <c r="K159" s="52"/>
      <c r="L159" s="52"/>
      <c r="M159" s="53">
        <f t="shared" si="305"/>
        <v>0</v>
      </c>
      <c r="N159" s="53">
        <f t="shared" si="0"/>
        <v>0</v>
      </c>
      <c r="O159" s="53">
        <f t="shared" si="0"/>
        <v>0</v>
      </c>
      <c r="P159" s="53">
        <f t="shared" si="0"/>
        <v>0</v>
      </c>
      <c r="Q159" s="53">
        <f t="shared" si="0"/>
        <v>0</v>
      </c>
      <c r="R159" s="53">
        <f t="shared" si="0"/>
        <v>0</v>
      </c>
      <c r="S159" s="53">
        <f t="shared" si="0"/>
        <v>0</v>
      </c>
      <c r="T159" s="53">
        <f t="shared" si="0"/>
        <v>0</v>
      </c>
      <c r="U159" s="53">
        <f t="shared" si="0"/>
        <v>0</v>
      </c>
      <c r="V159" s="53">
        <f t="shared" si="0"/>
        <v>0</v>
      </c>
      <c r="W159" s="53">
        <f t="shared" si="0"/>
        <v>0</v>
      </c>
      <c r="X159" s="53">
        <f t="shared" si="0"/>
        <v>0</v>
      </c>
      <c r="Y159" s="53">
        <f t="shared" si="0"/>
        <v>0</v>
      </c>
      <c r="Z159" s="53">
        <f t="shared" si="0"/>
        <v>0</v>
      </c>
      <c r="AA159" s="53">
        <f t="shared" si="0"/>
        <v>0</v>
      </c>
      <c r="AB159" s="53">
        <f t="shared" si="0"/>
        <v>0</v>
      </c>
      <c r="AC159" s="53">
        <f t="shared" si="0"/>
        <v>0</v>
      </c>
      <c r="AD159" s="53">
        <f t="shared" si="334"/>
        <v>0</v>
      </c>
      <c r="AE159" s="53">
        <f t="shared" si="334"/>
        <v>0</v>
      </c>
      <c r="AF159" s="53">
        <f t="shared" si="334"/>
        <v>0</v>
      </c>
      <c r="AG159" s="53">
        <f t="shared" si="334"/>
        <v>0</v>
      </c>
      <c r="AH159" s="53">
        <f t="shared" si="334"/>
        <v>0</v>
      </c>
      <c r="AI159" s="53">
        <f t="shared" si="334"/>
        <v>0</v>
      </c>
      <c r="AJ159" s="53">
        <f t="shared" si="334"/>
        <v>0</v>
      </c>
      <c r="AK159" s="53">
        <f t="shared" si="334"/>
        <v>0</v>
      </c>
      <c r="AL159" s="53">
        <f t="shared" si="334"/>
        <v>0</v>
      </c>
      <c r="AM159" s="53">
        <f t="shared" si="334"/>
        <v>0</v>
      </c>
      <c r="AN159" s="53">
        <f t="shared" si="334"/>
        <v>0</v>
      </c>
      <c r="AO159" s="53">
        <f t="shared" si="334"/>
        <v>0</v>
      </c>
      <c r="AP159" s="53">
        <f t="shared" si="334"/>
        <v>0</v>
      </c>
      <c r="AQ159" s="53">
        <f t="shared" si="334"/>
        <v>0</v>
      </c>
      <c r="AR159" s="53">
        <f t="shared" si="334"/>
        <v>0</v>
      </c>
      <c r="AS159" s="53">
        <f t="shared" si="334"/>
        <v>0</v>
      </c>
      <c r="AT159" s="53">
        <f t="shared" si="335"/>
        <v>0</v>
      </c>
      <c r="AU159" s="53">
        <f t="shared" si="335"/>
        <v>0</v>
      </c>
      <c r="AV159" s="53">
        <f t="shared" si="335"/>
        <v>0</v>
      </c>
      <c r="AW159" s="53">
        <f t="shared" si="335"/>
        <v>0</v>
      </c>
      <c r="AX159" s="53">
        <f t="shared" si="335"/>
        <v>0</v>
      </c>
      <c r="AY159" s="53">
        <f t="shared" si="335"/>
        <v>0</v>
      </c>
      <c r="AZ159" s="53">
        <f t="shared" si="335"/>
        <v>0</v>
      </c>
      <c r="BA159" s="53">
        <f t="shared" si="335"/>
        <v>0</v>
      </c>
      <c r="BB159" s="53">
        <f t="shared" si="335"/>
        <v>0</v>
      </c>
      <c r="BC159" s="53">
        <f t="shared" si="335"/>
        <v>0</v>
      </c>
      <c r="BD159" s="53">
        <f t="shared" si="335"/>
        <v>0</v>
      </c>
      <c r="BE159" s="53">
        <f t="shared" si="335"/>
        <v>0</v>
      </c>
      <c r="BF159" s="53">
        <f t="shared" si="335"/>
        <v>0</v>
      </c>
      <c r="BG159" s="53">
        <f t="shared" si="335"/>
        <v>0</v>
      </c>
      <c r="BH159" s="53">
        <f t="shared" si="335"/>
        <v>0</v>
      </c>
      <c r="BI159" s="53">
        <f t="shared" si="335"/>
        <v>0</v>
      </c>
      <c r="BJ159" s="53">
        <f t="shared" si="336"/>
        <v>0</v>
      </c>
      <c r="BK159" s="53">
        <f t="shared" si="336"/>
        <v>0</v>
      </c>
      <c r="BL159" s="53">
        <f t="shared" si="336"/>
        <v>0</v>
      </c>
      <c r="BM159" s="53">
        <f t="shared" si="336"/>
        <v>0</v>
      </c>
      <c r="BN159" s="53">
        <f t="shared" si="336"/>
        <v>0</v>
      </c>
      <c r="BO159" s="53">
        <f t="shared" si="336"/>
        <v>0</v>
      </c>
      <c r="BP159" s="53">
        <f t="shared" si="336"/>
        <v>0</v>
      </c>
      <c r="BQ159" s="53">
        <f t="shared" si="336"/>
        <v>0</v>
      </c>
      <c r="BR159" s="53">
        <f t="shared" si="336"/>
        <v>0</v>
      </c>
      <c r="BS159" s="53">
        <f t="shared" si="336"/>
        <v>0</v>
      </c>
      <c r="BT159" s="53">
        <f t="shared" si="336"/>
        <v>0</v>
      </c>
      <c r="BU159" s="53">
        <f t="shared" si="5"/>
        <v>0</v>
      </c>
      <c r="BV159" s="53">
        <f t="shared" si="336"/>
        <v>72.89</v>
      </c>
      <c r="BW159" s="53">
        <f t="shared" si="336"/>
        <v>0</v>
      </c>
      <c r="BX159" s="53">
        <f t="shared" si="336"/>
        <v>0</v>
      </c>
      <c r="BY159" s="53">
        <f t="shared" si="337"/>
        <v>0</v>
      </c>
      <c r="BZ159" s="53">
        <f t="shared" si="337"/>
        <v>0</v>
      </c>
      <c r="CA159" s="53">
        <f t="shared" si="337"/>
        <v>0</v>
      </c>
      <c r="CB159" s="53">
        <f t="shared" si="337"/>
        <v>0</v>
      </c>
      <c r="CC159" s="53">
        <f t="shared" si="337"/>
        <v>0</v>
      </c>
      <c r="CD159" s="53">
        <f t="shared" si="337"/>
        <v>0</v>
      </c>
      <c r="CE159" s="53">
        <f t="shared" si="337"/>
        <v>0</v>
      </c>
      <c r="CF159" s="53">
        <f t="shared" si="337"/>
        <v>0</v>
      </c>
      <c r="CG159" s="53">
        <f t="shared" si="337"/>
        <v>0</v>
      </c>
      <c r="CH159" s="53">
        <f t="shared" si="337"/>
        <v>0</v>
      </c>
      <c r="CI159" s="53">
        <f t="shared" si="337"/>
        <v>0</v>
      </c>
      <c r="CJ159" s="53">
        <f t="shared" si="337"/>
        <v>0</v>
      </c>
      <c r="CK159" s="53">
        <f t="shared" si="337"/>
        <v>0</v>
      </c>
      <c r="CL159" s="53">
        <f t="shared" si="337"/>
        <v>0</v>
      </c>
      <c r="CM159" s="53">
        <f t="shared" si="337"/>
        <v>0</v>
      </c>
      <c r="CN159" s="53">
        <f t="shared" si="337"/>
        <v>0</v>
      </c>
      <c r="CO159" s="53">
        <f t="shared" si="351"/>
        <v>0</v>
      </c>
      <c r="CP159" s="53">
        <f t="shared" si="351"/>
        <v>0</v>
      </c>
      <c r="CQ159" s="53">
        <f t="shared" si="351"/>
        <v>0</v>
      </c>
      <c r="CR159" s="53">
        <f t="shared" si="351"/>
        <v>0</v>
      </c>
      <c r="CS159" s="53">
        <f t="shared" si="351"/>
        <v>0</v>
      </c>
      <c r="CT159" s="53">
        <f t="shared" si="351"/>
        <v>0</v>
      </c>
      <c r="CU159" s="53">
        <f t="shared" si="351"/>
        <v>0</v>
      </c>
      <c r="CV159" s="53">
        <f t="shared" si="351"/>
        <v>0</v>
      </c>
      <c r="CW159" s="53">
        <f t="shared" si="351"/>
        <v>0</v>
      </c>
      <c r="CX159" s="53">
        <f t="shared" si="351"/>
        <v>0</v>
      </c>
      <c r="CY159" s="53">
        <f t="shared" si="351"/>
        <v>0</v>
      </c>
      <c r="CZ159" s="53">
        <f t="shared" si="351"/>
        <v>0</v>
      </c>
      <c r="DA159" s="53">
        <f t="shared" si="351"/>
        <v>0</v>
      </c>
      <c r="DB159" s="53">
        <f t="shared" si="351"/>
        <v>0</v>
      </c>
      <c r="DC159" s="53">
        <f t="shared" si="351"/>
        <v>0</v>
      </c>
      <c r="DD159" s="53">
        <f t="shared" si="351"/>
        <v>0</v>
      </c>
      <c r="DE159" s="53">
        <f t="shared" si="307"/>
        <v>0</v>
      </c>
      <c r="DF159" s="53">
        <f t="shared" si="307"/>
        <v>0</v>
      </c>
      <c r="DG159" s="53">
        <f t="shared" si="307"/>
        <v>0</v>
      </c>
      <c r="DH159" s="53">
        <f t="shared" si="307"/>
        <v>0</v>
      </c>
      <c r="DI159" s="53">
        <f t="shared" si="307"/>
        <v>0</v>
      </c>
      <c r="DJ159" s="53">
        <f t="shared" si="307"/>
        <v>0</v>
      </c>
      <c r="DK159" s="53">
        <f t="shared" si="307"/>
        <v>0</v>
      </c>
      <c r="DL159" s="53">
        <f t="shared" si="307"/>
        <v>0</v>
      </c>
      <c r="DM159" s="53">
        <f t="shared" si="352"/>
        <v>0</v>
      </c>
      <c r="DN159" s="53">
        <f t="shared" si="352"/>
        <v>0</v>
      </c>
      <c r="DO159" s="53">
        <f t="shared" si="352"/>
        <v>0</v>
      </c>
      <c r="DP159" s="53">
        <f t="shared" si="352"/>
        <v>0</v>
      </c>
      <c r="DQ159" s="53">
        <f t="shared" si="352"/>
        <v>0</v>
      </c>
      <c r="DR159" s="53">
        <f t="shared" si="352"/>
        <v>0</v>
      </c>
      <c r="DS159" s="53">
        <f t="shared" si="352"/>
        <v>0</v>
      </c>
      <c r="DT159" s="53">
        <f t="shared" si="352"/>
        <v>0</v>
      </c>
      <c r="DU159" s="53">
        <f t="shared" si="340"/>
        <v>0</v>
      </c>
      <c r="DV159" s="53">
        <f t="shared" si="340"/>
        <v>0</v>
      </c>
      <c r="DW159" s="53">
        <f t="shared" si="340"/>
        <v>0</v>
      </c>
      <c r="DX159" s="53">
        <f t="shared" si="340"/>
        <v>0</v>
      </c>
      <c r="DY159" s="53">
        <f t="shared" si="340"/>
        <v>0</v>
      </c>
      <c r="DZ159" s="53">
        <f t="shared" si="340"/>
        <v>0</v>
      </c>
      <c r="EA159" s="53">
        <f t="shared" si="340"/>
        <v>0</v>
      </c>
      <c r="EB159" s="53">
        <f t="shared" si="340"/>
        <v>0</v>
      </c>
      <c r="EC159" s="53">
        <f t="shared" si="340"/>
        <v>0</v>
      </c>
      <c r="ED159" s="53">
        <f t="shared" si="340"/>
        <v>0</v>
      </c>
      <c r="EE159" s="53">
        <f t="shared" si="340"/>
        <v>0</v>
      </c>
      <c r="EF159" s="53">
        <f t="shared" si="340"/>
        <v>0</v>
      </c>
      <c r="EG159" s="53">
        <f t="shared" si="340"/>
        <v>0</v>
      </c>
      <c r="EH159" s="53">
        <f t="shared" si="340"/>
        <v>0</v>
      </c>
      <c r="EI159" s="53">
        <f t="shared" si="340"/>
        <v>0</v>
      </c>
      <c r="EJ159" s="53">
        <f t="shared" si="340"/>
        <v>0</v>
      </c>
      <c r="EK159" s="53">
        <f t="shared" si="341"/>
        <v>0</v>
      </c>
      <c r="EL159" s="53">
        <f t="shared" si="341"/>
        <v>0</v>
      </c>
      <c r="EM159" s="53">
        <f t="shared" si="341"/>
        <v>0</v>
      </c>
      <c r="EN159" s="53">
        <f t="shared" si="341"/>
        <v>0</v>
      </c>
      <c r="EO159" s="53">
        <f t="shared" si="341"/>
        <v>0</v>
      </c>
      <c r="EP159" s="53">
        <f t="shared" si="341"/>
        <v>0</v>
      </c>
      <c r="EQ159" s="53">
        <f t="shared" si="341"/>
        <v>0</v>
      </c>
      <c r="ER159" s="53">
        <f t="shared" si="341"/>
        <v>0</v>
      </c>
      <c r="ES159" s="53">
        <f t="shared" si="341"/>
        <v>0</v>
      </c>
      <c r="ET159" s="53">
        <f t="shared" si="341"/>
        <v>0</v>
      </c>
      <c r="EU159" s="53">
        <f t="shared" si="341"/>
        <v>0</v>
      </c>
      <c r="EV159" s="53">
        <f t="shared" si="341"/>
        <v>0</v>
      </c>
      <c r="EW159" s="53">
        <f t="shared" si="341"/>
        <v>0</v>
      </c>
      <c r="EX159" s="53">
        <f t="shared" si="341"/>
        <v>0</v>
      </c>
      <c r="EY159" s="53">
        <f t="shared" si="341"/>
        <v>0</v>
      </c>
      <c r="EZ159" s="53">
        <f t="shared" si="341"/>
        <v>0</v>
      </c>
      <c r="FA159" s="53">
        <f t="shared" si="342"/>
        <v>0</v>
      </c>
      <c r="FB159" s="53">
        <f t="shared" si="342"/>
        <v>0</v>
      </c>
      <c r="FC159" s="53">
        <f t="shared" si="342"/>
        <v>0</v>
      </c>
      <c r="FD159" s="53">
        <f t="shared" si="342"/>
        <v>0</v>
      </c>
      <c r="FE159" s="53">
        <f t="shared" si="342"/>
        <v>0</v>
      </c>
      <c r="FF159" s="53">
        <f t="shared" si="342"/>
        <v>0</v>
      </c>
      <c r="FG159" s="53">
        <f t="shared" si="342"/>
        <v>0</v>
      </c>
      <c r="FH159" s="53">
        <f t="shared" si="342"/>
        <v>0</v>
      </c>
      <c r="FI159" s="53">
        <f t="shared" si="342"/>
        <v>0</v>
      </c>
      <c r="FJ159" s="53">
        <f t="shared" si="342"/>
        <v>0</v>
      </c>
      <c r="FK159" s="53">
        <f t="shared" si="342"/>
        <v>0</v>
      </c>
      <c r="FL159" s="53">
        <f t="shared" si="342"/>
        <v>0</v>
      </c>
      <c r="FM159" s="53">
        <f t="shared" si="342"/>
        <v>0</v>
      </c>
      <c r="FN159" s="53">
        <f t="shared" si="342"/>
        <v>0</v>
      </c>
      <c r="FO159" s="53">
        <f t="shared" si="342"/>
        <v>0</v>
      </c>
      <c r="FP159" s="53">
        <f t="shared" si="342"/>
        <v>0</v>
      </c>
      <c r="FQ159" s="53">
        <f t="shared" si="343"/>
        <v>0</v>
      </c>
      <c r="FR159" s="53">
        <f t="shared" si="343"/>
        <v>0</v>
      </c>
      <c r="FS159" s="53">
        <f t="shared" si="343"/>
        <v>0</v>
      </c>
      <c r="FT159" s="53">
        <f t="shared" si="343"/>
        <v>0</v>
      </c>
      <c r="FU159" s="53">
        <f t="shared" si="343"/>
        <v>0</v>
      </c>
      <c r="FV159" s="53">
        <f t="shared" si="343"/>
        <v>0</v>
      </c>
      <c r="FW159" s="53">
        <f t="shared" si="343"/>
        <v>0</v>
      </c>
      <c r="FX159" s="53">
        <f t="shared" si="343"/>
        <v>0</v>
      </c>
      <c r="FY159" s="53">
        <f t="shared" si="343"/>
        <v>0</v>
      </c>
      <c r="FZ159" s="53">
        <f t="shared" si="343"/>
        <v>0</v>
      </c>
      <c r="GA159" s="53">
        <f t="shared" si="343"/>
        <v>0</v>
      </c>
      <c r="GB159" s="53">
        <f t="shared" si="343"/>
        <v>0</v>
      </c>
      <c r="GC159" s="53">
        <f t="shared" si="343"/>
        <v>0</v>
      </c>
      <c r="GD159" s="53">
        <f t="shared" si="343"/>
        <v>0</v>
      </c>
      <c r="GE159" s="53">
        <f t="shared" si="343"/>
        <v>0</v>
      </c>
      <c r="GF159" s="53">
        <f t="shared" si="343"/>
        <v>0</v>
      </c>
      <c r="GG159" s="53">
        <f t="shared" si="353"/>
        <v>0</v>
      </c>
      <c r="GH159" s="53">
        <f t="shared" si="353"/>
        <v>0</v>
      </c>
      <c r="GI159" s="53">
        <f t="shared" si="353"/>
        <v>0</v>
      </c>
      <c r="GJ159" s="53">
        <f t="shared" si="353"/>
        <v>0</v>
      </c>
      <c r="GK159" s="53">
        <f t="shared" si="353"/>
        <v>0</v>
      </c>
      <c r="GL159" s="53">
        <f t="shared" si="353"/>
        <v>0</v>
      </c>
      <c r="GM159" s="53">
        <f t="shared" si="353"/>
        <v>0</v>
      </c>
      <c r="GN159" s="53">
        <f t="shared" si="354"/>
        <v>0</v>
      </c>
      <c r="GO159" s="53">
        <f t="shared" si="354"/>
        <v>0</v>
      </c>
      <c r="GP159" s="53">
        <f t="shared" si="354"/>
        <v>0</v>
      </c>
      <c r="GQ159" s="53">
        <f t="shared" si="354"/>
        <v>0</v>
      </c>
      <c r="GR159" s="53">
        <f t="shared" si="354"/>
        <v>0</v>
      </c>
      <c r="GS159" s="53">
        <f t="shared" si="354"/>
        <v>0</v>
      </c>
      <c r="GT159" s="53">
        <f t="shared" si="354"/>
        <v>0</v>
      </c>
      <c r="GU159" s="53">
        <f t="shared" si="354"/>
        <v>0</v>
      </c>
      <c r="GV159" s="53">
        <f t="shared" si="354"/>
        <v>0</v>
      </c>
      <c r="GW159" s="53">
        <f t="shared" si="354"/>
        <v>0</v>
      </c>
      <c r="GX159" s="53">
        <f t="shared" si="18"/>
        <v>0</v>
      </c>
    </row>
    <row r="160" spans="1:206" s="95" customFormat="1" ht="25.5" x14ac:dyDescent="0.2">
      <c r="A160" s="22">
        <f>VLOOKUP(B160,'Libro Giornale'!$E$237:$F$436,2,FALSE)</f>
        <v>67</v>
      </c>
      <c r="B160" s="547" t="s">
        <v>461</v>
      </c>
      <c r="C160" s="152">
        <v>148</v>
      </c>
      <c r="D160" s="468">
        <v>44851</v>
      </c>
      <c r="E160" s="448" t="s">
        <v>827</v>
      </c>
      <c r="F160" s="539">
        <v>329</v>
      </c>
      <c r="G160" s="52">
        <f>SUM(F158:F160)</f>
        <v>418.99</v>
      </c>
      <c r="H160" s="92"/>
      <c r="I160" s="92"/>
      <c r="J160" s="52">
        <f t="shared" si="350"/>
        <v>-329</v>
      </c>
      <c r="K160" s="52"/>
      <c r="L160" s="52"/>
      <c r="M160" s="53">
        <f t="shared" si="305"/>
        <v>0</v>
      </c>
      <c r="N160" s="53">
        <f t="shared" si="0"/>
        <v>0</v>
      </c>
      <c r="O160" s="53">
        <f t="shared" si="0"/>
        <v>0</v>
      </c>
      <c r="P160" s="53">
        <f t="shared" si="0"/>
        <v>0</v>
      </c>
      <c r="Q160" s="53">
        <f t="shared" si="0"/>
        <v>0</v>
      </c>
      <c r="R160" s="53">
        <f t="shared" si="0"/>
        <v>0</v>
      </c>
      <c r="S160" s="53">
        <f t="shared" si="0"/>
        <v>0</v>
      </c>
      <c r="T160" s="53">
        <f t="shared" si="0"/>
        <v>0</v>
      </c>
      <c r="U160" s="53">
        <f t="shared" si="0"/>
        <v>0</v>
      </c>
      <c r="V160" s="53">
        <f t="shared" si="0"/>
        <v>0</v>
      </c>
      <c r="W160" s="53">
        <f t="shared" si="0"/>
        <v>0</v>
      </c>
      <c r="X160" s="53">
        <f t="shared" si="0"/>
        <v>0</v>
      </c>
      <c r="Y160" s="53">
        <f t="shared" si="0"/>
        <v>0</v>
      </c>
      <c r="Z160" s="53">
        <f t="shared" si="0"/>
        <v>0</v>
      </c>
      <c r="AA160" s="53">
        <f t="shared" si="0"/>
        <v>0</v>
      </c>
      <c r="AB160" s="53">
        <f t="shared" si="0"/>
        <v>0</v>
      </c>
      <c r="AC160" s="53">
        <f t="shared" si="0"/>
        <v>0</v>
      </c>
      <c r="AD160" s="53">
        <f t="shared" si="334"/>
        <v>0</v>
      </c>
      <c r="AE160" s="53">
        <f t="shared" si="334"/>
        <v>0</v>
      </c>
      <c r="AF160" s="53">
        <f t="shared" si="334"/>
        <v>0</v>
      </c>
      <c r="AG160" s="53">
        <f t="shared" si="334"/>
        <v>0</v>
      </c>
      <c r="AH160" s="53">
        <f t="shared" si="334"/>
        <v>0</v>
      </c>
      <c r="AI160" s="53">
        <f t="shared" si="334"/>
        <v>0</v>
      </c>
      <c r="AJ160" s="53">
        <f t="shared" si="334"/>
        <v>0</v>
      </c>
      <c r="AK160" s="53">
        <f t="shared" si="334"/>
        <v>0</v>
      </c>
      <c r="AL160" s="53">
        <f t="shared" si="334"/>
        <v>0</v>
      </c>
      <c r="AM160" s="53">
        <f t="shared" si="334"/>
        <v>0</v>
      </c>
      <c r="AN160" s="53">
        <f t="shared" si="334"/>
        <v>0</v>
      </c>
      <c r="AO160" s="53">
        <f t="shared" si="334"/>
        <v>0</v>
      </c>
      <c r="AP160" s="53">
        <f t="shared" si="334"/>
        <v>0</v>
      </c>
      <c r="AQ160" s="53">
        <f t="shared" si="334"/>
        <v>0</v>
      </c>
      <c r="AR160" s="53">
        <f t="shared" si="334"/>
        <v>0</v>
      </c>
      <c r="AS160" s="53">
        <f t="shared" si="334"/>
        <v>0</v>
      </c>
      <c r="AT160" s="53">
        <f t="shared" si="335"/>
        <v>0</v>
      </c>
      <c r="AU160" s="53">
        <f t="shared" si="335"/>
        <v>0</v>
      </c>
      <c r="AV160" s="53">
        <f t="shared" si="335"/>
        <v>0</v>
      </c>
      <c r="AW160" s="53">
        <f t="shared" si="335"/>
        <v>0</v>
      </c>
      <c r="AX160" s="53">
        <f t="shared" si="335"/>
        <v>0</v>
      </c>
      <c r="AY160" s="53">
        <f t="shared" si="335"/>
        <v>0</v>
      </c>
      <c r="AZ160" s="53">
        <f t="shared" si="335"/>
        <v>0</v>
      </c>
      <c r="BA160" s="53">
        <f t="shared" si="335"/>
        <v>0</v>
      </c>
      <c r="BB160" s="53">
        <f t="shared" si="335"/>
        <v>0</v>
      </c>
      <c r="BC160" s="53">
        <f t="shared" si="335"/>
        <v>0</v>
      </c>
      <c r="BD160" s="53">
        <f t="shared" si="335"/>
        <v>0</v>
      </c>
      <c r="BE160" s="53">
        <f t="shared" si="335"/>
        <v>0</v>
      </c>
      <c r="BF160" s="53">
        <f t="shared" si="335"/>
        <v>0</v>
      </c>
      <c r="BG160" s="53">
        <f t="shared" si="335"/>
        <v>0</v>
      </c>
      <c r="BH160" s="53">
        <f t="shared" si="335"/>
        <v>0</v>
      </c>
      <c r="BI160" s="53">
        <f t="shared" si="335"/>
        <v>0</v>
      </c>
      <c r="BJ160" s="53">
        <f t="shared" si="336"/>
        <v>0</v>
      </c>
      <c r="BK160" s="53">
        <f t="shared" si="336"/>
        <v>0</v>
      </c>
      <c r="BL160" s="53">
        <f t="shared" si="336"/>
        <v>0</v>
      </c>
      <c r="BM160" s="53">
        <f t="shared" si="336"/>
        <v>0</v>
      </c>
      <c r="BN160" s="53">
        <f t="shared" si="336"/>
        <v>0</v>
      </c>
      <c r="BO160" s="53">
        <f t="shared" si="336"/>
        <v>0</v>
      </c>
      <c r="BP160" s="53">
        <f t="shared" si="336"/>
        <v>0</v>
      </c>
      <c r="BQ160" s="53">
        <f t="shared" si="336"/>
        <v>0</v>
      </c>
      <c r="BR160" s="53">
        <f t="shared" si="336"/>
        <v>0</v>
      </c>
      <c r="BS160" s="53">
        <f t="shared" si="336"/>
        <v>0</v>
      </c>
      <c r="BT160" s="53">
        <f t="shared" si="336"/>
        <v>0</v>
      </c>
      <c r="BU160" s="53">
        <f t="shared" si="5"/>
        <v>0</v>
      </c>
      <c r="BV160" s="53">
        <f t="shared" si="336"/>
        <v>329</v>
      </c>
      <c r="BW160" s="53">
        <f t="shared" si="336"/>
        <v>0</v>
      </c>
      <c r="BX160" s="53">
        <f t="shared" si="336"/>
        <v>0</v>
      </c>
      <c r="BY160" s="53">
        <f t="shared" si="337"/>
        <v>0</v>
      </c>
      <c r="BZ160" s="53">
        <f t="shared" si="337"/>
        <v>0</v>
      </c>
      <c r="CA160" s="53">
        <f t="shared" si="337"/>
        <v>0</v>
      </c>
      <c r="CB160" s="53">
        <f t="shared" si="337"/>
        <v>0</v>
      </c>
      <c r="CC160" s="53">
        <f t="shared" si="337"/>
        <v>0</v>
      </c>
      <c r="CD160" s="53">
        <f t="shared" si="337"/>
        <v>0</v>
      </c>
      <c r="CE160" s="53">
        <f t="shared" si="337"/>
        <v>0</v>
      </c>
      <c r="CF160" s="53">
        <f t="shared" si="337"/>
        <v>0</v>
      </c>
      <c r="CG160" s="53">
        <f t="shared" si="337"/>
        <v>0</v>
      </c>
      <c r="CH160" s="53">
        <f t="shared" si="337"/>
        <v>0</v>
      </c>
      <c r="CI160" s="53">
        <f t="shared" si="337"/>
        <v>0</v>
      </c>
      <c r="CJ160" s="53">
        <f t="shared" si="337"/>
        <v>0</v>
      </c>
      <c r="CK160" s="53">
        <f t="shared" si="337"/>
        <v>0</v>
      </c>
      <c r="CL160" s="53">
        <f t="shared" si="337"/>
        <v>0</v>
      </c>
      <c r="CM160" s="53">
        <f t="shared" si="337"/>
        <v>0</v>
      </c>
      <c r="CN160" s="53">
        <f t="shared" si="337"/>
        <v>0</v>
      </c>
      <c r="CO160" s="53">
        <f t="shared" si="351"/>
        <v>0</v>
      </c>
      <c r="CP160" s="53">
        <f t="shared" si="351"/>
        <v>0</v>
      </c>
      <c r="CQ160" s="53">
        <f t="shared" si="351"/>
        <v>0</v>
      </c>
      <c r="CR160" s="53">
        <f t="shared" si="351"/>
        <v>0</v>
      </c>
      <c r="CS160" s="53">
        <f t="shared" si="351"/>
        <v>0</v>
      </c>
      <c r="CT160" s="53">
        <f t="shared" si="351"/>
        <v>0</v>
      </c>
      <c r="CU160" s="53">
        <f t="shared" si="351"/>
        <v>0</v>
      </c>
      <c r="CV160" s="53">
        <f t="shared" si="351"/>
        <v>0</v>
      </c>
      <c r="CW160" s="53">
        <f t="shared" si="351"/>
        <v>0</v>
      </c>
      <c r="CX160" s="53">
        <f t="shared" si="351"/>
        <v>0</v>
      </c>
      <c r="CY160" s="53">
        <f t="shared" si="351"/>
        <v>0</v>
      </c>
      <c r="CZ160" s="53">
        <f t="shared" si="351"/>
        <v>0</v>
      </c>
      <c r="DA160" s="53">
        <f t="shared" si="351"/>
        <v>0</v>
      </c>
      <c r="DB160" s="53">
        <f t="shared" si="351"/>
        <v>0</v>
      </c>
      <c r="DC160" s="53">
        <f t="shared" si="351"/>
        <v>0</v>
      </c>
      <c r="DD160" s="53">
        <f t="shared" si="351"/>
        <v>0</v>
      </c>
      <c r="DE160" s="53">
        <f t="shared" ref="DE160:DL160" si="355">IF(DE$4=$A160,-SUM($H160:$K160), 0)</f>
        <v>0</v>
      </c>
      <c r="DF160" s="53">
        <f t="shared" si="355"/>
        <v>0</v>
      </c>
      <c r="DG160" s="53">
        <f t="shared" si="355"/>
        <v>0</v>
      </c>
      <c r="DH160" s="53">
        <f t="shared" si="355"/>
        <v>0</v>
      </c>
      <c r="DI160" s="53">
        <f t="shared" si="355"/>
        <v>0</v>
      </c>
      <c r="DJ160" s="53">
        <f t="shared" si="355"/>
        <v>0</v>
      </c>
      <c r="DK160" s="53">
        <f t="shared" si="355"/>
        <v>0</v>
      </c>
      <c r="DL160" s="53">
        <f t="shared" si="355"/>
        <v>0</v>
      </c>
      <c r="DM160" s="53">
        <f t="shared" si="352"/>
        <v>0</v>
      </c>
      <c r="DN160" s="53">
        <f t="shared" si="352"/>
        <v>0</v>
      </c>
      <c r="DO160" s="53">
        <f t="shared" si="352"/>
        <v>0</v>
      </c>
      <c r="DP160" s="53">
        <f t="shared" si="352"/>
        <v>0</v>
      </c>
      <c r="DQ160" s="53">
        <f t="shared" si="352"/>
        <v>0</v>
      </c>
      <c r="DR160" s="53">
        <f t="shared" si="352"/>
        <v>0</v>
      </c>
      <c r="DS160" s="53">
        <f t="shared" si="352"/>
        <v>0</v>
      </c>
      <c r="DT160" s="53">
        <f t="shared" si="352"/>
        <v>0</v>
      </c>
      <c r="DU160" s="53">
        <f t="shared" si="340"/>
        <v>0</v>
      </c>
      <c r="DV160" s="53">
        <f t="shared" si="340"/>
        <v>0</v>
      </c>
      <c r="DW160" s="53">
        <f t="shared" si="340"/>
        <v>0</v>
      </c>
      <c r="DX160" s="53">
        <f t="shared" si="340"/>
        <v>0</v>
      </c>
      <c r="DY160" s="53">
        <f t="shared" si="340"/>
        <v>0</v>
      </c>
      <c r="DZ160" s="53">
        <f t="shared" si="340"/>
        <v>0</v>
      </c>
      <c r="EA160" s="53">
        <f t="shared" si="340"/>
        <v>0</v>
      </c>
      <c r="EB160" s="53">
        <f t="shared" si="340"/>
        <v>0</v>
      </c>
      <c r="EC160" s="53">
        <f t="shared" si="340"/>
        <v>0</v>
      </c>
      <c r="ED160" s="53">
        <f t="shared" si="340"/>
        <v>0</v>
      </c>
      <c r="EE160" s="53">
        <f t="shared" si="340"/>
        <v>0</v>
      </c>
      <c r="EF160" s="53">
        <f t="shared" si="340"/>
        <v>0</v>
      </c>
      <c r="EG160" s="53">
        <f t="shared" si="340"/>
        <v>0</v>
      </c>
      <c r="EH160" s="53">
        <f t="shared" si="340"/>
        <v>0</v>
      </c>
      <c r="EI160" s="53">
        <f t="shared" si="340"/>
        <v>0</v>
      </c>
      <c r="EJ160" s="53">
        <f t="shared" si="340"/>
        <v>0</v>
      </c>
      <c r="EK160" s="53">
        <f t="shared" si="341"/>
        <v>0</v>
      </c>
      <c r="EL160" s="53">
        <f t="shared" si="341"/>
        <v>0</v>
      </c>
      <c r="EM160" s="53">
        <f t="shared" si="341"/>
        <v>0</v>
      </c>
      <c r="EN160" s="53">
        <f t="shared" si="341"/>
        <v>0</v>
      </c>
      <c r="EO160" s="53">
        <f t="shared" si="341"/>
        <v>0</v>
      </c>
      <c r="EP160" s="53">
        <f t="shared" si="341"/>
        <v>0</v>
      </c>
      <c r="EQ160" s="53">
        <f t="shared" si="341"/>
        <v>0</v>
      </c>
      <c r="ER160" s="53">
        <f t="shared" si="341"/>
        <v>0</v>
      </c>
      <c r="ES160" s="53">
        <f t="shared" si="341"/>
        <v>0</v>
      </c>
      <c r="ET160" s="53">
        <f t="shared" si="341"/>
        <v>0</v>
      </c>
      <c r="EU160" s="53">
        <f t="shared" si="341"/>
        <v>0</v>
      </c>
      <c r="EV160" s="53">
        <f t="shared" si="341"/>
        <v>0</v>
      </c>
      <c r="EW160" s="53">
        <f t="shared" si="341"/>
        <v>0</v>
      </c>
      <c r="EX160" s="53">
        <f t="shared" si="341"/>
        <v>0</v>
      </c>
      <c r="EY160" s="53">
        <f t="shared" si="341"/>
        <v>0</v>
      </c>
      <c r="EZ160" s="53">
        <f t="shared" si="341"/>
        <v>0</v>
      </c>
      <c r="FA160" s="53">
        <f t="shared" si="342"/>
        <v>0</v>
      </c>
      <c r="FB160" s="53">
        <f t="shared" si="342"/>
        <v>0</v>
      </c>
      <c r="FC160" s="53">
        <f t="shared" si="342"/>
        <v>0</v>
      </c>
      <c r="FD160" s="53">
        <f t="shared" si="342"/>
        <v>0</v>
      </c>
      <c r="FE160" s="53">
        <f t="shared" si="342"/>
        <v>0</v>
      </c>
      <c r="FF160" s="53">
        <f t="shared" si="342"/>
        <v>0</v>
      </c>
      <c r="FG160" s="53">
        <f t="shared" si="342"/>
        <v>0</v>
      </c>
      <c r="FH160" s="53">
        <f t="shared" si="342"/>
        <v>0</v>
      </c>
      <c r="FI160" s="53">
        <f t="shared" si="342"/>
        <v>0</v>
      </c>
      <c r="FJ160" s="53">
        <f t="shared" si="342"/>
        <v>0</v>
      </c>
      <c r="FK160" s="53">
        <f t="shared" si="342"/>
        <v>0</v>
      </c>
      <c r="FL160" s="53">
        <f t="shared" si="342"/>
        <v>0</v>
      </c>
      <c r="FM160" s="53">
        <f t="shared" si="342"/>
        <v>0</v>
      </c>
      <c r="FN160" s="53">
        <f t="shared" si="342"/>
        <v>0</v>
      </c>
      <c r="FO160" s="53">
        <f t="shared" si="342"/>
        <v>0</v>
      </c>
      <c r="FP160" s="53">
        <f t="shared" si="342"/>
        <v>0</v>
      </c>
      <c r="FQ160" s="53">
        <f t="shared" si="343"/>
        <v>0</v>
      </c>
      <c r="FR160" s="53">
        <f t="shared" si="343"/>
        <v>0</v>
      </c>
      <c r="FS160" s="53">
        <f t="shared" si="343"/>
        <v>0</v>
      </c>
      <c r="FT160" s="53">
        <f t="shared" si="343"/>
        <v>0</v>
      </c>
      <c r="FU160" s="53">
        <f t="shared" si="343"/>
        <v>0</v>
      </c>
      <c r="FV160" s="53">
        <f t="shared" si="343"/>
        <v>0</v>
      </c>
      <c r="FW160" s="53">
        <f t="shared" si="343"/>
        <v>0</v>
      </c>
      <c r="FX160" s="53">
        <f t="shared" si="343"/>
        <v>0</v>
      </c>
      <c r="FY160" s="53">
        <f t="shared" si="343"/>
        <v>0</v>
      </c>
      <c r="FZ160" s="53">
        <f t="shared" si="343"/>
        <v>0</v>
      </c>
      <c r="GA160" s="53">
        <f t="shared" si="343"/>
        <v>0</v>
      </c>
      <c r="GB160" s="53">
        <f t="shared" si="343"/>
        <v>0</v>
      </c>
      <c r="GC160" s="53">
        <f t="shared" si="343"/>
        <v>0</v>
      </c>
      <c r="GD160" s="53">
        <f t="shared" si="343"/>
        <v>0</v>
      </c>
      <c r="GE160" s="53">
        <f t="shared" si="343"/>
        <v>0</v>
      </c>
      <c r="GF160" s="53">
        <f t="shared" si="343"/>
        <v>0</v>
      </c>
      <c r="GG160" s="53">
        <f t="shared" si="353"/>
        <v>0</v>
      </c>
      <c r="GH160" s="53">
        <f t="shared" si="353"/>
        <v>0</v>
      </c>
      <c r="GI160" s="53">
        <f t="shared" si="353"/>
        <v>0</v>
      </c>
      <c r="GJ160" s="53">
        <f t="shared" si="353"/>
        <v>0</v>
      </c>
      <c r="GK160" s="53">
        <f t="shared" si="353"/>
        <v>0</v>
      </c>
      <c r="GL160" s="53">
        <f t="shared" si="353"/>
        <v>0</v>
      </c>
      <c r="GM160" s="53">
        <f t="shared" si="353"/>
        <v>0</v>
      </c>
      <c r="GN160" s="53">
        <f t="shared" si="354"/>
        <v>0</v>
      </c>
      <c r="GO160" s="53">
        <f t="shared" si="354"/>
        <v>0</v>
      </c>
      <c r="GP160" s="53">
        <f t="shared" si="354"/>
        <v>0</v>
      </c>
      <c r="GQ160" s="53">
        <f t="shared" si="354"/>
        <v>0</v>
      </c>
      <c r="GR160" s="53">
        <f t="shared" si="354"/>
        <v>0</v>
      </c>
      <c r="GS160" s="53">
        <f t="shared" si="354"/>
        <v>0</v>
      </c>
      <c r="GT160" s="53">
        <f t="shared" si="354"/>
        <v>0</v>
      </c>
      <c r="GU160" s="53">
        <f t="shared" si="354"/>
        <v>0</v>
      </c>
      <c r="GV160" s="53">
        <f t="shared" si="354"/>
        <v>0</v>
      </c>
      <c r="GW160" s="53">
        <f t="shared" si="354"/>
        <v>0</v>
      </c>
      <c r="GX160" s="53">
        <f t="shared" si="18"/>
        <v>0</v>
      </c>
    </row>
    <row r="161" spans="1:206" s="95" customFormat="1" ht="12.75" x14ac:dyDescent="0.2">
      <c r="A161" s="22">
        <f>VLOOKUP(B161,'Libro Giornale'!$E$237:$F$436,2,FALSE)</f>
        <v>122</v>
      </c>
      <c r="B161" s="547" t="s">
        <v>508</v>
      </c>
      <c r="C161" s="152">
        <v>149</v>
      </c>
      <c r="D161" s="468">
        <v>44865</v>
      </c>
      <c r="E161" s="448" t="s">
        <v>729</v>
      </c>
      <c r="F161" s="52">
        <v>4</v>
      </c>
      <c r="G161" s="52"/>
      <c r="H161" s="92"/>
      <c r="I161" s="92">
        <f>-F161</f>
        <v>-4</v>
      </c>
      <c r="J161" s="52"/>
      <c r="K161" s="52"/>
      <c r="L161" s="52"/>
      <c r="M161" s="53">
        <f t="shared" si="305"/>
        <v>0</v>
      </c>
      <c r="N161" s="53">
        <f t="shared" si="0"/>
        <v>0</v>
      </c>
      <c r="O161" s="53">
        <f t="shared" si="0"/>
        <v>0</v>
      </c>
      <c r="P161" s="53">
        <f t="shared" si="0"/>
        <v>0</v>
      </c>
      <c r="Q161" s="53">
        <f t="shared" si="0"/>
        <v>0</v>
      </c>
      <c r="R161" s="53">
        <f t="shared" si="0"/>
        <v>0</v>
      </c>
      <c r="S161" s="53">
        <f t="shared" si="0"/>
        <v>0</v>
      </c>
      <c r="T161" s="53">
        <f t="shared" si="0"/>
        <v>0</v>
      </c>
      <c r="U161" s="53">
        <f t="shared" si="0"/>
        <v>0</v>
      </c>
      <c r="V161" s="53">
        <f t="shared" si="0"/>
        <v>0</v>
      </c>
      <c r="W161" s="53">
        <f t="shared" si="0"/>
        <v>0</v>
      </c>
      <c r="X161" s="53">
        <f t="shared" si="0"/>
        <v>0</v>
      </c>
      <c r="Y161" s="53">
        <f t="shared" si="0"/>
        <v>0</v>
      </c>
      <c r="Z161" s="53">
        <f t="shared" si="0"/>
        <v>0</v>
      </c>
      <c r="AA161" s="53">
        <f t="shared" si="0"/>
        <v>0</v>
      </c>
      <c r="AB161" s="53">
        <f t="shared" si="0"/>
        <v>0</v>
      </c>
      <c r="AC161" s="53">
        <f t="shared" si="0"/>
        <v>0</v>
      </c>
      <c r="AD161" s="53">
        <f t="shared" si="334"/>
        <v>0</v>
      </c>
      <c r="AE161" s="53">
        <f t="shared" si="334"/>
        <v>0</v>
      </c>
      <c r="AF161" s="53">
        <f t="shared" si="334"/>
        <v>0</v>
      </c>
      <c r="AG161" s="53">
        <f t="shared" si="334"/>
        <v>0</v>
      </c>
      <c r="AH161" s="53">
        <f t="shared" si="334"/>
        <v>0</v>
      </c>
      <c r="AI161" s="53">
        <f t="shared" si="334"/>
        <v>0</v>
      </c>
      <c r="AJ161" s="53">
        <f t="shared" si="334"/>
        <v>0</v>
      </c>
      <c r="AK161" s="53">
        <f t="shared" si="334"/>
        <v>0</v>
      </c>
      <c r="AL161" s="53">
        <f t="shared" si="334"/>
        <v>0</v>
      </c>
      <c r="AM161" s="53">
        <f t="shared" si="334"/>
        <v>0</v>
      </c>
      <c r="AN161" s="53">
        <f t="shared" si="334"/>
        <v>0</v>
      </c>
      <c r="AO161" s="53">
        <f t="shared" si="334"/>
        <v>0</v>
      </c>
      <c r="AP161" s="53">
        <f t="shared" si="334"/>
        <v>0</v>
      </c>
      <c r="AQ161" s="53">
        <f t="shared" si="334"/>
        <v>0</v>
      </c>
      <c r="AR161" s="53">
        <f t="shared" si="334"/>
        <v>0</v>
      </c>
      <c r="AS161" s="53">
        <f t="shared" si="334"/>
        <v>0</v>
      </c>
      <c r="AT161" s="53">
        <f t="shared" si="335"/>
        <v>0</v>
      </c>
      <c r="AU161" s="53">
        <f t="shared" si="335"/>
        <v>0</v>
      </c>
      <c r="AV161" s="53">
        <f t="shared" si="335"/>
        <v>0</v>
      </c>
      <c r="AW161" s="53">
        <f t="shared" si="335"/>
        <v>0</v>
      </c>
      <c r="AX161" s="53">
        <f t="shared" si="335"/>
        <v>0</v>
      </c>
      <c r="AY161" s="53">
        <f t="shared" si="335"/>
        <v>0</v>
      </c>
      <c r="AZ161" s="53">
        <f t="shared" si="335"/>
        <v>0</v>
      </c>
      <c r="BA161" s="53">
        <f t="shared" si="335"/>
        <v>0</v>
      </c>
      <c r="BB161" s="53">
        <f t="shared" si="335"/>
        <v>0</v>
      </c>
      <c r="BC161" s="53">
        <f t="shared" si="335"/>
        <v>0</v>
      </c>
      <c r="BD161" s="53">
        <f t="shared" si="335"/>
        <v>0</v>
      </c>
      <c r="BE161" s="53">
        <f t="shared" si="335"/>
        <v>0</v>
      </c>
      <c r="BF161" s="53">
        <f t="shared" si="335"/>
        <v>0</v>
      </c>
      <c r="BG161" s="53">
        <f t="shared" si="335"/>
        <v>0</v>
      </c>
      <c r="BH161" s="53">
        <f t="shared" si="335"/>
        <v>0</v>
      </c>
      <c r="BI161" s="53">
        <f t="shared" si="335"/>
        <v>0</v>
      </c>
      <c r="BJ161" s="53">
        <f t="shared" si="336"/>
        <v>0</v>
      </c>
      <c r="BK161" s="53">
        <f t="shared" si="336"/>
        <v>0</v>
      </c>
      <c r="BL161" s="53">
        <f t="shared" si="336"/>
        <v>0</v>
      </c>
      <c r="BM161" s="53">
        <f t="shared" si="336"/>
        <v>0</v>
      </c>
      <c r="BN161" s="53">
        <f t="shared" si="336"/>
        <v>0</v>
      </c>
      <c r="BO161" s="53">
        <f t="shared" si="336"/>
        <v>0</v>
      </c>
      <c r="BP161" s="53">
        <f t="shared" si="336"/>
        <v>0</v>
      </c>
      <c r="BQ161" s="53">
        <f t="shared" si="336"/>
        <v>0</v>
      </c>
      <c r="BR161" s="53">
        <f t="shared" si="336"/>
        <v>0</v>
      </c>
      <c r="BS161" s="53">
        <f t="shared" si="336"/>
        <v>0</v>
      </c>
      <c r="BT161" s="53">
        <f t="shared" si="336"/>
        <v>0</v>
      </c>
      <c r="BU161" s="53">
        <f t="shared" si="5"/>
        <v>0</v>
      </c>
      <c r="BV161" s="53">
        <f t="shared" si="336"/>
        <v>0</v>
      </c>
      <c r="BW161" s="53">
        <f t="shared" si="336"/>
        <v>0</v>
      </c>
      <c r="BX161" s="53">
        <f t="shared" si="336"/>
        <v>0</v>
      </c>
      <c r="BY161" s="53">
        <f t="shared" si="336"/>
        <v>0</v>
      </c>
      <c r="BZ161" s="53">
        <f t="shared" si="337"/>
        <v>0</v>
      </c>
      <c r="CA161" s="53">
        <f t="shared" si="337"/>
        <v>0</v>
      </c>
      <c r="CB161" s="53">
        <f t="shared" si="337"/>
        <v>0</v>
      </c>
      <c r="CC161" s="53">
        <f t="shared" si="337"/>
        <v>0</v>
      </c>
      <c r="CD161" s="53">
        <f t="shared" si="337"/>
        <v>0</v>
      </c>
      <c r="CE161" s="53">
        <f t="shared" si="337"/>
        <v>0</v>
      </c>
      <c r="CF161" s="53">
        <f t="shared" si="337"/>
        <v>0</v>
      </c>
      <c r="CG161" s="53">
        <f t="shared" si="337"/>
        <v>0</v>
      </c>
      <c r="CH161" s="53">
        <f t="shared" si="337"/>
        <v>0</v>
      </c>
      <c r="CI161" s="53">
        <f t="shared" si="337"/>
        <v>0</v>
      </c>
      <c r="CJ161" s="53">
        <f t="shared" si="337"/>
        <v>0</v>
      </c>
      <c r="CK161" s="53">
        <f t="shared" si="337"/>
        <v>0</v>
      </c>
      <c r="CL161" s="53">
        <f t="shared" si="337"/>
        <v>0</v>
      </c>
      <c r="CM161" s="53">
        <f t="shared" si="337"/>
        <v>0</v>
      </c>
      <c r="CN161" s="53">
        <f t="shared" si="337"/>
        <v>0</v>
      </c>
      <c r="CO161" s="53">
        <f t="shared" si="296"/>
        <v>0</v>
      </c>
      <c r="CP161" s="53">
        <f t="shared" si="296"/>
        <v>0</v>
      </c>
      <c r="CQ161" s="53">
        <f t="shared" si="296"/>
        <v>0</v>
      </c>
      <c r="CR161" s="53">
        <f t="shared" si="296"/>
        <v>0</v>
      </c>
      <c r="CS161" s="53">
        <f t="shared" si="296"/>
        <v>0</v>
      </c>
      <c r="CT161" s="53">
        <f t="shared" si="296"/>
        <v>0</v>
      </c>
      <c r="CU161" s="53">
        <f t="shared" si="296"/>
        <v>0</v>
      </c>
      <c r="CV161" s="53">
        <f t="shared" si="307"/>
        <v>0</v>
      </c>
      <c r="CW161" s="53">
        <f t="shared" si="307"/>
        <v>0</v>
      </c>
      <c r="CX161" s="53">
        <f t="shared" si="307"/>
        <v>0</v>
      </c>
      <c r="CY161" s="53">
        <f t="shared" si="307"/>
        <v>0</v>
      </c>
      <c r="CZ161" s="53">
        <f t="shared" si="307"/>
        <v>0</v>
      </c>
      <c r="DA161" s="53">
        <f t="shared" si="307"/>
        <v>0</v>
      </c>
      <c r="DB161" s="53">
        <f t="shared" si="307"/>
        <v>0</v>
      </c>
      <c r="DC161" s="53">
        <f t="shared" si="307"/>
        <v>0</v>
      </c>
      <c r="DD161" s="53">
        <f t="shared" si="307"/>
        <v>0</v>
      </c>
      <c r="DE161" s="53">
        <f t="shared" si="307"/>
        <v>0</v>
      </c>
      <c r="DF161" s="53">
        <f t="shared" si="307"/>
        <v>0</v>
      </c>
      <c r="DG161" s="53">
        <f t="shared" si="307"/>
        <v>0</v>
      </c>
      <c r="DH161" s="53">
        <f t="shared" si="307"/>
        <v>0</v>
      </c>
      <c r="DI161" s="53">
        <f t="shared" si="307"/>
        <v>0</v>
      </c>
      <c r="DJ161" s="53">
        <f t="shared" si="307"/>
        <v>0</v>
      </c>
      <c r="DK161" s="53">
        <f t="shared" si="307"/>
        <v>0</v>
      </c>
      <c r="DL161" s="53">
        <f t="shared" si="307"/>
        <v>0</v>
      </c>
      <c r="DM161" s="53">
        <f t="shared" si="301"/>
        <v>0</v>
      </c>
      <c r="DN161" s="53">
        <f t="shared" si="301"/>
        <v>0</v>
      </c>
      <c r="DO161" s="53">
        <f t="shared" si="301"/>
        <v>0</v>
      </c>
      <c r="DP161" s="53">
        <f t="shared" si="301"/>
        <v>0</v>
      </c>
      <c r="DQ161" s="53">
        <f t="shared" si="301"/>
        <v>0</v>
      </c>
      <c r="DR161" s="53">
        <f t="shared" si="301"/>
        <v>0</v>
      </c>
      <c r="DS161" s="53">
        <f t="shared" si="301"/>
        <v>0</v>
      </c>
      <c r="DT161" s="53">
        <f t="shared" si="301"/>
        <v>0</v>
      </c>
      <c r="DU161" s="53">
        <f t="shared" si="340"/>
        <v>0</v>
      </c>
      <c r="DV161" s="53">
        <f t="shared" si="340"/>
        <v>0</v>
      </c>
      <c r="DW161" s="53">
        <f t="shared" si="340"/>
        <v>0</v>
      </c>
      <c r="DX161" s="53">
        <f t="shared" si="340"/>
        <v>0</v>
      </c>
      <c r="DY161" s="53">
        <f t="shared" si="340"/>
        <v>4</v>
      </c>
      <c r="DZ161" s="53">
        <f t="shared" si="340"/>
        <v>0</v>
      </c>
      <c r="EA161" s="53">
        <f t="shared" si="340"/>
        <v>0</v>
      </c>
      <c r="EB161" s="53">
        <f t="shared" si="340"/>
        <v>0</v>
      </c>
      <c r="EC161" s="53">
        <f t="shared" si="340"/>
        <v>0</v>
      </c>
      <c r="ED161" s="53">
        <f t="shared" si="340"/>
        <v>0</v>
      </c>
      <c r="EE161" s="53">
        <f t="shared" si="340"/>
        <v>0</v>
      </c>
      <c r="EF161" s="53">
        <f t="shared" si="340"/>
        <v>0</v>
      </c>
      <c r="EG161" s="53">
        <f t="shared" si="340"/>
        <v>0</v>
      </c>
      <c r="EH161" s="53">
        <f t="shared" si="340"/>
        <v>0</v>
      </c>
      <c r="EI161" s="53">
        <f t="shared" si="340"/>
        <v>0</v>
      </c>
      <c r="EJ161" s="53">
        <f t="shared" si="340"/>
        <v>0</v>
      </c>
      <c r="EK161" s="53">
        <f t="shared" si="341"/>
        <v>0</v>
      </c>
      <c r="EL161" s="53">
        <f t="shared" si="341"/>
        <v>0</v>
      </c>
      <c r="EM161" s="53">
        <f t="shared" si="341"/>
        <v>0</v>
      </c>
      <c r="EN161" s="53">
        <f t="shared" si="341"/>
        <v>0</v>
      </c>
      <c r="EO161" s="53">
        <f t="shared" si="341"/>
        <v>0</v>
      </c>
      <c r="EP161" s="53">
        <f t="shared" si="341"/>
        <v>0</v>
      </c>
      <c r="EQ161" s="53">
        <f t="shared" si="341"/>
        <v>0</v>
      </c>
      <c r="ER161" s="53">
        <f t="shared" si="341"/>
        <v>0</v>
      </c>
      <c r="ES161" s="53">
        <f t="shared" si="341"/>
        <v>0</v>
      </c>
      <c r="ET161" s="53">
        <f t="shared" si="341"/>
        <v>0</v>
      </c>
      <c r="EU161" s="53">
        <f t="shared" si="341"/>
        <v>0</v>
      </c>
      <c r="EV161" s="53">
        <f t="shared" si="341"/>
        <v>0</v>
      </c>
      <c r="EW161" s="53">
        <f t="shared" si="341"/>
        <v>0</v>
      </c>
      <c r="EX161" s="53">
        <f t="shared" si="341"/>
        <v>0</v>
      </c>
      <c r="EY161" s="53">
        <f t="shared" si="341"/>
        <v>0</v>
      </c>
      <c r="EZ161" s="53">
        <f t="shared" si="341"/>
        <v>0</v>
      </c>
      <c r="FA161" s="53">
        <f t="shared" si="342"/>
        <v>0</v>
      </c>
      <c r="FB161" s="53">
        <f t="shared" si="342"/>
        <v>0</v>
      </c>
      <c r="FC161" s="53">
        <f t="shared" si="342"/>
        <v>0</v>
      </c>
      <c r="FD161" s="53">
        <f t="shared" si="342"/>
        <v>0</v>
      </c>
      <c r="FE161" s="53">
        <f t="shared" si="342"/>
        <v>0</v>
      </c>
      <c r="FF161" s="53">
        <f t="shared" si="342"/>
        <v>0</v>
      </c>
      <c r="FG161" s="53">
        <f t="shared" si="342"/>
        <v>0</v>
      </c>
      <c r="FH161" s="53">
        <f t="shared" si="342"/>
        <v>0</v>
      </c>
      <c r="FI161" s="53">
        <f t="shared" si="342"/>
        <v>0</v>
      </c>
      <c r="FJ161" s="53">
        <f t="shared" si="342"/>
        <v>0</v>
      </c>
      <c r="FK161" s="53">
        <f t="shared" si="342"/>
        <v>0</v>
      </c>
      <c r="FL161" s="53">
        <f t="shared" si="342"/>
        <v>0</v>
      </c>
      <c r="FM161" s="53">
        <f t="shared" si="342"/>
        <v>0</v>
      </c>
      <c r="FN161" s="53">
        <f t="shared" si="342"/>
        <v>0</v>
      </c>
      <c r="FO161" s="53">
        <f t="shared" si="342"/>
        <v>0</v>
      </c>
      <c r="FP161" s="53">
        <f t="shared" si="342"/>
        <v>0</v>
      </c>
      <c r="FQ161" s="53">
        <f t="shared" si="343"/>
        <v>0</v>
      </c>
      <c r="FR161" s="53">
        <f t="shared" si="343"/>
        <v>0</v>
      </c>
      <c r="FS161" s="53">
        <f t="shared" si="343"/>
        <v>0</v>
      </c>
      <c r="FT161" s="53">
        <f t="shared" si="343"/>
        <v>0</v>
      </c>
      <c r="FU161" s="53">
        <f t="shared" si="343"/>
        <v>0</v>
      </c>
      <c r="FV161" s="53">
        <f t="shared" si="343"/>
        <v>0</v>
      </c>
      <c r="FW161" s="53">
        <f t="shared" si="343"/>
        <v>0</v>
      </c>
      <c r="FX161" s="53">
        <f t="shared" si="343"/>
        <v>0</v>
      </c>
      <c r="FY161" s="53">
        <f t="shared" si="343"/>
        <v>0</v>
      </c>
      <c r="FZ161" s="53">
        <f t="shared" si="343"/>
        <v>0</v>
      </c>
      <c r="GA161" s="53">
        <f t="shared" si="343"/>
        <v>0</v>
      </c>
      <c r="GB161" s="53">
        <f t="shared" si="343"/>
        <v>0</v>
      </c>
      <c r="GC161" s="53">
        <f t="shared" si="343"/>
        <v>0</v>
      </c>
      <c r="GD161" s="53">
        <f t="shared" si="343"/>
        <v>0</v>
      </c>
      <c r="GE161" s="53">
        <f t="shared" si="343"/>
        <v>0</v>
      </c>
      <c r="GF161" s="53">
        <f t="shared" si="343"/>
        <v>0</v>
      </c>
      <c r="GG161" s="53">
        <f t="shared" si="302"/>
        <v>0</v>
      </c>
      <c r="GH161" s="53">
        <f t="shared" si="302"/>
        <v>0</v>
      </c>
      <c r="GI161" s="53">
        <f t="shared" si="302"/>
        <v>0</v>
      </c>
      <c r="GJ161" s="53">
        <f t="shared" si="302"/>
        <v>0</v>
      </c>
      <c r="GK161" s="53">
        <f t="shared" si="302"/>
        <v>0</v>
      </c>
      <c r="GL161" s="53">
        <f t="shared" si="302"/>
        <v>0</v>
      </c>
      <c r="GM161" s="53">
        <f t="shared" si="302"/>
        <v>0</v>
      </c>
      <c r="GN161" s="53">
        <f t="shared" si="303"/>
        <v>0</v>
      </c>
      <c r="GO161" s="53">
        <f t="shared" si="303"/>
        <v>0</v>
      </c>
      <c r="GP161" s="53">
        <f t="shared" si="303"/>
        <v>0</v>
      </c>
      <c r="GQ161" s="53">
        <f t="shared" si="303"/>
        <v>0</v>
      </c>
      <c r="GR161" s="53">
        <f t="shared" si="303"/>
        <v>0</v>
      </c>
      <c r="GS161" s="53">
        <f t="shared" si="303"/>
        <v>0</v>
      </c>
      <c r="GT161" s="53">
        <f t="shared" si="303"/>
        <v>0</v>
      </c>
      <c r="GU161" s="53">
        <f t="shared" si="303"/>
        <v>0</v>
      </c>
      <c r="GV161" s="53">
        <f t="shared" si="303"/>
        <v>0</v>
      </c>
      <c r="GW161" s="53">
        <f t="shared" si="303"/>
        <v>0</v>
      </c>
      <c r="GX161" s="53">
        <f t="shared" si="18"/>
        <v>0</v>
      </c>
    </row>
    <row r="162" spans="1:206" s="95" customFormat="1" ht="12.75" x14ac:dyDescent="0.2">
      <c r="A162" s="22">
        <f>VLOOKUP(B162,'Libro Giornale'!$E$237:$F$436,2,FALSE)</f>
        <v>122</v>
      </c>
      <c r="B162" s="547" t="s">
        <v>508</v>
      </c>
      <c r="C162" s="152">
        <v>150</v>
      </c>
      <c r="D162" s="468">
        <v>44866</v>
      </c>
      <c r="E162" s="448" t="s">
        <v>823</v>
      </c>
      <c r="F162" s="52">
        <v>13.07</v>
      </c>
      <c r="G162" s="52"/>
      <c r="H162" s="92"/>
      <c r="I162" s="92"/>
      <c r="J162" s="52">
        <f t="shared" si="350"/>
        <v>-13.07</v>
      </c>
      <c r="K162" s="52"/>
      <c r="L162" s="52"/>
      <c r="M162" s="53">
        <f t="shared" si="305"/>
        <v>0</v>
      </c>
      <c r="N162" s="53">
        <f t="shared" si="0"/>
        <v>0</v>
      </c>
      <c r="O162" s="53">
        <f t="shared" si="0"/>
        <v>0</v>
      </c>
      <c r="P162" s="53">
        <f t="shared" si="0"/>
        <v>0</v>
      </c>
      <c r="Q162" s="53">
        <f t="shared" si="0"/>
        <v>0</v>
      </c>
      <c r="R162" s="53">
        <f t="shared" si="0"/>
        <v>0</v>
      </c>
      <c r="S162" s="53">
        <f t="shared" si="0"/>
        <v>0</v>
      </c>
      <c r="T162" s="53">
        <f t="shared" si="0"/>
        <v>0</v>
      </c>
      <c r="U162" s="53">
        <f t="shared" si="0"/>
        <v>0</v>
      </c>
      <c r="V162" s="53">
        <f t="shared" si="0"/>
        <v>0</v>
      </c>
      <c r="W162" s="53">
        <f t="shared" si="0"/>
        <v>0</v>
      </c>
      <c r="X162" s="53">
        <f t="shared" si="0"/>
        <v>0</v>
      </c>
      <c r="Y162" s="53">
        <f t="shared" si="0"/>
        <v>0</v>
      </c>
      <c r="Z162" s="53">
        <f t="shared" si="0"/>
        <v>0</v>
      </c>
      <c r="AA162" s="53">
        <f t="shared" si="0"/>
        <v>0</v>
      </c>
      <c r="AB162" s="53">
        <f t="shared" si="0"/>
        <v>0</v>
      </c>
      <c r="AC162" s="53">
        <f t="shared" si="0"/>
        <v>0</v>
      </c>
      <c r="AD162" s="53">
        <f t="shared" si="334"/>
        <v>0</v>
      </c>
      <c r="AE162" s="53">
        <f t="shared" si="334"/>
        <v>0</v>
      </c>
      <c r="AF162" s="53">
        <f t="shared" si="334"/>
        <v>0</v>
      </c>
      <c r="AG162" s="53">
        <f t="shared" si="334"/>
        <v>0</v>
      </c>
      <c r="AH162" s="53">
        <f t="shared" si="334"/>
        <v>0</v>
      </c>
      <c r="AI162" s="53">
        <f t="shared" si="334"/>
        <v>0</v>
      </c>
      <c r="AJ162" s="53">
        <f t="shared" si="334"/>
        <v>0</v>
      </c>
      <c r="AK162" s="53">
        <f t="shared" si="334"/>
        <v>0</v>
      </c>
      <c r="AL162" s="53">
        <f t="shared" si="334"/>
        <v>0</v>
      </c>
      <c r="AM162" s="53">
        <f t="shared" si="334"/>
        <v>0</v>
      </c>
      <c r="AN162" s="53">
        <f t="shared" si="334"/>
        <v>0</v>
      </c>
      <c r="AO162" s="53">
        <f t="shared" si="334"/>
        <v>0</v>
      </c>
      <c r="AP162" s="53">
        <f t="shared" si="334"/>
        <v>0</v>
      </c>
      <c r="AQ162" s="53">
        <f t="shared" si="334"/>
        <v>0</v>
      </c>
      <c r="AR162" s="53">
        <f t="shared" si="334"/>
        <v>0</v>
      </c>
      <c r="AS162" s="53">
        <f t="shared" si="334"/>
        <v>0</v>
      </c>
      <c r="AT162" s="53">
        <f t="shared" si="335"/>
        <v>0</v>
      </c>
      <c r="AU162" s="53">
        <f t="shared" si="335"/>
        <v>0</v>
      </c>
      <c r="AV162" s="53">
        <f t="shared" si="335"/>
        <v>0</v>
      </c>
      <c r="AW162" s="53">
        <f t="shared" si="335"/>
        <v>0</v>
      </c>
      <c r="AX162" s="53">
        <f t="shared" si="335"/>
        <v>0</v>
      </c>
      <c r="AY162" s="53">
        <f t="shared" si="335"/>
        <v>0</v>
      </c>
      <c r="AZ162" s="53">
        <f t="shared" si="335"/>
        <v>0</v>
      </c>
      <c r="BA162" s="53">
        <f t="shared" si="335"/>
        <v>0</v>
      </c>
      <c r="BB162" s="53">
        <f t="shared" si="335"/>
        <v>0</v>
      </c>
      <c r="BC162" s="53">
        <f t="shared" si="335"/>
        <v>0</v>
      </c>
      <c r="BD162" s="53">
        <f t="shared" si="335"/>
        <v>0</v>
      </c>
      <c r="BE162" s="53">
        <f t="shared" si="335"/>
        <v>0</v>
      </c>
      <c r="BF162" s="53">
        <f t="shared" si="335"/>
        <v>0</v>
      </c>
      <c r="BG162" s="53">
        <f t="shared" si="335"/>
        <v>0</v>
      </c>
      <c r="BH162" s="53">
        <f t="shared" si="335"/>
        <v>0</v>
      </c>
      <c r="BI162" s="53">
        <f t="shared" si="335"/>
        <v>0</v>
      </c>
      <c r="BJ162" s="53">
        <f t="shared" si="336"/>
        <v>0</v>
      </c>
      <c r="BK162" s="53">
        <f t="shared" si="336"/>
        <v>0</v>
      </c>
      <c r="BL162" s="53">
        <f t="shared" si="336"/>
        <v>0</v>
      </c>
      <c r="BM162" s="53">
        <f t="shared" si="336"/>
        <v>0</v>
      </c>
      <c r="BN162" s="53">
        <f t="shared" si="336"/>
        <v>0</v>
      </c>
      <c r="BO162" s="53">
        <f t="shared" si="336"/>
        <v>0</v>
      </c>
      <c r="BP162" s="53">
        <f t="shared" si="336"/>
        <v>0</v>
      </c>
      <c r="BQ162" s="53">
        <f t="shared" si="336"/>
        <v>0</v>
      </c>
      <c r="BR162" s="53">
        <f t="shared" si="336"/>
        <v>0</v>
      </c>
      <c r="BS162" s="53">
        <f t="shared" si="336"/>
        <v>0</v>
      </c>
      <c r="BT162" s="53">
        <f t="shared" si="336"/>
        <v>0</v>
      </c>
      <c r="BU162" s="53">
        <f t="shared" si="5"/>
        <v>0</v>
      </c>
      <c r="BV162" s="53">
        <f t="shared" si="336"/>
        <v>0</v>
      </c>
      <c r="BW162" s="53">
        <f t="shared" si="336"/>
        <v>0</v>
      </c>
      <c r="BX162" s="53">
        <f t="shared" si="336"/>
        <v>0</v>
      </c>
      <c r="BY162" s="53">
        <f t="shared" si="337"/>
        <v>0</v>
      </c>
      <c r="BZ162" s="53">
        <f t="shared" si="337"/>
        <v>0</v>
      </c>
      <c r="CA162" s="53">
        <f t="shared" si="337"/>
        <v>0</v>
      </c>
      <c r="CB162" s="53">
        <f t="shared" si="337"/>
        <v>0</v>
      </c>
      <c r="CC162" s="53">
        <f t="shared" si="337"/>
        <v>0</v>
      </c>
      <c r="CD162" s="53">
        <f t="shared" si="337"/>
        <v>0</v>
      </c>
      <c r="CE162" s="53">
        <f t="shared" si="337"/>
        <v>0</v>
      </c>
      <c r="CF162" s="53">
        <f t="shared" si="337"/>
        <v>0</v>
      </c>
      <c r="CG162" s="53">
        <f t="shared" si="337"/>
        <v>0</v>
      </c>
      <c r="CH162" s="53">
        <f t="shared" si="337"/>
        <v>0</v>
      </c>
      <c r="CI162" s="53">
        <f t="shared" si="337"/>
        <v>0</v>
      </c>
      <c r="CJ162" s="53">
        <f t="shared" si="337"/>
        <v>0</v>
      </c>
      <c r="CK162" s="53">
        <f t="shared" si="337"/>
        <v>0</v>
      </c>
      <c r="CL162" s="53">
        <f t="shared" si="337"/>
        <v>0</v>
      </c>
      <c r="CM162" s="53">
        <f t="shared" si="337"/>
        <v>0</v>
      </c>
      <c r="CN162" s="53">
        <f t="shared" si="337"/>
        <v>0</v>
      </c>
      <c r="CO162" s="53">
        <f t="shared" si="351"/>
        <v>0</v>
      </c>
      <c r="CP162" s="53">
        <f t="shared" si="351"/>
        <v>0</v>
      </c>
      <c r="CQ162" s="53">
        <f t="shared" si="351"/>
        <v>0</v>
      </c>
      <c r="CR162" s="53">
        <f t="shared" si="351"/>
        <v>0</v>
      </c>
      <c r="CS162" s="53">
        <f t="shared" si="351"/>
        <v>0</v>
      </c>
      <c r="CT162" s="53">
        <f t="shared" si="351"/>
        <v>0</v>
      </c>
      <c r="CU162" s="53">
        <f t="shared" si="351"/>
        <v>0</v>
      </c>
      <c r="CV162" s="53">
        <f t="shared" si="307"/>
        <v>0</v>
      </c>
      <c r="CW162" s="53">
        <f t="shared" si="307"/>
        <v>0</v>
      </c>
      <c r="CX162" s="53">
        <f t="shared" si="307"/>
        <v>0</v>
      </c>
      <c r="CY162" s="53">
        <f t="shared" si="307"/>
        <v>0</v>
      </c>
      <c r="CZ162" s="53">
        <f t="shared" si="307"/>
        <v>0</v>
      </c>
      <c r="DA162" s="53">
        <f t="shared" si="307"/>
        <v>0</v>
      </c>
      <c r="DB162" s="53">
        <f t="shared" si="307"/>
        <v>0</v>
      </c>
      <c r="DC162" s="53">
        <f t="shared" si="307"/>
        <v>0</v>
      </c>
      <c r="DD162" s="53">
        <f t="shared" si="307"/>
        <v>0</v>
      </c>
      <c r="DE162" s="53">
        <f t="shared" si="307"/>
        <v>0</v>
      </c>
      <c r="DF162" s="53">
        <f t="shared" si="307"/>
        <v>0</v>
      </c>
      <c r="DG162" s="53">
        <f t="shared" si="307"/>
        <v>0</v>
      </c>
      <c r="DH162" s="53">
        <f t="shared" si="307"/>
        <v>0</v>
      </c>
      <c r="DI162" s="53">
        <f t="shared" si="307"/>
        <v>0</v>
      </c>
      <c r="DJ162" s="53">
        <f t="shared" si="307"/>
        <v>0</v>
      </c>
      <c r="DK162" s="53">
        <f t="shared" si="307"/>
        <v>0</v>
      </c>
      <c r="DL162" s="53">
        <f t="shared" si="307"/>
        <v>0</v>
      </c>
      <c r="DM162" s="53">
        <f t="shared" si="352"/>
        <v>0</v>
      </c>
      <c r="DN162" s="53">
        <f t="shared" si="352"/>
        <v>0</v>
      </c>
      <c r="DO162" s="53">
        <f t="shared" si="352"/>
        <v>0</v>
      </c>
      <c r="DP162" s="53">
        <f t="shared" si="352"/>
        <v>0</v>
      </c>
      <c r="DQ162" s="53">
        <f t="shared" si="352"/>
        <v>0</v>
      </c>
      <c r="DR162" s="53">
        <f t="shared" si="352"/>
        <v>0</v>
      </c>
      <c r="DS162" s="53">
        <f t="shared" si="352"/>
        <v>0</v>
      </c>
      <c r="DT162" s="53">
        <f t="shared" si="352"/>
        <v>0</v>
      </c>
      <c r="DU162" s="53">
        <f t="shared" si="340"/>
        <v>0</v>
      </c>
      <c r="DV162" s="53">
        <f t="shared" si="340"/>
        <v>0</v>
      </c>
      <c r="DW162" s="53">
        <f t="shared" si="340"/>
        <v>0</v>
      </c>
      <c r="DX162" s="53">
        <f t="shared" si="340"/>
        <v>0</v>
      </c>
      <c r="DY162" s="53">
        <f t="shared" si="340"/>
        <v>13.07</v>
      </c>
      <c r="DZ162" s="53">
        <f t="shared" si="340"/>
        <v>0</v>
      </c>
      <c r="EA162" s="53">
        <f t="shared" si="340"/>
        <v>0</v>
      </c>
      <c r="EB162" s="53">
        <f t="shared" si="340"/>
        <v>0</v>
      </c>
      <c r="EC162" s="53">
        <f t="shared" si="340"/>
        <v>0</v>
      </c>
      <c r="ED162" s="53">
        <f t="shared" si="340"/>
        <v>0</v>
      </c>
      <c r="EE162" s="53">
        <f t="shared" si="340"/>
        <v>0</v>
      </c>
      <c r="EF162" s="53">
        <f t="shared" si="340"/>
        <v>0</v>
      </c>
      <c r="EG162" s="53">
        <f t="shared" si="340"/>
        <v>0</v>
      </c>
      <c r="EH162" s="53">
        <f t="shared" si="340"/>
        <v>0</v>
      </c>
      <c r="EI162" s="53">
        <f t="shared" si="340"/>
        <v>0</v>
      </c>
      <c r="EJ162" s="53">
        <f t="shared" si="340"/>
        <v>0</v>
      </c>
      <c r="EK162" s="53">
        <f t="shared" si="341"/>
        <v>0</v>
      </c>
      <c r="EL162" s="53">
        <f t="shared" si="341"/>
        <v>0</v>
      </c>
      <c r="EM162" s="53">
        <f t="shared" si="341"/>
        <v>0</v>
      </c>
      <c r="EN162" s="53">
        <f t="shared" si="341"/>
        <v>0</v>
      </c>
      <c r="EO162" s="53">
        <f t="shared" si="341"/>
        <v>0</v>
      </c>
      <c r="EP162" s="53">
        <f t="shared" si="341"/>
        <v>0</v>
      </c>
      <c r="EQ162" s="53">
        <f t="shared" si="341"/>
        <v>0</v>
      </c>
      <c r="ER162" s="53">
        <f t="shared" si="341"/>
        <v>0</v>
      </c>
      <c r="ES162" s="53">
        <f t="shared" si="341"/>
        <v>0</v>
      </c>
      <c r="ET162" s="53">
        <f t="shared" si="341"/>
        <v>0</v>
      </c>
      <c r="EU162" s="53">
        <f t="shared" si="341"/>
        <v>0</v>
      </c>
      <c r="EV162" s="53">
        <f t="shared" si="341"/>
        <v>0</v>
      </c>
      <c r="EW162" s="53">
        <f t="shared" si="341"/>
        <v>0</v>
      </c>
      <c r="EX162" s="53">
        <f t="shared" si="341"/>
        <v>0</v>
      </c>
      <c r="EY162" s="53">
        <f t="shared" si="341"/>
        <v>0</v>
      </c>
      <c r="EZ162" s="53">
        <f t="shared" si="341"/>
        <v>0</v>
      </c>
      <c r="FA162" s="53">
        <f t="shared" si="342"/>
        <v>0</v>
      </c>
      <c r="FB162" s="53">
        <f t="shared" si="342"/>
        <v>0</v>
      </c>
      <c r="FC162" s="53">
        <f t="shared" si="342"/>
        <v>0</v>
      </c>
      <c r="FD162" s="53">
        <f t="shared" si="342"/>
        <v>0</v>
      </c>
      <c r="FE162" s="53">
        <f t="shared" si="342"/>
        <v>0</v>
      </c>
      <c r="FF162" s="53">
        <f t="shared" si="342"/>
        <v>0</v>
      </c>
      <c r="FG162" s="53">
        <f t="shared" si="342"/>
        <v>0</v>
      </c>
      <c r="FH162" s="53">
        <f t="shared" si="342"/>
        <v>0</v>
      </c>
      <c r="FI162" s="53">
        <f t="shared" si="342"/>
        <v>0</v>
      </c>
      <c r="FJ162" s="53">
        <f t="shared" si="342"/>
        <v>0</v>
      </c>
      <c r="FK162" s="53">
        <f t="shared" si="342"/>
        <v>0</v>
      </c>
      <c r="FL162" s="53">
        <f t="shared" si="342"/>
        <v>0</v>
      </c>
      <c r="FM162" s="53">
        <f t="shared" si="342"/>
        <v>0</v>
      </c>
      <c r="FN162" s="53">
        <f t="shared" si="342"/>
        <v>0</v>
      </c>
      <c r="FO162" s="53">
        <f t="shared" si="342"/>
        <v>0</v>
      </c>
      <c r="FP162" s="53">
        <f t="shared" si="342"/>
        <v>0</v>
      </c>
      <c r="FQ162" s="53">
        <f t="shared" si="343"/>
        <v>0</v>
      </c>
      <c r="FR162" s="53">
        <f t="shared" si="343"/>
        <v>0</v>
      </c>
      <c r="FS162" s="53">
        <f t="shared" si="343"/>
        <v>0</v>
      </c>
      <c r="FT162" s="53">
        <f t="shared" si="343"/>
        <v>0</v>
      </c>
      <c r="FU162" s="53">
        <f t="shared" si="343"/>
        <v>0</v>
      </c>
      <c r="FV162" s="53">
        <f t="shared" si="343"/>
        <v>0</v>
      </c>
      <c r="FW162" s="53">
        <f t="shared" si="343"/>
        <v>0</v>
      </c>
      <c r="FX162" s="53">
        <f t="shared" si="343"/>
        <v>0</v>
      </c>
      <c r="FY162" s="53">
        <f t="shared" si="343"/>
        <v>0</v>
      </c>
      <c r="FZ162" s="53">
        <f t="shared" si="343"/>
        <v>0</v>
      </c>
      <c r="GA162" s="53">
        <f t="shared" si="343"/>
        <v>0</v>
      </c>
      <c r="GB162" s="53">
        <f t="shared" si="343"/>
        <v>0</v>
      </c>
      <c r="GC162" s="53">
        <f t="shared" si="343"/>
        <v>0</v>
      </c>
      <c r="GD162" s="53">
        <f t="shared" si="343"/>
        <v>0</v>
      </c>
      <c r="GE162" s="53">
        <f t="shared" si="343"/>
        <v>0</v>
      </c>
      <c r="GF162" s="53">
        <f t="shared" si="343"/>
        <v>0</v>
      </c>
      <c r="GG162" s="53">
        <f t="shared" si="353"/>
        <v>0</v>
      </c>
      <c r="GH162" s="53">
        <f t="shared" si="353"/>
        <v>0</v>
      </c>
      <c r="GI162" s="53">
        <f t="shared" si="353"/>
        <v>0</v>
      </c>
      <c r="GJ162" s="53">
        <f t="shared" si="353"/>
        <v>0</v>
      </c>
      <c r="GK162" s="53">
        <f t="shared" si="353"/>
        <v>0</v>
      </c>
      <c r="GL162" s="53">
        <f t="shared" si="353"/>
        <v>0</v>
      </c>
      <c r="GM162" s="53">
        <f t="shared" si="353"/>
        <v>0</v>
      </c>
      <c r="GN162" s="53">
        <f t="shared" si="354"/>
        <v>0</v>
      </c>
      <c r="GO162" s="53">
        <f t="shared" si="354"/>
        <v>0</v>
      </c>
      <c r="GP162" s="53">
        <f t="shared" si="354"/>
        <v>0</v>
      </c>
      <c r="GQ162" s="53">
        <f t="shared" si="354"/>
        <v>0</v>
      </c>
      <c r="GR162" s="53">
        <f t="shared" si="354"/>
        <v>0</v>
      </c>
      <c r="GS162" s="53">
        <f t="shared" si="354"/>
        <v>0</v>
      </c>
      <c r="GT162" s="53">
        <f t="shared" si="354"/>
        <v>0</v>
      </c>
      <c r="GU162" s="53">
        <f t="shared" si="354"/>
        <v>0</v>
      </c>
      <c r="GV162" s="53">
        <f t="shared" si="354"/>
        <v>0</v>
      </c>
      <c r="GW162" s="53">
        <f t="shared" si="354"/>
        <v>0</v>
      </c>
      <c r="GX162" s="53">
        <f t="shared" si="18"/>
        <v>0</v>
      </c>
    </row>
    <row r="163" spans="1:206" s="95" customFormat="1" ht="25.5" x14ac:dyDescent="0.2">
      <c r="A163" s="22">
        <f>VLOOKUP(B163,'Libro Giornale'!$E$237:$F$436,2,FALSE)</f>
        <v>189</v>
      </c>
      <c r="B163" s="547" t="s">
        <v>575</v>
      </c>
      <c r="C163" s="152">
        <v>151</v>
      </c>
      <c r="D163" s="468">
        <v>44867</v>
      </c>
      <c r="E163" s="448" t="s">
        <v>811</v>
      </c>
      <c r="F163" s="52">
        <v>-91.87</v>
      </c>
      <c r="G163" s="52"/>
      <c r="H163" s="92"/>
      <c r="I163" s="92">
        <f>-F163</f>
        <v>91.87</v>
      </c>
      <c r="J163" s="52"/>
      <c r="K163" s="52"/>
      <c r="L163" s="52"/>
      <c r="M163" s="53">
        <f t="shared" si="305"/>
        <v>0</v>
      </c>
      <c r="N163" s="53">
        <f t="shared" si="0"/>
        <v>0</v>
      </c>
      <c r="O163" s="53">
        <f t="shared" si="0"/>
        <v>0</v>
      </c>
      <c r="P163" s="53">
        <f t="shared" si="0"/>
        <v>0</v>
      </c>
      <c r="Q163" s="53">
        <f t="shared" si="0"/>
        <v>0</v>
      </c>
      <c r="R163" s="53">
        <f t="shared" si="0"/>
        <v>0</v>
      </c>
      <c r="S163" s="53">
        <f t="shared" si="0"/>
        <v>0</v>
      </c>
      <c r="T163" s="53">
        <f t="shared" si="0"/>
        <v>0</v>
      </c>
      <c r="U163" s="53">
        <f t="shared" si="0"/>
        <v>0</v>
      </c>
      <c r="V163" s="53">
        <f t="shared" si="0"/>
        <v>0</v>
      </c>
      <c r="W163" s="53">
        <f t="shared" si="0"/>
        <v>0</v>
      </c>
      <c r="X163" s="53">
        <f t="shared" si="0"/>
        <v>0</v>
      </c>
      <c r="Y163" s="53">
        <f t="shared" si="0"/>
        <v>0</v>
      </c>
      <c r="Z163" s="53">
        <f t="shared" si="0"/>
        <v>0</v>
      </c>
      <c r="AA163" s="53">
        <f t="shared" si="0"/>
        <v>0</v>
      </c>
      <c r="AB163" s="53">
        <f t="shared" si="0"/>
        <v>0</v>
      </c>
      <c r="AC163" s="53">
        <f t="shared" si="0"/>
        <v>0</v>
      </c>
      <c r="AD163" s="53">
        <f t="shared" si="334"/>
        <v>0</v>
      </c>
      <c r="AE163" s="53">
        <f t="shared" si="334"/>
        <v>0</v>
      </c>
      <c r="AF163" s="53">
        <f t="shared" si="334"/>
        <v>0</v>
      </c>
      <c r="AG163" s="53">
        <f t="shared" si="334"/>
        <v>0</v>
      </c>
      <c r="AH163" s="53">
        <f t="shared" si="334"/>
        <v>0</v>
      </c>
      <c r="AI163" s="53">
        <f t="shared" si="334"/>
        <v>0</v>
      </c>
      <c r="AJ163" s="53">
        <f t="shared" si="334"/>
        <v>0</v>
      </c>
      <c r="AK163" s="53">
        <f t="shared" si="334"/>
        <v>0</v>
      </c>
      <c r="AL163" s="53">
        <f t="shared" si="334"/>
        <v>0</v>
      </c>
      <c r="AM163" s="53">
        <f t="shared" si="334"/>
        <v>0</v>
      </c>
      <c r="AN163" s="53">
        <f t="shared" si="334"/>
        <v>0</v>
      </c>
      <c r="AO163" s="53">
        <f t="shared" si="334"/>
        <v>0</v>
      </c>
      <c r="AP163" s="53">
        <f t="shared" si="334"/>
        <v>0</v>
      </c>
      <c r="AQ163" s="53">
        <f t="shared" si="334"/>
        <v>0</v>
      </c>
      <c r="AR163" s="53">
        <f t="shared" si="334"/>
        <v>0</v>
      </c>
      <c r="AS163" s="53">
        <f t="shared" si="334"/>
        <v>0</v>
      </c>
      <c r="AT163" s="53">
        <f t="shared" si="335"/>
        <v>0</v>
      </c>
      <c r="AU163" s="53">
        <f t="shared" si="335"/>
        <v>0</v>
      </c>
      <c r="AV163" s="53">
        <f t="shared" si="335"/>
        <v>0</v>
      </c>
      <c r="AW163" s="53">
        <f t="shared" si="335"/>
        <v>0</v>
      </c>
      <c r="AX163" s="53">
        <f t="shared" si="335"/>
        <v>0</v>
      </c>
      <c r="AY163" s="53">
        <f t="shared" si="335"/>
        <v>0</v>
      </c>
      <c r="AZ163" s="53">
        <f t="shared" si="335"/>
        <v>0</v>
      </c>
      <c r="BA163" s="53">
        <f t="shared" si="335"/>
        <v>0</v>
      </c>
      <c r="BB163" s="53">
        <f t="shared" si="335"/>
        <v>0</v>
      </c>
      <c r="BC163" s="53">
        <f t="shared" si="335"/>
        <v>0</v>
      </c>
      <c r="BD163" s="53">
        <f t="shared" si="335"/>
        <v>0</v>
      </c>
      <c r="BE163" s="53">
        <f t="shared" si="335"/>
        <v>0</v>
      </c>
      <c r="BF163" s="53">
        <f t="shared" si="335"/>
        <v>0</v>
      </c>
      <c r="BG163" s="53">
        <f t="shared" si="335"/>
        <v>0</v>
      </c>
      <c r="BH163" s="53">
        <f t="shared" si="335"/>
        <v>0</v>
      </c>
      <c r="BI163" s="53">
        <f t="shared" si="335"/>
        <v>0</v>
      </c>
      <c r="BJ163" s="53">
        <f t="shared" si="336"/>
        <v>0</v>
      </c>
      <c r="BK163" s="53">
        <f t="shared" si="336"/>
        <v>0</v>
      </c>
      <c r="BL163" s="53">
        <f t="shared" si="336"/>
        <v>0</v>
      </c>
      <c r="BM163" s="53">
        <f t="shared" si="336"/>
        <v>0</v>
      </c>
      <c r="BN163" s="53">
        <f t="shared" si="336"/>
        <v>0</v>
      </c>
      <c r="BO163" s="53">
        <f t="shared" si="336"/>
        <v>0</v>
      </c>
      <c r="BP163" s="53">
        <f t="shared" si="336"/>
        <v>0</v>
      </c>
      <c r="BQ163" s="53">
        <f t="shared" si="336"/>
        <v>0</v>
      </c>
      <c r="BR163" s="53">
        <f t="shared" si="336"/>
        <v>0</v>
      </c>
      <c r="BS163" s="53">
        <f t="shared" si="336"/>
        <v>0</v>
      </c>
      <c r="BT163" s="53">
        <f t="shared" si="336"/>
        <v>0</v>
      </c>
      <c r="BU163" s="53">
        <f t="shared" si="5"/>
        <v>0</v>
      </c>
      <c r="BV163" s="53">
        <f t="shared" si="336"/>
        <v>0</v>
      </c>
      <c r="BW163" s="53">
        <f t="shared" si="336"/>
        <v>0</v>
      </c>
      <c r="BX163" s="53">
        <f t="shared" si="336"/>
        <v>0</v>
      </c>
      <c r="BY163" s="53">
        <f t="shared" si="337"/>
        <v>0</v>
      </c>
      <c r="BZ163" s="53">
        <f t="shared" si="337"/>
        <v>0</v>
      </c>
      <c r="CA163" s="53">
        <f t="shared" si="337"/>
        <v>0</v>
      </c>
      <c r="CB163" s="53">
        <f t="shared" si="337"/>
        <v>0</v>
      </c>
      <c r="CC163" s="53">
        <f t="shared" si="337"/>
        <v>0</v>
      </c>
      <c r="CD163" s="53">
        <f t="shared" si="337"/>
        <v>0</v>
      </c>
      <c r="CE163" s="53">
        <f t="shared" si="337"/>
        <v>0</v>
      </c>
      <c r="CF163" s="53">
        <f t="shared" si="337"/>
        <v>0</v>
      </c>
      <c r="CG163" s="53">
        <f t="shared" si="337"/>
        <v>0</v>
      </c>
      <c r="CH163" s="53">
        <f t="shared" si="337"/>
        <v>0</v>
      </c>
      <c r="CI163" s="53">
        <f t="shared" si="337"/>
        <v>0</v>
      </c>
      <c r="CJ163" s="53">
        <f t="shared" si="337"/>
        <v>0</v>
      </c>
      <c r="CK163" s="53">
        <f t="shared" si="337"/>
        <v>0</v>
      </c>
      <c r="CL163" s="53">
        <f t="shared" si="337"/>
        <v>0</v>
      </c>
      <c r="CM163" s="53">
        <f t="shared" si="337"/>
        <v>0</v>
      </c>
      <c r="CN163" s="53">
        <f t="shared" si="337"/>
        <v>0</v>
      </c>
      <c r="CO163" s="53">
        <f t="shared" si="351"/>
        <v>0</v>
      </c>
      <c r="CP163" s="53">
        <f t="shared" si="351"/>
        <v>0</v>
      </c>
      <c r="CQ163" s="53">
        <f t="shared" si="351"/>
        <v>0</v>
      </c>
      <c r="CR163" s="53">
        <f t="shared" si="351"/>
        <v>0</v>
      </c>
      <c r="CS163" s="53">
        <f t="shared" si="351"/>
        <v>0</v>
      </c>
      <c r="CT163" s="53">
        <f t="shared" si="351"/>
        <v>0</v>
      </c>
      <c r="CU163" s="53">
        <f t="shared" si="351"/>
        <v>0</v>
      </c>
      <c r="CV163" s="53">
        <f t="shared" si="307"/>
        <v>0</v>
      </c>
      <c r="CW163" s="53">
        <f t="shared" si="307"/>
        <v>0</v>
      </c>
      <c r="CX163" s="53">
        <f t="shared" si="307"/>
        <v>0</v>
      </c>
      <c r="CY163" s="53">
        <f t="shared" si="307"/>
        <v>0</v>
      </c>
      <c r="CZ163" s="53">
        <f t="shared" si="307"/>
        <v>0</v>
      </c>
      <c r="DA163" s="53">
        <f t="shared" si="307"/>
        <v>0</v>
      </c>
      <c r="DB163" s="53">
        <f t="shared" si="307"/>
        <v>0</v>
      </c>
      <c r="DC163" s="53">
        <f t="shared" si="307"/>
        <v>0</v>
      </c>
      <c r="DD163" s="53">
        <f t="shared" si="307"/>
        <v>0</v>
      </c>
      <c r="DE163" s="53">
        <f t="shared" si="307"/>
        <v>0</v>
      </c>
      <c r="DF163" s="53">
        <f t="shared" si="307"/>
        <v>0</v>
      </c>
      <c r="DG163" s="53">
        <f t="shared" si="307"/>
        <v>0</v>
      </c>
      <c r="DH163" s="53">
        <f t="shared" si="307"/>
        <v>0</v>
      </c>
      <c r="DI163" s="53">
        <f t="shared" si="307"/>
        <v>0</v>
      </c>
      <c r="DJ163" s="53">
        <f t="shared" si="307"/>
        <v>0</v>
      </c>
      <c r="DK163" s="53">
        <f t="shared" si="307"/>
        <v>0</v>
      </c>
      <c r="DL163" s="53">
        <f t="shared" si="307"/>
        <v>0</v>
      </c>
      <c r="DM163" s="53">
        <f t="shared" si="352"/>
        <v>0</v>
      </c>
      <c r="DN163" s="53">
        <f t="shared" si="352"/>
        <v>0</v>
      </c>
      <c r="DO163" s="53">
        <f t="shared" si="352"/>
        <v>0</v>
      </c>
      <c r="DP163" s="53">
        <f t="shared" si="352"/>
        <v>0</v>
      </c>
      <c r="DQ163" s="53">
        <f t="shared" si="352"/>
        <v>0</v>
      </c>
      <c r="DR163" s="53">
        <f t="shared" si="352"/>
        <v>0</v>
      </c>
      <c r="DS163" s="53">
        <f t="shared" si="352"/>
        <v>0</v>
      </c>
      <c r="DT163" s="53">
        <f t="shared" si="352"/>
        <v>0</v>
      </c>
      <c r="DU163" s="53">
        <f t="shared" si="340"/>
        <v>0</v>
      </c>
      <c r="DV163" s="53">
        <f t="shared" si="340"/>
        <v>0</v>
      </c>
      <c r="DW163" s="53">
        <f t="shared" si="340"/>
        <v>0</v>
      </c>
      <c r="DX163" s="53">
        <f t="shared" si="340"/>
        <v>0</v>
      </c>
      <c r="DY163" s="53">
        <f t="shared" si="340"/>
        <v>0</v>
      </c>
      <c r="DZ163" s="53">
        <f t="shared" si="340"/>
        <v>0</v>
      </c>
      <c r="EA163" s="53">
        <f t="shared" si="340"/>
        <v>0</v>
      </c>
      <c r="EB163" s="53">
        <f t="shared" si="340"/>
        <v>0</v>
      </c>
      <c r="EC163" s="53">
        <f t="shared" si="340"/>
        <v>0</v>
      </c>
      <c r="ED163" s="53">
        <f t="shared" si="340"/>
        <v>0</v>
      </c>
      <c r="EE163" s="53">
        <f t="shared" si="340"/>
        <v>0</v>
      </c>
      <c r="EF163" s="53">
        <f t="shared" si="340"/>
        <v>0</v>
      </c>
      <c r="EG163" s="53">
        <f t="shared" si="340"/>
        <v>0</v>
      </c>
      <c r="EH163" s="53">
        <f t="shared" si="340"/>
        <v>0</v>
      </c>
      <c r="EI163" s="53">
        <f t="shared" si="340"/>
        <v>0</v>
      </c>
      <c r="EJ163" s="53">
        <f t="shared" si="340"/>
        <v>0</v>
      </c>
      <c r="EK163" s="53">
        <f t="shared" si="341"/>
        <v>0</v>
      </c>
      <c r="EL163" s="53">
        <f t="shared" si="341"/>
        <v>0</v>
      </c>
      <c r="EM163" s="53">
        <f t="shared" si="341"/>
        <v>0</v>
      </c>
      <c r="EN163" s="53">
        <f t="shared" si="341"/>
        <v>0</v>
      </c>
      <c r="EO163" s="53">
        <f t="shared" si="341"/>
        <v>0</v>
      </c>
      <c r="EP163" s="53">
        <f t="shared" si="341"/>
        <v>0</v>
      </c>
      <c r="EQ163" s="53">
        <f t="shared" si="341"/>
        <v>0</v>
      </c>
      <c r="ER163" s="53">
        <f t="shared" si="341"/>
        <v>0</v>
      </c>
      <c r="ES163" s="53">
        <f t="shared" si="341"/>
        <v>0</v>
      </c>
      <c r="ET163" s="53">
        <f t="shared" si="341"/>
        <v>0</v>
      </c>
      <c r="EU163" s="53">
        <f t="shared" si="341"/>
        <v>0</v>
      </c>
      <c r="EV163" s="53">
        <f t="shared" si="341"/>
        <v>0</v>
      </c>
      <c r="EW163" s="53">
        <f t="shared" si="341"/>
        <v>0</v>
      </c>
      <c r="EX163" s="53">
        <f t="shared" si="341"/>
        <v>0</v>
      </c>
      <c r="EY163" s="53">
        <f t="shared" si="341"/>
        <v>0</v>
      </c>
      <c r="EZ163" s="53">
        <f t="shared" si="341"/>
        <v>0</v>
      </c>
      <c r="FA163" s="53">
        <f t="shared" si="342"/>
        <v>0</v>
      </c>
      <c r="FB163" s="53">
        <f t="shared" si="342"/>
        <v>0</v>
      </c>
      <c r="FC163" s="53">
        <f t="shared" si="342"/>
        <v>0</v>
      </c>
      <c r="FD163" s="53">
        <f t="shared" si="342"/>
        <v>0</v>
      </c>
      <c r="FE163" s="53">
        <f t="shared" si="342"/>
        <v>0</v>
      </c>
      <c r="FF163" s="53">
        <f t="shared" si="342"/>
        <v>0</v>
      </c>
      <c r="FG163" s="53">
        <f t="shared" si="342"/>
        <v>0</v>
      </c>
      <c r="FH163" s="53">
        <f t="shared" si="342"/>
        <v>0</v>
      </c>
      <c r="FI163" s="53">
        <f t="shared" si="342"/>
        <v>0</v>
      </c>
      <c r="FJ163" s="53">
        <f t="shared" si="342"/>
        <v>0</v>
      </c>
      <c r="FK163" s="53">
        <f t="shared" si="342"/>
        <v>0</v>
      </c>
      <c r="FL163" s="53">
        <f t="shared" si="342"/>
        <v>0</v>
      </c>
      <c r="FM163" s="53">
        <f t="shared" si="342"/>
        <v>0</v>
      </c>
      <c r="FN163" s="53">
        <f t="shared" si="342"/>
        <v>0</v>
      </c>
      <c r="FO163" s="53">
        <f t="shared" si="342"/>
        <v>0</v>
      </c>
      <c r="FP163" s="53">
        <f t="shared" si="342"/>
        <v>0</v>
      </c>
      <c r="FQ163" s="53">
        <f t="shared" si="343"/>
        <v>0</v>
      </c>
      <c r="FR163" s="53">
        <f t="shared" si="343"/>
        <v>0</v>
      </c>
      <c r="FS163" s="53">
        <f t="shared" si="343"/>
        <v>0</v>
      </c>
      <c r="FT163" s="53">
        <f t="shared" si="343"/>
        <v>0</v>
      </c>
      <c r="FU163" s="53">
        <f t="shared" si="343"/>
        <v>0</v>
      </c>
      <c r="FV163" s="53">
        <f t="shared" si="343"/>
        <v>0</v>
      </c>
      <c r="FW163" s="53">
        <f t="shared" si="343"/>
        <v>0</v>
      </c>
      <c r="FX163" s="53">
        <f t="shared" si="343"/>
        <v>0</v>
      </c>
      <c r="FY163" s="53">
        <f t="shared" si="343"/>
        <v>0</v>
      </c>
      <c r="FZ163" s="53">
        <f t="shared" si="343"/>
        <v>0</v>
      </c>
      <c r="GA163" s="53">
        <f t="shared" si="343"/>
        <v>0</v>
      </c>
      <c r="GB163" s="53">
        <f t="shared" si="343"/>
        <v>0</v>
      </c>
      <c r="GC163" s="53">
        <f t="shared" si="343"/>
        <v>0</v>
      </c>
      <c r="GD163" s="53">
        <f t="shared" si="343"/>
        <v>0</v>
      </c>
      <c r="GE163" s="53">
        <f t="shared" si="343"/>
        <v>0</v>
      </c>
      <c r="GF163" s="53">
        <f t="shared" si="343"/>
        <v>0</v>
      </c>
      <c r="GG163" s="53">
        <f t="shared" si="353"/>
        <v>0</v>
      </c>
      <c r="GH163" s="53">
        <f t="shared" si="353"/>
        <v>0</v>
      </c>
      <c r="GI163" s="53">
        <f t="shared" si="353"/>
        <v>0</v>
      </c>
      <c r="GJ163" s="53">
        <f t="shared" si="353"/>
        <v>0</v>
      </c>
      <c r="GK163" s="53">
        <f t="shared" si="353"/>
        <v>0</v>
      </c>
      <c r="GL163" s="53">
        <f t="shared" si="353"/>
        <v>0</v>
      </c>
      <c r="GM163" s="53">
        <f t="shared" si="353"/>
        <v>0</v>
      </c>
      <c r="GN163" s="53">
        <f t="shared" si="353"/>
        <v>-91.87</v>
      </c>
      <c r="GO163" s="53">
        <f t="shared" si="353"/>
        <v>0</v>
      </c>
      <c r="GP163" s="53">
        <f t="shared" si="353"/>
        <v>0</v>
      </c>
      <c r="GQ163" s="53">
        <f t="shared" si="353"/>
        <v>0</v>
      </c>
      <c r="GR163" s="53">
        <f t="shared" si="353"/>
        <v>0</v>
      </c>
      <c r="GS163" s="53">
        <f t="shared" si="353"/>
        <v>0</v>
      </c>
      <c r="GT163" s="53">
        <f t="shared" si="353"/>
        <v>0</v>
      </c>
      <c r="GU163" s="53">
        <f t="shared" si="353"/>
        <v>0</v>
      </c>
      <c r="GV163" s="53">
        <f t="shared" si="353"/>
        <v>0</v>
      </c>
      <c r="GW163" s="53">
        <f t="shared" si="354"/>
        <v>0</v>
      </c>
      <c r="GX163" s="53">
        <f t="shared" si="18"/>
        <v>0</v>
      </c>
    </row>
    <row r="164" spans="1:206" s="95" customFormat="1" ht="12.75" x14ac:dyDescent="0.2">
      <c r="A164" s="22">
        <f>VLOOKUP(B164,'Libro Giornale'!$E$237:$F$436,2,FALSE)</f>
        <v>122</v>
      </c>
      <c r="B164" s="547" t="s">
        <v>508</v>
      </c>
      <c r="C164" s="152">
        <v>152</v>
      </c>
      <c r="D164" s="468">
        <v>44869</v>
      </c>
      <c r="E164" s="448" t="s">
        <v>866</v>
      </c>
      <c r="F164" s="52">
        <v>3</v>
      </c>
      <c r="G164" s="52"/>
      <c r="H164" s="92"/>
      <c r="I164" s="92">
        <f>-F164</f>
        <v>-3</v>
      </c>
      <c r="J164" s="52"/>
      <c r="K164" s="52"/>
      <c r="L164" s="52"/>
      <c r="M164" s="53">
        <f t="shared" si="305"/>
        <v>0</v>
      </c>
      <c r="N164" s="53">
        <f t="shared" si="305"/>
        <v>0</v>
      </c>
      <c r="O164" s="53">
        <f t="shared" si="305"/>
        <v>0</v>
      </c>
      <c r="P164" s="53">
        <f t="shared" si="305"/>
        <v>0</v>
      </c>
      <c r="Q164" s="53">
        <f t="shared" si="305"/>
        <v>0</v>
      </c>
      <c r="R164" s="53">
        <f t="shared" si="305"/>
        <v>0</v>
      </c>
      <c r="S164" s="53">
        <f t="shared" si="305"/>
        <v>0</v>
      </c>
      <c r="T164" s="53">
        <f t="shared" si="305"/>
        <v>0</v>
      </c>
      <c r="U164" s="53">
        <f t="shared" si="305"/>
        <v>0</v>
      </c>
      <c r="V164" s="53">
        <f t="shared" si="305"/>
        <v>0</v>
      </c>
      <c r="W164" s="53">
        <f t="shared" si="305"/>
        <v>0</v>
      </c>
      <c r="X164" s="53">
        <f t="shared" si="305"/>
        <v>0</v>
      </c>
      <c r="Y164" s="53">
        <f t="shared" si="305"/>
        <v>0</v>
      </c>
      <c r="Z164" s="53">
        <f t="shared" si="305"/>
        <v>0</v>
      </c>
      <c r="AA164" s="53">
        <f t="shared" si="305"/>
        <v>0</v>
      </c>
      <c r="AB164" s="53">
        <f t="shared" si="305"/>
        <v>0</v>
      </c>
      <c r="AC164" s="53">
        <f t="shared" ref="AC164:BI164" si="356">IF(AC$4=$A164,-SUM($H164:$K164), 0)</f>
        <v>0</v>
      </c>
      <c r="AD164" s="53">
        <f t="shared" si="356"/>
        <v>0</v>
      </c>
      <c r="AE164" s="53">
        <f t="shared" si="356"/>
        <v>0</v>
      </c>
      <c r="AF164" s="53">
        <f t="shared" si="356"/>
        <v>0</v>
      </c>
      <c r="AG164" s="53">
        <f t="shared" si="356"/>
        <v>0</v>
      </c>
      <c r="AH164" s="53">
        <f t="shared" si="356"/>
        <v>0</v>
      </c>
      <c r="AI164" s="53">
        <f t="shared" si="356"/>
        <v>0</v>
      </c>
      <c r="AJ164" s="53">
        <f t="shared" si="356"/>
        <v>0</v>
      </c>
      <c r="AK164" s="53">
        <f t="shared" si="356"/>
        <v>0</v>
      </c>
      <c r="AL164" s="53">
        <f t="shared" si="356"/>
        <v>0</v>
      </c>
      <c r="AM164" s="53">
        <f t="shared" si="356"/>
        <v>0</v>
      </c>
      <c r="AN164" s="53">
        <f t="shared" si="356"/>
        <v>0</v>
      </c>
      <c r="AO164" s="53">
        <f t="shared" si="356"/>
        <v>0</v>
      </c>
      <c r="AP164" s="53">
        <f t="shared" si="356"/>
        <v>0</v>
      </c>
      <c r="AQ164" s="53">
        <f t="shared" si="356"/>
        <v>0</v>
      </c>
      <c r="AR164" s="53">
        <f t="shared" si="356"/>
        <v>0</v>
      </c>
      <c r="AS164" s="53">
        <f t="shared" si="356"/>
        <v>0</v>
      </c>
      <c r="AT164" s="53">
        <f t="shared" si="356"/>
        <v>0</v>
      </c>
      <c r="AU164" s="53">
        <f t="shared" si="356"/>
        <v>0</v>
      </c>
      <c r="AV164" s="53">
        <f t="shared" si="356"/>
        <v>0</v>
      </c>
      <c r="AW164" s="53">
        <f t="shared" si="356"/>
        <v>0</v>
      </c>
      <c r="AX164" s="53">
        <f t="shared" si="356"/>
        <v>0</v>
      </c>
      <c r="AY164" s="53">
        <f t="shared" si="356"/>
        <v>0</v>
      </c>
      <c r="AZ164" s="53">
        <f t="shared" si="356"/>
        <v>0</v>
      </c>
      <c r="BA164" s="53">
        <f t="shared" si="356"/>
        <v>0</v>
      </c>
      <c r="BB164" s="53">
        <f t="shared" si="356"/>
        <v>0</v>
      </c>
      <c r="BC164" s="53">
        <f t="shared" si="356"/>
        <v>0</v>
      </c>
      <c r="BD164" s="53">
        <f t="shared" si="356"/>
        <v>0</v>
      </c>
      <c r="BE164" s="53">
        <f t="shared" si="356"/>
        <v>0</v>
      </c>
      <c r="BF164" s="53">
        <f t="shared" si="356"/>
        <v>0</v>
      </c>
      <c r="BG164" s="53">
        <f t="shared" si="356"/>
        <v>0</v>
      </c>
      <c r="BH164" s="53">
        <f t="shared" si="356"/>
        <v>0</v>
      </c>
      <c r="BI164" s="53">
        <f t="shared" si="356"/>
        <v>0</v>
      </c>
      <c r="BJ164" s="53">
        <f t="shared" si="336"/>
        <v>0</v>
      </c>
      <c r="BK164" s="53">
        <f t="shared" si="336"/>
        <v>0</v>
      </c>
      <c r="BL164" s="53">
        <f t="shared" si="336"/>
        <v>0</v>
      </c>
      <c r="BM164" s="53">
        <f t="shared" si="336"/>
        <v>0</v>
      </c>
      <c r="BN164" s="53">
        <f t="shared" si="336"/>
        <v>0</v>
      </c>
      <c r="BO164" s="53">
        <f t="shared" si="336"/>
        <v>0</v>
      </c>
      <c r="BP164" s="53">
        <f t="shared" si="336"/>
        <v>0</v>
      </c>
      <c r="BQ164" s="53">
        <f t="shared" si="336"/>
        <v>0</v>
      </c>
      <c r="BR164" s="53">
        <f t="shared" si="336"/>
        <v>0</v>
      </c>
      <c r="BS164" s="53">
        <f t="shared" si="336"/>
        <v>0</v>
      </c>
      <c r="BT164" s="53">
        <f t="shared" si="336"/>
        <v>0</v>
      </c>
      <c r="BU164" s="53">
        <f t="shared" si="5"/>
        <v>0</v>
      </c>
      <c r="BV164" s="53">
        <f t="shared" si="336"/>
        <v>0</v>
      </c>
      <c r="BW164" s="53">
        <f t="shared" si="336"/>
        <v>0</v>
      </c>
      <c r="BX164" s="53">
        <f t="shared" si="336"/>
        <v>0</v>
      </c>
      <c r="BY164" s="53">
        <f t="shared" si="337"/>
        <v>0</v>
      </c>
      <c r="BZ164" s="53">
        <f t="shared" si="337"/>
        <v>0</v>
      </c>
      <c r="CA164" s="53">
        <f t="shared" si="337"/>
        <v>0</v>
      </c>
      <c r="CB164" s="53">
        <f t="shared" si="337"/>
        <v>0</v>
      </c>
      <c r="CC164" s="53">
        <f t="shared" si="337"/>
        <v>0</v>
      </c>
      <c r="CD164" s="53">
        <f t="shared" si="337"/>
        <v>0</v>
      </c>
      <c r="CE164" s="53">
        <f t="shared" si="337"/>
        <v>0</v>
      </c>
      <c r="CF164" s="53">
        <f t="shared" si="337"/>
        <v>0</v>
      </c>
      <c r="CG164" s="53">
        <f t="shared" si="337"/>
        <v>0</v>
      </c>
      <c r="CH164" s="53">
        <f t="shared" si="337"/>
        <v>0</v>
      </c>
      <c r="CI164" s="53">
        <f t="shared" si="337"/>
        <v>0</v>
      </c>
      <c r="CJ164" s="53">
        <f t="shared" si="337"/>
        <v>0</v>
      </c>
      <c r="CK164" s="53">
        <f t="shared" si="337"/>
        <v>0</v>
      </c>
      <c r="CL164" s="53">
        <f t="shared" si="337"/>
        <v>0</v>
      </c>
      <c r="CM164" s="53">
        <f t="shared" si="337"/>
        <v>0</v>
      </c>
      <c r="CN164" s="53">
        <f t="shared" si="337"/>
        <v>0</v>
      </c>
      <c r="CO164" s="53">
        <f t="shared" ref="CO164:EZ164" si="357">IF(CO$4=$A164,-SUM($H164:$K164), 0)</f>
        <v>0</v>
      </c>
      <c r="CP164" s="53">
        <f t="shared" si="357"/>
        <v>0</v>
      </c>
      <c r="CQ164" s="53">
        <f t="shared" si="357"/>
        <v>0</v>
      </c>
      <c r="CR164" s="53">
        <f t="shared" si="357"/>
        <v>0</v>
      </c>
      <c r="CS164" s="53">
        <f t="shared" si="357"/>
        <v>0</v>
      </c>
      <c r="CT164" s="53">
        <f t="shared" si="357"/>
        <v>0</v>
      </c>
      <c r="CU164" s="53">
        <f t="shared" si="357"/>
        <v>0</v>
      </c>
      <c r="CV164" s="53">
        <f t="shared" si="357"/>
        <v>0</v>
      </c>
      <c r="CW164" s="53">
        <f t="shared" si="357"/>
        <v>0</v>
      </c>
      <c r="CX164" s="53">
        <f t="shared" si="357"/>
        <v>0</v>
      </c>
      <c r="CY164" s="53">
        <f t="shared" si="357"/>
        <v>0</v>
      </c>
      <c r="CZ164" s="53">
        <f t="shared" si="357"/>
        <v>0</v>
      </c>
      <c r="DA164" s="53">
        <f t="shared" si="357"/>
        <v>0</v>
      </c>
      <c r="DB164" s="53">
        <f t="shared" si="357"/>
        <v>0</v>
      </c>
      <c r="DC164" s="53">
        <f t="shared" si="357"/>
        <v>0</v>
      </c>
      <c r="DD164" s="53">
        <f t="shared" si="357"/>
        <v>0</v>
      </c>
      <c r="DE164" s="53">
        <f t="shared" si="357"/>
        <v>0</v>
      </c>
      <c r="DF164" s="53">
        <f t="shared" si="357"/>
        <v>0</v>
      </c>
      <c r="DG164" s="53">
        <f t="shared" si="357"/>
        <v>0</v>
      </c>
      <c r="DH164" s="53">
        <f t="shared" si="357"/>
        <v>0</v>
      </c>
      <c r="DI164" s="53">
        <f t="shared" si="357"/>
        <v>0</v>
      </c>
      <c r="DJ164" s="53">
        <f t="shared" si="357"/>
        <v>0</v>
      </c>
      <c r="DK164" s="53">
        <f t="shared" si="357"/>
        <v>0</v>
      </c>
      <c r="DL164" s="53">
        <f t="shared" si="357"/>
        <v>0</v>
      </c>
      <c r="DM164" s="53">
        <f t="shared" si="357"/>
        <v>0</v>
      </c>
      <c r="DN164" s="53">
        <f t="shared" si="357"/>
        <v>0</v>
      </c>
      <c r="DO164" s="53">
        <f t="shared" si="357"/>
        <v>0</v>
      </c>
      <c r="DP164" s="53">
        <f t="shared" si="357"/>
        <v>0</v>
      </c>
      <c r="DQ164" s="53">
        <f t="shared" si="357"/>
        <v>0</v>
      </c>
      <c r="DR164" s="53">
        <f t="shared" si="357"/>
        <v>0</v>
      </c>
      <c r="DS164" s="53">
        <f t="shared" si="357"/>
        <v>0</v>
      </c>
      <c r="DT164" s="53">
        <f t="shared" si="357"/>
        <v>0</v>
      </c>
      <c r="DU164" s="53">
        <f t="shared" si="357"/>
        <v>0</v>
      </c>
      <c r="DV164" s="53">
        <f t="shared" si="357"/>
        <v>0</v>
      </c>
      <c r="DW164" s="53">
        <f t="shared" si="357"/>
        <v>0</v>
      </c>
      <c r="DX164" s="53">
        <f t="shared" si="357"/>
        <v>0</v>
      </c>
      <c r="DY164" s="53">
        <f t="shared" si="357"/>
        <v>3</v>
      </c>
      <c r="DZ164" s="53">
        <f t="shared" si="357"/>
        <v>0</v>
      </c>
      <c r="EA164" s="53">
        <f t="shared" si="357"/>
        <v>0</v>
      </c>
      <c r="EB164" s="53">
        <f t="shared" si="357"/>
        <v>0</v>
      </c>
      <c r="EC164" s="53">
        <f t="shared" si="357"/>
        <v>0</v>
      </c>
      <c r="ED164" s="53">
        <f t="shared" si="357"/>
        <v>0</v>
      </c>
      <c r="EE164" s="53">
        <f t="shared" si="357"/>
        <v>0</v>
      </c>
      <c r="EF164" s="53">
        <f t="shared" si="357"/>
        <v>0</v>
      </c>
      <c r="EG164" s="53">
        <f t="shared" si="357"/>
        <v>0</v>
      </c>
      <c r="EH164" s="53">
        <f t="shared" si="357"/>
        <v>0</v>
      </c>
      <c r="EI164" s="53">
        <f t="shared" si="357"/>
        <v>0</v>
      </c>
      <c r="EJ164" s="53">
        <f t="shared" si="357"/>
        <v>0</v>
      </c>
      <c r="EK164" s="53">
        <f t="shared" si="357"/>
        <v>0</v>
      </c>
      <c r="EL164" s="53">
        <f t="shared" si="357"/>
        <v>0</v>
      </c>
      <c r="EM164" s="53">
        <f t="shared" si="357"/>
        <v>0</v>
      </c>
      <c r="EN164" s="53">
        <f t="shared" si="357"/>
        <v>0</v>
      </c>
      <c r="EO164" s="53">
        <f t="shared" si="357"/>
        <v>0</v>
      </c>
      <c r="EP164" s="53">
        <f t="shared" si="357"/>
        <v>0</v>
      </c>
      <c r="EQ164" s="53">
        <f t="shared" si="357"/>
        <v>0</v>
      </c>
      <c r="ER164" s="53">
        <f t="shared" si="357"/>
        <v>0</v>
      </c>
      <c r="ES164" s="53">
        <f t="shared" si="357"/>
        <v>0</v>
      </c>
      <c r="ET164" s="53">
        <f t="shared" si="357"/>
        <v>0</v>
      </c>
      <c r="EU164" s="53">
        <f t="shared" si="357"/>
        <v>0</v>
      </c>
      <c r="EV164" s="53">
        <f t="shared" si="357"/>
        <v>0</v>
      </c>
      <c r="EW164" s="53">
        <f t="shared" si="357"/>
        <v>0</v>
      </c>
      <c r="EX164" s="53">
        <f t="shared" si="357"/>
        <v>0</v>
      </c>
      <c r="EY164" s="53">
        <f t="shared" si="357"/>
        <v>0</v>
      </c>
      <c r="EZ164" s="53">
        <f t="shared" si="357"/>
        <v>0</v>
      </c>
      <c r="FA164" s="53">
        <f t="shared" ref="FA164:GW164" si="358">IF(FA$4=$A164,-SUM($H164:$K164), 0)</f>
        <v>0</v>
      </c>
      <c r="FB164" s="53">
        <f t="shared" si="358"/>
        <v>0</v>
      </c>
      <c r="FC164" s="53">
        <f t="shared" si="358"/>
        <v>0</v>
      </c>
      <c r="FD164" s="53">
        <f t="shared" si="358"/>
        <v>0</v>
      </c>
      <c r="FE164" s="53">
        <f t="shared" si="358"/>
        <v>0</v>
      </c>
      <c r="FF164" s="53">
        <f t="shared" si="358"/>
        <v>0</v>
      </c>
      <c r="FG164" s="53">
        <f t="shared" si="358"/>
        <v>0</v>
      </c>
      <c r="FH164" s="53">
        <f t="shared" si="358"/>
        <v>0</v>
      </c>
      <c r="FI164" s="53">
        <f t="shared" si="358"/>
        <v>0</v>
      </c>
      <c r="FJ164" s="53">
        <f t="shared" si="358"/>
        <v>0</v>
      </c>
      <c r="FK164" s="53">
        <f t="shared" si="358"/>
        <v>0</v>
      </c>
      <c r="FL164" s="53">
        <f t="shared" si="358"/>
        <v>0</v>
      </c>
      <c r="FM164" s="53">
        <f t="shared" si="358"/>
        <v>0</v>
      </c>
      <c r="FN164" s="53">
        <f t="shared" si="358"/>
        <v>0</v>
      </c>
      <c r="FO164" s="53">
        <f t="shared" si="358"/>
        <v>0</v>
      </c>
      <c r="FP164" s="53">
        <f t="shared" si="358"/>
        <v>0</v>
      </c>
      <c r="FQ164" s="53">
        <f t="shared" si="358"/>
        <v>0</v>
      </c>
      <c r="FR164" s="53">
        <f t="shared" si="358"/>
        <v>0</v>
      </c>
      <c r="FS164" s="53">
        <f t="shared" si="358"/>
        <v>0</v>
      </c>
      <c r="FT164" s="53">
        <f t="shared" si="358"/>
        <v>0</v>
      </c>
      <c r="FU164" s="53">
        <f t="shared" si="358"/>
        <v>0</v>
      </c>
      <c r="FV164" s="53">
        <f t="shared" si="358"/>
        <v>0</v>
      </c>
      <c r="FW164" s="53">
        <f t="shared" si="358"/>
        <v>0</v>
      </c>
      <c r="FX164" s="53">
        <f t="shared" si="358"/>
        <v>0</v>
      </c>
      <c r="FY164" s="53">
        <f t="shared" si="358"/>
        <v>0</v>
      </c>
      <c r="FZ164" s="53">
        <f t="shared" si="358"/>
        <v>0</v>
      </c>
      <c r="GA164" s="53">
        <f t="shared" si="358"/>
        <v>0</v>
      </c>
      <c r="GB164" s="53">
        <f t="shared" si="358"/>
        <v>0</v>
      </c>
      <c r="GC164" s="53">
        <f t="shared" si="358"/>
        <v>0</v>
      </c>
      <c r="GD164" s="53">
        <f t="shared" si="358"/>
        <v>0</v>
      </c>
      <c r="GE164" s="53">
        <f t="shared" si="358"/>
        <v>0</v>
      </c>
      <c r="GF164" s="53">
        <f t="shared" si="358"/>
        <v>0</v>
      </c>
      <c r="GG164" s="53">
        <f t="shared" si="358"/>
        <v>0</v>
      </c>
      <c r="GH164" s="53">
        <f t="shared" si="358"/>
        <v>0</v>
      </c>
      <c r="GI164" s="53">
        <f t="shared" si="358"/>
        <v>0</v>
      </c>
      <c r="GJ164" s="53">
        <f t="shared" si="358"/>
        <v>0</v>
      </c>
      <c r="GK164" s="53">
        <f t="shared" si="358"/>
        <v>0</v>
      </c>
      <c r="GL164" s="53">
        <f t="shared" si="358"/>
        <v>0</v>
      </c>
      <c r="GM164" s="53">
        <f t="shared" si="358"/>
        <v>0</v>
      </c>
      <c r="GN164" s="53">
        <f t="shared" si="358"/>
        <v>0</v>
      </c>
      <c r="GO164" s="53">
        <f t="shared" si="358"/>
        <v>0</v>
      </c>
      <c r="GP164" s="53">
        <f t="shared" si="358"/>
        <v>0</v>
      </c>
      <c r="GQ164" s="53">
        <f t="shared" si="358"/>
        <v>0</v>
      </c>
      <c r="GR164" s="53">
        <f t="shared" si="358"/>
        <v>0</v>
      </c>
      <c r="GS164" s="53">
        <f t="shared" si="358"/>
        <v>0</v>
      </c>
      <c r="GT164" s="53">
        <f t="shared" si="358"/>
        <v>0</v>
      </c>
      <c r="GU164" s="53">
        <f t="shared" si="358"/>
        <v>0</v>
      </c>
      <c r="GV164" s="53">
        <f t="shared" si="358"/>
        <v>0</v>
      </c>
      <c r="GW164" s="53">
        <f t="shared" si="358"/>
        <v>0</v>
      </c>
      <c r="GX164" s="53">
        <f t="shared" si="18"/>
        <v>0</v>
      </c>
    </row>
    <row r="165" spans="1:206" s="95" customFormat="1" ht="25.5" x14ac:dyDescent="0.2">
      <c r="A165" s="22">
        <f>VLOOKUP(B165,'Libro Giornale'!$E$237:$F$436,2,FALSE)</f>
        <v>41</v>
      </c>
      <c r="B165" s="547" t="s">
        <v>614</v>
      </c>
      <c r="C165" s="152">
        <v>153</v>
      </c>
      <c r="D165" s="468">
        <v>44874</v>
      </c>
      <c r="E165" s="448" t="s">
        <v>824</v>
      </c>
      <c r="F165" s="538">
        <v>14415.02</v>
      </c>
      <c r="G165" s="52"/>
      <c r="H165" s="92"/>
      <c r="I165" s="92"/>
      <c r="J165" s="52">
        <f t="shared" si="350"/>
        <v>-14415.02</v>
      </c>
      <c r="K165" s="52"/>
      <c r="L165" s="52"/>
      <c r="M165" s="53">
        <f t="shared" si="305"/>
        <v>0</v>
      </c>
      <c r="N165" s="53">
        <f t="shared" si="0"/>
        <v>0</v>
      </c>
      <c r="O165" s="53">
        <f t="shared" si="0"/>
        <v>0</v>
      </c>
      <c r="P165" s="53">
        <f t="shared" si="0"/>
        <v>0</v>
      </c>
      <c r="Q165" s="53">
        <f t="shared" si="0"/>
        <v>0</v>
      </c>
      <c r="R165" s="53">
        <f t="shared" si="0"/>
        <v>0</v>
      </c>
      <c r="S165" s="53">
        <f t="shared" si="0"/>
        <v>0</v>
      </c>
      <c r="T165" s="53">
        <f t="shared" si="0"/>
        <v>0</v>
      </c>
      <c r="U165" s="53">
        <f t="shared" si="0"/>
        <v>0</v>
      </c>
      <c r="V165" s="53">
        <f t="shared" si="0"/>
        <v>0</v>
      </c>
      <c r="W165" s="53">
        <f t="shared" si="0"/>
        <v>0</v>
      </c>
      <c r="X165" s="53">
        <f t="shared" si="0"/>
        <v>0</v>
      </c>
      <c r="Y165" s="53">
        <f t="shared" si="0"/>
        <v>0</v>
      </c>
      <c r="Z165" s="53">
        <f t="shared" si="0"/>
        <v>0</v>
      </c>
      <c r="AA165" s="53">
        <f t="shared" si="0"/>
        <v>0</v>
      </c>
      <c r="AB165" s="53">
        <f t="shared" si="0"/>
        <v>0</v>
      </c>
      <c r="AC165" s="53">
        <f t="shared" si="0"/>
        <v>0</v>
      </c>
      <c r="AD165" s="53">
        <f t="shared" si="334"/>
        <v>0</v>
      </c>
      <c r="AE165" s="53">
        <f t="shared" si="334"/>
        <v>0</v>
      </c>
      <c r="AF165" s="53">
        <f t="shared" si="334"/>
        <v>0</v>
      </c>
      <c r="AG165" s="53">
        <f t="shared" si="334"/>
        <v>0</v>
      </c>
      <c r="AH165" s="53">
        <f t="shared" si="334"/>
        <v>0</v>
      </c>
      <c r="AI165" s="53">
        <f t="shared" si="334"/>
        <v>0</v>
      </c>
      <c r="AJ165" s="53">
        <f t="shared" si="334"/>
        <v>0</v>
      </c>
      <c r="AK165" s="53">
        <f t="shared" si="334"/>
        <v>0</v>
      </c>
      <c r="AL165" s="53">
        <f t="shared" si="334"/>
        <v>0</v>
      </c>
      <c r="AM165" s="53">
        <f t="shared" si="334"/>
        <v>0</v>
      </c>
      <c r="AN165" s="53">
        <f t="shared" si="334"/>
        <v>0</v>
      </c>
      <c r="AO165" s="53">
        <f t="shared" si="334"/>
        <v>0</v>
      </c>
      <c r="AP165" s="53">
        <f t="shared" si="334"/>
        <v>0</v>
      </c>
      <c r="AQ165" s="53">
        <f t="shared" si="334"/>
        <v>0</v>
      </c>
      <c r="AR165" s="53">
        <f t="shared" si="334"/>
        <v>0</v>
      </c>
      <c r="AS165" s="53">
        <f t="shared" si="334"/>
        <v>0</v>
      </c>
      <c r="AT165" s="53">
        <f t="shared" si="335"/>
        <v>0</v>
      </c>
      <c r="AU165" s="53">
        <f t="shared" si="335"/>
        <v>0</v>
      </c>
      <c r="AV165" s="53">
        <f t="shared" si="335"/>
        <v>14415.02</v>
      </c>
      <c r="AW165" s="53">
        <f t="shared" si="335"/>
        <v>0</v>
      </c>
      <c r="AX165" s="53">
        <f t="shared" si="335"/>
        <v>0</v>
      </c>
      <c r="AY165" s="53">
        <f t="shared" si="335"/>
        <v>0</v>
      </c>
      <c r="AZ165" s="53">
        <f t="shared" si="335"/>
        <v>0</v>
      </c>
      <c r="BA165" s="53">
        <f t="shared" si="335"/>
        <v>0</v>
      </c>
      <c r="BB165" s="53">
        <f t="shared" si="335"/>
        <v>0</v>
      </c>
      <c r="BC165" s="53">
        <f t="shared" si="335"/>
        <v>0</v>
      </c>
      <c r="BD165" s="53">
        <f t="shared" si="335"/>
        <v>0</v>
      </c>
      <c r="BE165" s="53">
        <f t="shared" si="335"/>
        <v>0</v>
      </c>
      <c r="BF165" s="53">
        <f t="shared" si="335"/>
        <v>0</v>
      </c>
      <c r="BG165" s="53">
        <f t="shared" si="335"/>
        <v>0</v>
      </c>
      <c r="BH165" s="53">
        <f t="shared" si="335"/>
        <v>0</v>
      </c>
      <c r="BI165" s="53">
        <f t="shared" si="335"/>
        <v>0</v>
      </c>
      <c r="BJ165" s="53">
        <f t="shared" si="336"/>
        <v>0</v>
      </c>
      <c r="BK165" s="53">
        <f t="shared" si="336"/>
        <v>0</v>
      </c>
      <c r="BL165" s="53">
        <f t="shared" si="336"/>
        <v>0</v>
      </c>
      <c r="BM165" s="53">
        <f t="shared" si="336"/>
        <v>0</v>
      </c>
      <c r="BN165" s="53">
        <f t="shared" si="336"/>
        <v>0</v>
      </c>
      <c r="BO165" s="53">
        <f t="shared" si="336"/>
        <v>0</v>
      </c>
      <c r="BP165" s="53">
        <f t="shared" si="336"/>
        <v>0</v>
      </c>
      <c r="BQ165" s="53">
        <f t="shared" si="336"/>
        <v>0</v>
      </c>
      <c r="BR165" s="53">
        <f t="shared" si="336"/>
        <v>0</v>
      </c>
      <c r="BS165" s="53">
        <f t="shared" si="336"/>
        <v>0</v>
      </c>
      <c r="BT165" s="53">
        <f t="shared" si="336"/>
        <v>0</v>
      </c>
      <c r="BU165" s="53">
        <f t="shared" si="5"/>
        <v>0</v>
      </c>
      <c r="BV165" s="53">
        <f t="shared" si="336"/>
        <v>0</v>
      </c>
      <c r="BW165" s="53">
        <f t="shared" si="336"/>
        <v>0</v>
      </c>
      <c r="BX165" s="53">
        <f t="shared" si="336"/>
        <v>0</v>
      </c>
      <c r="BY165" s="53">
        <f t="shared" si="337"/>
        <v>0</v>
      </c>
      <c r="BZ165" s="53">
        <f t="shared" si="337"/>
        <v>0</v>
      </c>
      <c r="CA165" s="53">
        <f t="shared" si="337"/>
        <v>0</v>
      </c>
      <c r="CB165" s="53">
        <f t="shared" si="337"/>
        <v>0</v>
      </c>
      <c r="CC165" s="53">
        <f t="shared" si="337"/>
        <v>0</v>
      </c>
      <c r="CD165" s="53">
        <f t="shared" si="337"/>
        <v>0</v>
      </c>
      <c r="CE165" s="53">
        <f t="shared" si="337"/>
        <v>0</v>
      </c>
      <c r="CF165" s="53">
        <f t="shared" si="337"/>
        <v>0</v>
      </c>
      <c r="CG165" s="53">
        <f t="shared" si="337"/>
        <v>0</v>
      </c>
      <c r="CH165" s="53">
        <f t="shared" si="337"/>
        <v>0</v>
      </c>
      <c r="CI165" s="53">
        <f t="shared" si="337"/>
        <v>0</v>
      </c>
      <c r="CJ165" s="53">
        <f t="shared" si="337"/>
        <v>0</v>
      </c>
      <c r="CK165" s="53">
        <f t="shared" si="337"/>
        <v>0</v>
      </c>
      <c r="CL165" s="53">
        <f t="shared" si="337"/>
        <v>0</v>
      </c>
      <c r="CM165" s="53">
        <f t="shared" si="337"/>
        <v>0</v>
      </c>
      <c r="CN165" s="53">
        <f t="shared" si="337"/>
        <v>0</v>
      </c>
      <c r="CO165" s="53">
        <f t="shared" si="351"/>
        <v>0</v>
      </c>
      <c r="CP165" s="53">
        <f t="shared" si="351"/>
        <v>0</v>
      </c>
      <c r="CQ165" s="53">
        <f t="shared" si="351"/>
        <v>0</v>
      </c>
      <c r="CR165" s="53">
        <f t="shared" si="351"/>
        <v>0</v>
      </c>
      <c r="CS165" s="53">
        <f t="shared" si="351"/>
        <v>0</v>
      </c>
      <c r="CT165" s="53">
        <f t="shared" si="351"/>
        <v>0</v>
      </c>
      <c r="CU165" s="53">
        <f t="shared" si="351"/>
        <v>0</v>
      </c>
      <c r="CV165" s="53">
        <f t="shared" si="307"/>
        <v>0</v>
      </c>
      <c r="CW165" s="53">
        <f t="shared" si="307"/>
        <v>0</v>
      </c>
      <c r="CX165" s="53">
        <f t="shared" si="307"/>
        <v>0</v>
      </c>
      <c r="CY165" s="53">
        <f t="shared" si="307"/>
        <v>0</v>
      </c>
      <c r="CZ165" s="53">
        <f t="shared" si="307"/>
        <v>0</v>
      </c>
      <c r="DA165" s="53">
        <f t="shared" si="307"/>
        <v>0</v>
      </c>
      <c r="DB165" s="53">
        <f t="shared" si="307"/>
        <v>0</v>
      </c>
      <c r="DC165" s="53">
        <f t="shared" si="307"/>
        <v>0</v>
      </c>
      <c r="DD165" s="53">
        <f t="shared" si="307"/>
        <v>0</v>
      </c>
      <c r="DE165" s="53">
        <f t="shared" si="307"/>
        <v>0</v>
      </c>
      <c r="DF165" s="53">
        <f t="shared" si="307"/>
        <v>0</v>
      </c>
      <c r="DG165" s="53">
        <f t="shared" si="307"/>
        <v>0</v>
      </c>
      <c r="DH165" s="53">
        <f t="shared" si="307"/>
        <v>0</v>
      </c>
      <c r="DI165" s="53">
        <f t="shared" si="307"/>
        <v>0</v>
      </c>
      <c r="DJ165" s="53">
        <f t="shared" si="307"/>
        <v>0</v>
      </c>
      <c r="DK165" s="53">
        <f t="shared" si="307"/>
        <v>0</v>
      </c>
      <c r="DL165" s="53">
        <f t="shared" si="307"/>
        <v>0</v>
      </c>
      <c r="DM165" s="53">
        <f t="shared" si="352"/>
        <v>0</v>
      </c>
      <c r="DN165" s="53">
        <f t="shared" si="352"/>
        <v>0</v>
      </c>
      <c r="DO165" s="53">
        <f t="shared" si="352"/>
        <v>0</v>
      </c>
      <c r="DP165" s="53">
        <f t="shared" si="352"/>
        <v>0</v>
      </c>
      <c r="DQ165" s="53">
        <f t="shared" si="352"/>
        <v>0</v>
      </c>
      <c r="DR165" s="53">
        <f t="shared" si="352"/>
        <v>0</v>
      </c>
      <c r="DS165" s="53">
        <f t="shared" si="352"/>
        <v>0</v>
      </c>
      <c r="DT165" s="53">
        <f t="shared" si="352"/>
        <v>0</v>
      </c>
      <c r="DU165" s="53">
        <f t="shared" si="340"/>
        <v>0</v>
      </c>
      <c r="DV165" s="53">
        <f t="shared" si="340"/>
        <v>0</v>
      </c>
      <c r="DW165" s="53">
        <f t="shared" si="340"/>
        <v>0</v>
      </c>
      <c r="DX165" s="53">
        <f t="shared" si="340"/>
        <v>0</v>
      </c>
      <c r="DY165" s="53">
        <f t="shared" si="340"/>
        <v>0</v>
      </c>
      <c r="DZ165" s="53">
        <f t="shared" si="340"/>
        <v>0</v>
      </c>
      <c r="EA165" s="53">
        <f t="shared" si="340"/>
        <v>0</v>
      </c>
      <c r="EB165" s="53">
        <f t="shared" si="340"/>
        <v>0</v>
      </c>
      <c r="EC165" s="53">
        <f t="shared" si="340"/>
        <v>0</v>
      </c>
      <c r="ED165" s="53">
        <f t="shared" si="340"/>
        <v>0</v>
      </c>
      <c r="EE165" s="53">
        <f t="shared" si="340"/>
        <v>0</v>
      </c>
      <c r="EF165" s="53">
        <f t="shared" si="340"/>
        <v>0</v>
      </c>
      <c r="EG165" s="53">
        <f t="shared" si="340"/>
        <v>0</v>
      </c>
      <c r="EH165" s="53">
        <f t="shared" si="340"/>
        <v>0</v>
      </c>
      <c r="EI165" s="53">
        <f t="shared" si="340"/>
        <v>0</v>
      </c>
      <c r="EJ165" s="53">
        <f t="shared" si="340"/>
        <v>0</v>
      </c>
      <c r="EK165" s="53">
        <f t="shared" si="341"/>
        <v>0</v>
      </c>
      <c r="EL165" s="53">
        <f t="shared" si="341"/>
        <v>0</v>
      </c>
      <c r="EM165" s="53">
        <f t="shared" si="341"/>
        <v>0</v>
      </c>
      <c r="EN165" s="53">
        <f t="shared" si="341"/>
        <v>0</v>
      </c>
      <c r="EO165" s="53">
        <f t="shared" si="341"/>
        <v>0</v>
      </c>
      <c r="EP165" s="53">
        <f t="shared" si="341"/>
        <v>0</v>
      </c>
      <c r="EQ165" s="53">
        <f t="shared" si="341"/>
        <v>0</v>
      </c>
      <c r="ER165" s="53">
        <f t="shared" si="341"/>
        <v>0</v>
      </c>
      <c r="ES165" s="53">
        <f t="shared" si="341"/>
        <v>0</v>
      </c>
      <c r="ET165" s="53">
        <f t="shared" si="341"/>
        <v>0</v>
      </c>
      <c r="EU165" s="53">
        <f t="shared" si="341"/>
        <v>0</v>
      </c>
      <c r="EV165" s="53">
        <f t="shared" si="341"/>
        <v>0</v>
      </c>
      <c r="EW165" s="53">
        <f t="shared" si="341"/>
        <v>0</v>
      </c>
      <c r="EX165" s="53">
        <f t="shared" si="341"/>
        <v>0</v>
      </c>
      <c r="EY165" s="53">
        <f t="shared" si="341"/>
        <v>0</v>
      </c>
      <c r="EZ165" s="53">
        <f t="shared" si="341"/>
        <v>0</v>
      </c>
      <c r="FA165" s="53">
        <f t="shared" si="342"/>
        <v>0</v>
      </c>
      <c r="FB165" s="53">
        <f t="shared" si="342"/>
        <v>0</v>
      </c>
      <c r="FC165" s="53">
        <f t="shared" si="342"/>
        <v>0</v>
      </c>
      <c r="FD165" s="53">
        <f t="shared" si="342"/>
        <v>0</v>
      </c>
      <c r="FE165" s="53">
        <f t="shared" si="342"/>
        <v>0</v>
      </c>
      <c r="FF165" s="53">
        <f t="shared" si="342"/>
        <v>0</v>
      </c>
      <c r="FG165" s="53">
        <f t="shared" si="342"/>
        <v>0</v>
      </c>
      <c r="FH165" s="53">
        <f t="shared" si="342"/>
        <v>0</v>
      </c>
      <c r="FI165" s="53">
        <f t="shared" si="342"/>
        <v>0</v>
      </c>
      <c r="FJ165" s="53">
        <f t="shared" si="342"/>
        <v>0</v>
      </c>
      <c r="FK165" s="53">
        <f t="shared" si="342"/>
        <v>0</v>
      </c>
      <c r="FL165" s="53">
        <f t="shared" si="342"/>
        <v>0</v>
      </c>
      <c r="FM165" s="53">
        <f t="shared" si="342"/>
        <v>0</v>
      </c>
      <c r="FN165" s="53">
        <f t="shared" si="342"/>
        <v>0</v>
      </c>
      <c r="FO165" s="53">
        <f t="shared" si="342"/>
        <v>0</v>
      </c>
      <c r="FP165" s="53">
        <f t="shared" si="342"/>
        <v>0</v>
      </c>
      <c r="FQ165" s="53">
        <f t="shared" si="343"/>
        <v>0</v>
      </c>
      <c r="FR165" s="53">
        <f t="shared" si="343"/>
        <v>0</v>
      </c>
      <c r="FS165" s="53">
        <f t="shared" si="343"/>
        <v>0</v>
      </c>
      <c r="FT165" s="53">
        <f t="shared" si="343"/>
        <v>0</v>
      </c>
      <c r="FU165" s="53">
        <f t="shared" si="343"/>
        <v>0</v>
      </c>
      <c r="FV165" s="53">
        <f t="shared" si="343"/>
        <v>0</v>
      </c>
      <c r="FW165" s="53">
        <f t="shared" si="343"/>
        <v>0</v>
      </c>
      <c r="FX165" s="53">
        <f t="shared" si="343"/>
        <v>0</v>
      </c>
      <c r="FY165" s="53">
        <f t="shared" si="343"/>
        <v>0</v>
      </c>
      <c r="FZ165" s="53">
        <f t="shared" si="343"/>
        <v>0</v>
      </c>
      <c r="GA165" s="53">
        <f t="shared" si="343"/>
        <v>0</v>
      </c>
      <c r="GB165" s="53">
        <f t="shared" si="343"/>
        <v>0</v>
      </c>
      <c r="GC165" s="53">
        <f t="shared" si="343"/>
        <v>0</v>
      </c>
      <c r="GD165" s="53">
        <f t="shared" si="343"/>
        <v>0</v>
      </c>
      <c r="GE165" s="53">
        <f t="shared" si="343"/>
        <v>0</v>
      </c>
      <c r="GF165" s="53">
        <f t="shared" si="343"/>
        <v>0</v>
      </c>
      <c r="GG165" s="53">
        <f t="shared" si="353"/>
        <v>0</v>
      </c>
      <c r="GH165" s="53">
        <f t="shared" si="353"/>
        <v>0</v>
      </c>
      <c r="GI165" s="53">
        <f t="shared" si="353"/>
        <v>0</v>
      </c>
      <c r="GJ165" s="53">
        <f t="shared" si="353"/>
        <v>0</v>
      </c>
      <c r="GK165" s="53">
        <f t="shared" si="353"/>
        <v>0</v>
      </c>
      <c r="GL165" s="53">
        <f t="shared" si="353"/>
        <v>0</v>
      </c>
      <c r="GM165" s="53">
        <f t="shared" si="353"/>
        <v>0</v>
      </c>
      <c r="GN165" s="53">
        <f t="shared" si="354"/>
        <v>0</v>
      </c>
      <c r="GO165" s="53">
        <f t="shared" si="354"/>
        <v>0</v>
      </c>
      <c r="GP165" s="53">
        <f t="shared" si="354"/>
        <v>0</v>
      </c>
      <c r="GQ165" s="53">
        <f t="shared" si="354"/>
        <v>0</v>
      </c>
      <c r="GR165" s="53">
        <f t="shared" si="354"/>
        <v>0</v>
      </c>
      <c r="GS165" s="53">
        <f t="shared" si="354"/>
        <v>0</v>
      </c>
      <c r="GT165" s="53">
        <f t="shared" si="354"/>
        <v>0</v>
      </c>
      <c r="GU165" s="53">
        <f t="shared" si="354"/>
        <v>0</v>
      </c>
      <c r="GV165" s="53">
        <f t="shared" si="354"/>
        <v>0</v>
      </c>
      <c r="GW165" s="53">
        <f t="shared" si="354"/>
        <v>0</v>
      </c>
      <c r="GX165" s="53">
        <f t="shared" si="18"/>
        <v>0</v>
      </c>
    </row>
    <row r="166" spans="1:206" s="95" customFormat="1" ht="12.75" x14ac:dyDescent="0.2">
      <c r="A166" s="22">
        <f>VLOOKUP(B166,'Libro Giornale'!$E$237:$F$436,2,FALSE)</f>
        <v>122</v>
      </c>
      <c r="B166" s="547" t="s">
        <v>508</v>
      </c>
      <c r="C166" s="152">
        <v>154</v>
      </c>
      <c r="D166" s="468">
        <v>44874</v>
      </c>
      <c r="E166" s="540" t="s">
        <v>750</v>
      </c>
      <c r="F166" s="539">
        <v>0.25</v>
      </c>
      <c r="G166" s="52">
        <f>SUM(F165:F166)</f>
        <v>14415.27</v>
      </c>
      <c r="H166" s="92"/>
      <c r="I166" s="92"/>
      <c r="J166" s="52">
        <f t="shared" si="350"/>
        <v>-0.25</v>
      </c>
      <c r="K166" s="52"/>
      <c r="L166" s="52"/>
      <c r="M166" s="53">
        <f t="shared" si="305"/>
        <v>0</v>
      </c>
      <c r="N166" s="53">
        <f t="shared" si="0"/>
        <v>0</v>
      </c>
      <c r="O166" s="53">
        <f t="shared" si="0"/>
        <v>0</v>
      </c>
      <c r="P166" s="53">
        <f t="shared" si="0"/>
        <v>0</v>
      </c>
      <c r="Q166" s="53">
        <f t="shared" si="0"/>
        <v>0</v>
      </c>
      <c r="R166" s="53">
        <f t="shared" si="0"/>
        <v>0</v>
      </c>
      <c r="S166" s="53">
        <f t="shared" si="0"/>
        <v>0</v>
      </c>
      <c r="T166" s="53">
        <f t="shared" si="0"/>
        <v>0</v>
      </c>
      <c r="U166" s="53">
        <f t="shared" si="0"/>
        <v>0</v>
      </c>
      <c r="V166" s="53">
        <f t="shared" si="0"/>
        <v>0</v>
      </c>
      <c r="W166" s="53">
        <f t="shared" si="0"/>
        <v>0</v>
      </c>
      <c r="X166" s="53">
        <f t="shared" si="0"/>
        <v>0</v>
      </c>
      <c r="Y166" s="53">
        <f t="shared" si="0"/>
        <v>0</v>
      </c>
      <c r="Z166" s="53">
        <f t="shared" si="0"/>
        <v>0</v>
      </c>
      <c r="AA166" s="53">
        <f t="shared" si="0"/>
        <v>0</v>
      </c>
      <c r="AB166" s="53">
        <f t="shared" si="0"/>
        <v>0</v>
      </c>
      <c r="AC166" s="53">
        <f t="shared" si="0"/>
        <v>0</v>
      </c>
      <c r="AD166" s="53">
        <f t="shared" si="334"/>
        <v>0</v>
      </c>
      <c r="AE166" s="53">
        <f t="shared" si="334"/>
        <v>0</v>
      </c>
      <c r="AF166" s="53">
        <f t="shared" si="334"/>
        <v>0</v>
      </c>
      <c r="AG166" s="53">
        <f t="shared" si="334"/>
        <v>0</v>
      </c>
      <c r="AH166" s="53">
        <f t="shared" si="334"/>
        <v>0</v>
      </c>
      <c r="AI166" s="53">
        <f t="shared" si="334"/>
        <v>0</v>
      </c>
      <c r="AJ166" s="53">
        <f t="shared" si="334"/>
        <v>0</v>
      </c>
      <c r="AK166" s="53">
        <f t="shared" si="334"/>
        <v>0</v>
      </c>
      <c r="AL166" s="53">
        <f t="shared" si="334"/>
        <v>0</v>
      </c>
      <c r="AM166" s="53">
        <f t="shared" si="334"/>
        <v>0</v>
      </c>
      <c r="AN166" s="53">
        <f t="shared" si="334"/>
        <v>0</v>
      </c>
      <c r="AO166" s="53">
        <f t="shared" si="334"/>
        <v>0</v>
      </c>
      <c r="AP166" s="53">
        <f t="shared" si="334"/>
        <v>0</v>
      </c>
      <c r="AQ166" s="53">
        <f t="shared" si="334"/>
        <v>0</v>
      </c>
      <c r="AR166" s="53">
        <f t="shared" si="334"/>
        <v>0</v>
      </c>
      <c r="AS166" s="53">
        <f t="shared" si="334"/>
        <v>0</v>
      </c>
      <c r="AT166" s="53">
        <f t="shared" si="335"/>
        <v>0</v>
      </c>
      <c r="AU166" s="53">
        <f t="shared" si="335"/>
        <v>0</v>
      </c>
      <c r="AV166" s="53">
        <f t="shared" si="335"/>
        <v>0</v>
      </c>
      <c r="AW166" s="53">
        <f t="shared" si="335"/>
        <v>0</v>
      </c>
      <c r="AX166" s="53">
        <f t="shared" si="335"/>
        <v>0</v>
      </c>
      <c r="AY166" s="53">
        <f t="shared" si="335"/>
        <v>0</v>
      </c>
      <c r="AZ166" s="53">
        <f t="shared" si="335"/>
        <v>0</v>
      </c>
      <c r="BA166" s="53">
        <f t="shared" si="335"/>
        <v>0</v>
      </c>
      <c r="BB166" s="53">
        <f t="shared" si="335"/>
        <v>0</v>
      </c>
      <c r="BC166" s="53">
        <f t="shared" si="335"/>
        <v>0</v>
      </c>
      <c r="BD166" s="53">
        <f t="shared" si="335"/>
        <v>0</v>
      </c>
      <c r="BE166" s="53">
        <f t="shared" si="335"/>
        <v>0</v>
      </c>
      <c r="BF166" s="53">
        <f t="shared" si="335"/>
        <v>0</v>
      </c>
      <c r="BG166" s="53">
        <f t="shared" si="335"/>
        <v>0</v>
      </c>
      <c r="BH166" s="53">
        <f t="shared" si="335"/>
        <v>0</v>
      </c>
      <c r="BI166" s="53">
        <f t="shared" si="335"/>
        <v>0</v>
      </c>
      <c r="BJ166" s="53">
        <f t="shared" si="336"/>
        <v>0</v>
      </c>
      <c r="BK166" s="53">
        <f t="shared" si="336"/>
        <v>0</v>
      </c>
      <c r="BL166" s="53">
        <f t="shared" si="336"/>
        <v>0</v>
      </c>
      <c r="BM166" s="53">
        <f t="shared" si="336"/>
        <v>0</v>
      </c>
      <c r="BN166" s="53">
        <f t="shared" si="336"/>
        <v>0</v>
      </c>
      <c r="BO166" s="53">
        <f t="shared" si="336"/>
        <v>0</v>
      </c>
      <c r="BP166" s="53">
        <f t="shared" si="336"/>
        <v>0</v>
      </c>
      <c r="BQ166" s="53">
        <f t="shared" si="336"/>
        <v>0</v>
      </c>
      <c r="BR166" s="53">
        <f t="shared" si="336"/>
        <v>0</v>
      </c>
      <c r="BS166" s="53">
        <f t="shared" si="336"/>
        <v>0</v>
      </c>
      <c r="BT166" s="53">
        <f t="shared" si="336"/>
        <v>0</v>
      </c>
      <c r="BU166" s="53">
        <f t="shared" si="5"/>
        <v>0</v>
      </c>
      <c r="BV166" s="53">
        <f t="shared" si="336"/>
        <v>0</v>
      </c>
      <c r="BW166" s="53">
        <f t="shared" si="336"/>
        <v>0</v>
      </c>
      <c r="BX166" s="53">
        <f t="shared" si="336"/>
        <v>0</v>
      </c>
      <c r="BY166" s="53">
        <f t="shared" si="337"/>
        <v>0</v>
      </c>
      <c r="BZ166" s="53">
        <f t="shared" si="337"/>
        <v>0</v>
      </c>
      <c r="CA166" s="53">
        <f t="shared" si="337"/>
        <v>0</v>
      </c>
      <c r="CB166" s="53">
        <f t="shared" si="337"/>
        <v>0</v>
      </c>
      <c r="CC166" s="53">
        <f t="shared" si="337"/>
        <v>0</v>
      </c>
      <c r="CD166" s="53">
        <f t="shared" si="337"/>
        <v>0</v>
      </c>
      <c r="CE166" s="53">
        <f t="shared" si="337"/>
        <v>0</v>
      </c>
      <c r="CF166" s="53">
        <f t="shared" si="337"/>
        <v>0</v>
      </c>
      <c r="CG166" s="53">
        <f t="shared" si="337"/>
        <v>0</v>
      </c>
      <c r="CH166" s="53">
        <f t="shared" si="337"/>
        <v>0</v>
      </c>
      <c r="CI166" s="53">
        <f t="shared" si="337"/>
        <v>0</v>
      </c>
      <c r="CJ166" s="53">
        <f t="shared" si="337"/>
        <v>0</v>
      </c>
      <c r="CK166" s="53">
        <f t="shared" si="337"/>
        <v>0</v>
      </c>
      <c r="CL166" s="53">
        <f t="shared" si="337"/>
        <v>0</v>
      </c>
      <c r="CM166" s="53">
        <f t="shared" si="337"/>
        <v>0</v>
      </c>
      <c r="CN166" s="53">
        <f t="shared" si="337"/>
        <v>0</v>
      </c>
      <c r="CO166" s="53">
        <f t="shared" si="351"/>
        <v>0</v>
      </c>
      <c r="CP166" s="53">
        <f t="shared" si="351"/>
        <v>0</v>
      </c>
      <c r="CQ166" s="53">
        <f t="shared" si="351"/>
        <v>0</v>
      </c>
      <c r="CR166" s="53">
        <f t="shared" si="351"/>
        <v>0</v>
      </c>
      <c r="CS166" s="53">
        <f t="shared" si="351"/>
        <v>0</v>
      </c>
      <c r="CT166" s="53">
        <f t="shared" si="351"/>
        <v>0</v>
      </c>
      <c r="CU166" s="53">
        <f t="shared" si="351"/>
        <v>0</v>
      </c>
      <c r="CV166" s="53">
        <f t="shared" si="307"/>
        <v>0</v>
      </c>
      <c r="CW166" s="53">
        <f t="shared" si="307"/>
        <v>0</v>
      </c>
      <c r="CX166" s="53">
        <f t="shared" si="307"/>
        <v>0</v>
      </c>
      <c r="CY166" s="53">
        <f t="shared" si="307"/>
        <v>0</v>
      </c>
      <c r="CZ166" s="53">
        <f t="shared" si="307"/>
        <v>0</v>
      </c>
      <c r="DA166" s="53">
        <f t="shared" si="307"/>
        <v>0</v>
      </c>
      <c r="DB166" s="53">
        <f t="shared" si="307"/>
        <v>0</v>
      </c>
      <c r="DC166" s="53">
        <f t="shared" si="307"/>
        <v>0</v>
      </c>
      <c r="DD166" s="53">
        <f t="shared" si="307"/>
        <v>0</v>
      </c>
      <c r="DE166" s="53">
        <f t="shared" si="307"/>
        <v>0</v>
      </c>
      <c r="DF166" s="53">
        <f t="shared" si="307"/>
        <v>0</v>
      </c>
      <c r="DG166" s="53">
        <f t="shared" si="307"/>
        <v>0</v>
      </c>
      <c r="DH166" s="53">
        <f t="shared" si="307"/>
        <v>0</v>
      </c>
      <c r="DI166" s="53">
        <f t="shared" si="307"/>
        <v>0</v>
      </c>
      <c r="DJ166" s="53">
        <f t="shared" si="307"/>
        <v>0</v>
      </c>
      <c r="DK166" s="53">
        <f t="shared" si="307"/>
        <v>0</v>
      </c>
      <c r="DL166" s="53">
        <f t="shared" si="307"/>
        <v>0</v>
      </c>
      <c r="DM166" s="53">
        <f t="shared" si="352"/>
        <v>0</v>
      </c>
      <c r="DN166" s="53">
        <f t="shared" si="352"/>
        <v>0</v>
      </c>
      <c r="DO166" s="53">
        <f t="shared" si="352"/>
        <v>0</v>
      </c>
      <c r="DP166" s="53">
        <f t="shared" si="352"/>
        <v>0</v>
      </c>
      <c r="DQ166" s="53">
        <f t="shared" si="352"/>
        <v>0</v>
      </c>
      <c r="DR166" s="53">
        <f t="shared" si="352"/>
        <v>0</v>
      </c>
      <c r="DS166" s="53">
        <f t="shared" si="352"/>
        <v>0</v>
      </c>
      <c r="DT166" s="53">
        <f t="shared" si="352"/>
        <v>0</v>
      </c>
      <c r="DU166" s="53">
        <f t="shared" si="340"/>
        <v>0</v>
      </c>
      <c r="DV166" s="53">
        <f t="shared" si="340"/>
        <v>0</v>
      </c>
      <c r="DW166" s="53">
        <f t="shared" si="340"/>
        <v>0</v>
      </c>
      <c r="DX166" s="53">
        <f t="shared" si="340"/>
        <v>0</v>
      </c>
      <c r="DY166" s="53">
        <f t="shared" si="340"/>
        <v>0.25</v>
      </c>
      <c r="DZ166" s="53">
        <f t="shared" si="340"/>
        <v>0</v>
      </c>
      <c r="EA166" s="53">
        <f t="shared" si="340"/>
        <v>0</v>
      </c>
      <c r="EB166" s="53">
        <f t="shared" si="340"/>
        <v>0</v>
      </c>
      <c r="EC166" s="53">
        <f t="shared" si="340"/>
        <v>0</v>
      </c>
      <c r="ED166" s="53">
        <f t="shared" si="340"/>
        <v>0</v>
      </c>
      <c r="EE166" s="53">
        <f t="shared" si="340"/>
        <v>0</v>
      </c>
      <c r="EF166" s="53">
        <f t="shared" si="340"/>
        <v>0</v>
      </c>
      <c r="EG166" s="53">
        <f t="shared" si="340"/>
        <v>0</v>
      </c>
      <c r="EH166" s="53">
        <f t="shared" si="340"/>
        <v>0</v>
      </c>
      <c r="EI166" s="53">
        <f t="shared" si="340"/>
        <v>0</v>
      </c>
      <c r="EJ166" s="53">
        <f t="shared" si="340"/>
        <v>0</v>
      </c>
      <c r="EK166" s="53">
        <f t="shared" si="341"/>
        <v>0</v>
      </c>
      <c r="EL166" s="53">
        <f t="shared" si="341"/>
        <v>0</v>
      </c>
      <c r="EM166" s="53">
        <f t="shared" si="341"/>
        <v>0</v>
      </c>
      <c r="EN166" s="53">
        <f t="shared" si="341"/>
        <v>0</v>
      </c>
      <c r="EO166" s="53">
        <f t="shared" si="341"/>
        <v>0</v>
      </c>
      <c r="EP166" s="53">
        <f t="shared" si="341"/>
        <v>0</v>
      </c>
      <c r="EQ166" s="53">
        <f t="shared" si="341"/>
        <v>0</v>
      </c>
      <c r="ER166" s="53">
        <f t="shared" si="341"/>
        <v>0</v>
      </c>
      <c r="ES166" s="53">
        <f t="shared" si="341"/>
        <v>0</v>
      </c>
      <c r="ET166" s="53">
        <f t="shared" si="341"/>
        <v>0</v>
      </c>
      <c r="EU166" s="53">
        <f t="shared" si="341"/>
        <v>0</v>
      </c>
      <c r="EV166" s="53">
        <f t="shared" si="341"/>
        <v>0</v>
      </c>
      <c r="EW166" s="53">
        <f t="shared" si="341"/>
        <v>0</v>
      </c>
      <c r="EX166" s="53">
        <f t="shared" si="341"/>
        <v>0</v>
      </c>
      <c r="EY166" s="53">
        <f t="shared" si="341"/>
        <v>0</v>
      </c>
      <c r="EZ166" s="53">
        <f t="shared" si="341"/>
        <v>0</v>
      </c>
      <c r="FA166" s="53">
        <f t="shared" si="342"/>
        <v>0</v>
      </c>
      <c r="FB166" s="53">
        <f t="shared" si="342"/>
        <v>0</v>
      </c>
      <c r="FC166" s="53">
        <f t="shared" si="342"/>
        <v>0</v>
      </c>
      <c r="FD166" s="53">
        <f t="shared" si="342"/>
        <v>0</v>
      </c>
      <c r="FE166" s="53">
        <f t="shared" si="342"/>
        <v>0</v>
      </c>
      <c r="FF166" s="53">
        <f t="shared" si="342"/>
        <v>0</v>
      </c>
      <c r="FG166" s="53">
        <f t="shared" si="342"/>
        <v>0</v>
      </c>
      <c r="FH166" s="53">
        <f t="shared" si="342"/>
        <v>0</v>
      </c>
      <c r="FI166" s="53">
        <f t="shared" si="342"/>
        <v>0</v>
      </c>
      <c r="FJ166" s="53">
        <f t="shared" si="342"/>
        <v>0</v>
      </c>
      <c r="FK166" s="53">
        <f t="shared" si="342"/>
        <v>0</v>
      </c>
      <c r="FL166" s="53">
        <f t="shared" si="342"/>
        <v>0</v>
      </c>
      <c r="FM166" s="53">
        <f t="shared" si="342"/>
        <v>0</v>
      </c>
      <c r="FN166" s="53">
        <f t="shared" si="342"/>
        <v>0</v>
      </c>
      <c r="FO166" s="53">
        <f t="shared" si="342"/>
        <v>0</v>
      </c>
      <c r="FP166" s="53">
        <f t="shared" si="342"/>
        <v>0</v>
      </c>
      <c r="FQ166" s="53">
        <f t="shared" si="343"/>
        <v>0</v>
      </c>
      <c r="FR166" s="53">
        <f t="shared" si="343"/>
        <v>0</v>
      </c>
      <c r="FS166" s="53">
        <f t="shared" si="343"/>
        <v>0</v>
      </c>
      <c r="FT166" s="53">
        <f t="shared" si="343"/>
        <v>0</v>
      </c>
      <c r="FU166" s="53">
        <f t="shared" si="343"/>
        <v>0</v>
      </c>
      <c r="FV166" s="53">
        <f t="shared" si="343"/>
        <v>0</v>
      </c>
      <c r="FW166" s="53">
        <f t="shared" si="343"/>
        <v>0</v>
      </c>
      <c r="FX166" s="53">
        <f t="shared" si="343"/>
        <v>0</v>
      </c>
      <c r="FY166" s="53">
        <f t="shared" si="343"/>
        <v>0</v>
      </c>
      <c r="FZ166" s="53">
        <f t="shared" si="343"/>
        <v>0</v>
      </c>
      <c r="GA166" s="53">
        <f t="shared" si="343"/>
        <v>0</v>
      </c>
      <c r="GB166" s="53">
        <f t="shared" si="343"/>
        <v>0</v>
      </c>
      <c r="GC166" s="53">
        <f t="shared" si="343"/>
        <v>0</v>
      </c>
      <c r="GD166" s="53">
        <f t="shared" si="343"/>
        <v>0</v>
      </c>
      <c r="GE166" s="53">
        <f t="shared" si="343"/>
        <v>0</v>
      </c>
      <c r="GF166" s="53">
        <f t="shared" si="343"/>
        <v>0</v>
      </c>
      <c r="GG166" s="53">
        <f t="shared" si="353"/>
        <v>0</v>
      </c>
      <c r="GH166" s="53">
        <f t="shared" si="353"/>
        <v>0</v>
      </c>
      <c r="GI166" s="53">
        <f t="shared" si="353"/>
        <v>0</v>
      </c>
      <c r="GJ166" s="53">
        <f t="shared" si="353"/>
        <v>0</v>
      </c>
      <c r="GK166" s="53">
        <f t="shared" si="353"/>
        <v>0</v>
      </c>
      <c r="GL166" s="53">
        <f t="shared" si="353"/>
        <v>0</v>
      </c>
      <c r="GM166" s="53">
        <f t="shared" si="353"/>
        <v>0</v>
      </c>
      <c r="GN166" s="53">
        <f t="shared" si="354"/>
        <v>0</v>
      </c>
      <c r="GO166" s="53">
        <f t="shared" si="354"/>
        <v>0</v>
      </c>
      <c r="GP166" s="53">
        <f t="shared" si="354"/>
        <v>0</v>
      </c>
      <c r="GQ166" s="53">
        <f t="shared" si="354"/>
        <v>0</v>
      </c>
      <c r="GR166" s="53">
        <f t="shared" si="354"/>
        <v>0</v>
      </c>
      <c r="GS166" s="53">
        <f t="shared" si="354"/>
        <v>0</v>
      </c>
      <c r="GT166" s="53">
        <f t="shared" si="354"/>
        <v>0</v>
      </c>
      <c r="GU166" s="53">
        <f t="shared" si="354"/>
        <v>0</v>
      </c>
      <c r="GV166" s="53">
        <f t="shared" si="354"/>
        <v>0</v>
      </c>
      <c r="GW166" s="53">
        <f t="shared" si="354"/>
        <v>0</v>
      </c>
      <c r="GX166" s="53">
        <f t="shared" si="18"/>
        <v>0</v>
      </c>
    </row>
    <row r="167" spans="1:206" s="95" customFormat="1" ht="12.75" x14ac:dyDescent="0.2">
      <c r="A167" s="22">
        <f>VLOOKUP(B167,'Libro Giornale'!$E$237:$F$436,2,FALSE)</f>
        <v>85</v>
      </c>
      <c r="B167" s="547" t="s">
        <v>474</v>
      </c>
      <c r="C167" s="152">
        <v>155</v>
      </c>
      <c r="D167" s="468">
        <v>44880</v>
      </c>
      <c r="E167" s="540" t="s">
        <v>828</v>
      </c>
      <c r="F167" s="52">
        <v>157.75</v>
      </c>
      <c r="G167" s="52"/>
      <c r="H167" s="92"/>
      <c r="I167" s="92"/>
      <c r="J167" s="52">
        <f t="shared" si="350"/>
        <v>-157.75</v>
      </c>
      <c r="K167" s="52"/>
      <c r="L167" s="52"/>
      <c r="M167" s="53">
        <f t="shared" si="305"/>
        <v>0</v>
      </c>
      <c r="N167" s="53">
        <f t="shared" si="0"/>
        <v>0</v>
      </c>
      <c r="O167" s="53">
        <f t="shared" si="0"/>
        <v>0</v>
      </c>
      <c r="P167" s="53">
        <f t="shared" si="0"/>
        <v>0</v>
      </c>
      <c r="Q167" s="53">
        <f t="shared" si="0"/>
        <v>0</v>
      </c>
      <c r="R167" s="53">
        <f t="shared" si="0"/>
        <v>0</v>
      </c>
      <c r="S167" s="53">
        <f t="shared" si="0"/>
        <v>0</v>
      </c>
      <c r="T167" s="53">
        <f t="shared" si="0"/>
        <v>0</v>
      </c>
      <c r="U167" s="53">
        <f t="shared" si="0"/>
        <v>0</v>
      </c>
      <c r="V167" s="53">
        <f t="shared" si="0"/>
        <v>0</v>
      </c>
      <c r="W167" s="53">
        <f t="shared" si="0"/>
        <v>0</v>
      </c>
      <c r="X167" s="53">
        <f t="shared" si="0"/>
        <v>0</v>
      </c>
      <c r="Y167" s="53">
        <f t="shared" si="0"/>
        <v>0</v>
      </c>
      <c r="Z167" s="53">
        <f t="shared" si="0"/>
        <v>0</v>
      </c>
      <c r="AA167" s="53">
        <f t="shared" si="0"/>
        <v>0</v>
      </c>
      <c r="AB167" s="53">
        <f t="shared" si="0"/>
        <v>0</v>
      </c>
      <c r="AC167" s="53">
        <f t="shared" si="0"/>
        <v>0</v>
      </c>
      <c r="AD167" s="53">
        <f t="shared" si="334"/>
        <v>0</v>
      </c>
      <c r="AE167" s="53">
        <f t="shared" si="334"/>
        <v>0</v>
      </c>
      <c r="AF167" s="53">
        <f t="shared" si="334"/>
        <v>0</v>
      </c>
      <c r="AG167" s="53">
        <f t="shared" si="334"/>
        <v>0</v>
      </c>
      <c r="AH167" s="53">
        <f t="shared" si="334"/>
        <v>0</v>
      </c>
      <c r="AI167" s="53">
        <f t="shared" si="334"/>
        <v>0</v>
      </c>
      <c r="AJ167" s="53">
        <f t="shared" si="334"/>
        <v>0</v>
      </c>
      <c r="AK167" s="53">
        <f t="shared" si="334"/>
        <v>0</v>
      </c>
      <c r="AL167" s="53">
        <f t="shared" si="334"/>
        <v>0</v>
      </c>
      <c r="AM167" s="53">
        <f t="shared" si="334"/>
        <v>0</v>
      </c>
      <c r="AN167" s="53">
        <f t="shared" si="334"/>
        <v>0</v>
      </c>
      <c r="AO167" s="53">
        <f t="shared" si="334"/>
        <v>0</v>
      </c>
      <c r="AP167" s="53">
        <f t="shared" si="334"/>
        <v>0</v>
      </c>
      <c r="AQ167" s="53">
        <f t="shared" si="334"/>
        <v>0</v>
      </c>
      <c r="AR167" s="53">
        <f t="shared" si="334"/>
        <v>0</v>
      </c>
      <c r="AS167" s="53">
        <f t="shared" si="334"/>
        <v>0</v>
      </c>
      <c r="AT167" s="53">
        <f t="shared" si="335"/>
        <v>0</v>
      </c>
      <c r="AU167" s="53">
        <f t="shared" si="335"/>
        <v>0</v>
      </c>
      <c r="AV167" s="53">
        <f t="shared" si="335"/>
        <v>0</v>
      </c>
      <c r="AW167" s="53">
        <f t="shared" si="335"/>
        <v>0</v>
      </c>
      <c r="AX167" s="53">
        <f t="shared" si="335"/>
        <v>0</v>
      </c>
      <c r="AY167" s="53">
        <f t="shared" si="335"/>
        <v>0</v>
      </c>
      <c r="AZ167" s="53">
        <f t="shared" si="335"/>
        <v>0</v>
      </c>
      <c r="BA167" s="53">
        <f t="shared" si="335"/>
        <v>0</v>
      </c>
      <c r="BB167" s="53">
        <f t="shared" si="335"/>
        <v>0</v>
      </c>
      <c r="BC167" s="53">
        <f t="shared" si="335"/>
        <v>0</v>
      </c>
      <c r="BD167" s="53">
        <f t="shared" si="335"/>
        <v>0</v>
      </c>
      <c r="BE167" s="53">
        <f t="shared" si="335"/>
        <v>0</v>
      </c>
      <c r="BF167" s="53">
        <f t="shared" si="335"/>
        <v>0</v>
      </c>
      <c r="BG167" s="53">
        <f t="shared" si="335"/>
        <v>0</v>
      </c>
      <c r="BH167" s="53">
        <f t="shared" si="335"/>
        <v>0</v>
      </c>
      <c r="BI167" s="53">
        <f t="shared" si="335"/>
        <v>0</v>
      </c>
      <c r="BJ167" s="53">
        <f t="shared" si="336"/>
        <v>0</v>
      </c>
      <c r="BK167" s="53">
        <f t="shared" si="336"/>
        <v>0</v>
      </c>
      <c r="BL167" s="53">
        <f t="shared" si="336"/>
        <v>0</v>
      </c>
      <c r="BM167" s="53">
        <f t="shared" si="336"/>
        <v>0</v>
      </c>
      <c r="BN167" s="53">
        <f t="shared" si="336"/>
        <v>0</v>
      </c>
      <c r="BO167" s="53">
        <f t="shared" si="336"/>
        <v>0</v>
      </c>
      <c r="BP167" s="53">
        <f t="shared" si="336"/>
        <v>0</v>
      </c>
      <c r="BQ167" s="53">
        <f t="shared" si="336"/>
        <v>0</v>
      </c>
      <c r="BR167" s="53">
        <f t="shared" si="336"/>
        <v>0</v>
      </c>
      <c r="BS167" s="53">
        <f t="shared" si="336"/>
        <v>0</v>
      </c>
      <c r="BT167" s="53">
        <f t="shared" si="336"/>
        <v>0</v>
      </c>
      <c r="BU167" s="53">
        <f t="shared" si="5"/>
        <v>0</v>
      </c>
      <c r="BV167" s="53">
        <f t="shared" si="336"/>
        <v>0</v>
      </c>
      <c r="BW167" s="53">
        <f t="shared" si="336"/>
        <v>0</v>
      </c>
      <c r="BX167" s="53">
        <f t="shared" si="336"/>
        <v>0</v>
      </c>
      <c r="BY167" s="53">
        <f t="shared" si="337"/>
        <v>0</v>
      </c>
      <c r="BZ167" s="53">
        <f t="shared" si="337"/>
        <v>0</v>
      </c>
      <c r="CA167" s="53">
        <f t="shared" si="337"/>
        <v>0</v>
      </c>
      <c r="CB167" s="53">
        <f t="shared" si="337"/>
        <v>0</v>
      </c>
      <c r="CC167" s="53">
        <f t="shared" si="337"/>
        <v>0</v>
      </c>
      <c r="CD167" s="53">
        <f t="shared" si="337"/>
        <v>0</v>
      </c>
      <c r="CE167" s="53">
        <f t="shared" si="337"/>
        <v>0</v>
      </c>
      <c r="CF167" s="53">
        <f t="shared" si="337"/>
        <v>0</v>
      </c>
      <c r="CG167" s="53">
        <f t="shared" si="337"/>
        <v>0</v>
      </c>
      <c r="CH167" s="53">
        <f t="shared" si="337"/>
        <v>0</v>
      </c>
      <c r="CI167" s="53">
        <f t="shared" si="337"/>
        <v>0</v>
      </c>
      <c r="CJ167" s="53">
        <f t="shared" si="337"/>
        <v>0</v>
      </c>
      <c r="CK167" s="53">
        <f t="shared" si="337"/>
        <v>0</v>
      </c>
      <c r="CL167" s="53">
        <f t="shared" si="337"/>
        <v>0</v>
      </c>
      <c r="CM167" s="53">
        <f t="shared" si="337"/>
        <v>0</v>
      </c>
      <c r="CN167" s="53">
        <f t="shared" si="337"/>
        <v>157.75</v>
      </c>
      <c r="CO167" s="53">
        <f t="shared" si="351"/>
        <v>0</v>
      </c>
      <c r="CP167" s="53">
        <f t="shared" si="351"/>
        <v>0</v>
      </c>
      <c r="CQ167" s="53">
        <f t="shared" si="351"/>
        <v>0</v>
      </c>
      <c r="CR167" s="53">
        <f t="shared" si="351"/>
        <v>0</v>
      </c>
      <c r="CS167" s="53">
        <f t="shared" si="351"/>
        <v>0</v>
      </c>
      <c r="CT167" s="53">
        <f t="shared" si="351"/>
        <v>0</v>
      </c>
      <c r="CU167" s="53">
        <f t="shared" si="351"/>
        <v>0</v>
      </c>
      <c r="CV167" s="53">
        <f t="shared" si="351"/>
        <v>0</v>
      </c>
      <c r="CW167" s="53">
        <f t="shared" si="351"/>
        <v>0</v>
      </c>
      <c r="CX167" s="53">
        <f t="shared" si="351"/>
        <v>0</v>
      </c>
      <c r="CY167" s="53">
        <f t="shared" si="351"/>
        <v>0</v>
      </c>
      <c r="CZ167" s="53">
        <f t="shared" si="351"/>
        <v>0</v>
      </c>
      <c r="DA167" s="53">
        <f t="shared" si="351"/>
        <v>0</v>
      </c>
      <c r="DB167" s="53">
        <f t="shared" si="351"/>
        <v>0</v>
      </c>
      <c r="DC167" s="53">
        <f t="shared" si="351"/>
        <v>0</v>
      </c>
      <c r="DD167" s="53">
        <f t="shared" si="351"/>
        <v>0</v>
      </c>
      <c r="DE167" s="53">
        <f t="shared" ref="DE167:DL223" si="359">IF(DE$4=$A167,-SUM($H167:$K167), 0)</f>
        <v>0</v>
      </c>
      <c r="DF167" s="53">
        <f t="shared" si="359"/>
        <v>0</v>
      </c>
      <c r="DG167" s="53">
        <f t="shared" si="359"/>
        <v>0</v>
      </c>
      <c r="DH167" s="53">
        <f t="shared" si="359"/>
        <v>0</v>
      </c>
      <c r="DI167" s="53">
        <f t="shared" si="359"/>
        <v>0</v>
      </c>
      <c r="DJ167" s="53">
        <f t="shared" si="359"/>
        <v>0</v>
      </c>
      <c r="DK167" s="53">
        <f t="shared" si="359"/>
        <v>0</v>
      </c>
      <c r="DL167" s="53">
        <f t="shared" si="359"/>
        <v>0</v>
      </c>
      <c r="DM167" s="53">
        <f t="shared" si="352"/>
        <v>0</v>
      </c>
      <c r="DN167" s="53">
        <f t="shared" si="352"/>
        <v>0</v>
      </c>
      <c r="DO167" s="53">
        <f t="shared" si="352"/>
        <v>0</v>
      </c>
      <c r="DP167" s="53">
        <f t="shared" si="352"/>
        <v>0</v>
      </c>
      <c r="DQ167" s="53">
        <f t="shared" si="352"/>
        <v>0</v>
      </c>
      <c r="DR167" s="53">
        <f t="shared" si="352"/>
        <v>0</v>
      </c>
      <c r="DS167" s="53">
        <f t="shared" si="352"/>
        <v>0</v>
      </c>
      <c r="DT167" s="53">
        <f t="shared" si="352"/>
        <v>0</v>
      </c>
      <c r="DU167" s="53">
        <f t="shared" si="340"/>
        <v>0</v>
      </c>
      <c r="DV167" s="53">
        <f t="shared" si="340"/>
        <v>0</v>
      </c>
      <c r="DW167" s="53">
        <f t="shared" si="340"/>
        <v>0</v>
      </c>
      <c r="DX167" s="53">
        <f t="shared" si="340"/>
        <v>0</v>
      </c>
      <c r="DY167" s="53">
        <f t="shared" si="340"/>
        <v>0</v>
      </c>
      <c r="DZ167" s="53">
        <f t="shared" si="340"/>
        <v>0</v>
      </c>
      <c r="EA167" s="53">
        <f t="shared" si="340"/>
        <v>0</v>
      </c>
      <c r="EB167" s="53">
        <f t="shared" si="340"/>
        <v>0</v>
      </c>
      <c r="EC167" s="53">
        <f t="shared" si="340"/>
        <v>0</v>
      </c>
      <c r="ED167" s="53">
        <f t="shared" si="340"/>
        <v>0</v>
      </c>
      <c r="EE167" s="53">
        <f t="shared" si="340"/>
        <v>0</v>
      </c>
      <c r="EF167" s="53">
        <f t="shared" si="340"/>
        <v>0</v>
      </c>
      <c r="EG167" s="53">
        <f t="shared" si="340"/>
        <v>0</v>
      </c>
      <c r="EH167" s="53">
        <f t="shared" si="340"/>
        <v>0</v>
      </c>
      <c r="EI167" s="53">
        <f t="shared" si="340"/>
        <v>0</v>
      </c>
      <c r="EJ167" s="53">
        <f t="shared" si="340"/>
        <v>0</v>
      </c>
      <c r="EK167" s="53">
        <f t="shared" si="341"/>
        <v>0</v>
      </c>
      <c r="EL167" s="53">
        <f t="shared" si="341"/>
        <v>0</v>
      </c>
      <c r="EM167" s="53">
        <f t="shared" si="341"/>
        <v>0</v>
      </c>
      <c r="EN167" s="53">
        <f t="shared" si="341"/>
        <v>0</v>
      </c>
      <c r="EO167" s="53">
        <f t="shared" si="341"/>
        <v>0</v>
      </c>
      <c r="EP167" s="53">
        <f t="shared" si="341"/>
        <v>0</v>
      </c>
      <c r="EQ167" s="53">
        <f t="shared" si="341"/>
        <v>0</v>
      </c>
      <c r="ER167" s="53">
        <f t="shared" si="341"/>
        <v>0</v>
      </c>
      <c r="ES167" s="53">
        <f t="shared" si="341"/>
        <v>0</v>
      </c>
      <c r="ET167" s="53">
        <f t="shared" si="341"/>
        <v>0</v>
      </c>
      <c r="EU167" s="53">
        <f t="shared" si="341"/>
        <v>0</v>
      </c>
      <c r="EV167" s="53">
        <f t="shared" si="341"/>
        <v>0</v>
      </c>
      <c r="EW167" s="53">
        <f t="shared" si="341"/>
        <v>0</v>
      </c>
      <c r="EX167" s="53">
        <f t="shared" si="341"/>
        <v>0</v>
      </c>
      <c r="EY167" s="53">
        <f t="shared" si="341"/>
        <v>0</v>
      </c>
      <c r="EZ167" s="53">
        <f t="shared" si="341"/>
        <v>0</v>
      </c>
      <c r="FA167" s="53">
        <f t="shared" si="342"/>
        <v>0</v>
      </c>
      <c r="FB167" s="53">
        <f t="shared" si="342"/>
        <v>0</v>
      </c>
      <c r="FC167" s="53">
        <f t="shared" si="342"/>
        <v>0</v>
      </c>
      <c r="FD167" s="53">
        <f t="shared" si="342"/>
        <v>0</v>
      </c>
      <c r="FE167" s="53">
        <f t="shared" si="342"/>
        <v>0</v>
      </c>
      <c r="FF167" s="53">
        <f t="shared" si="342"/>
        <v>0</v>
      </c>
      <c r="FG167" s="53">
        <f t="shared" si="342"/>
        <v>0</v>
      </c>
      <c r="FH167" s="53">
        <f t="shared" si="342"/>
        <v>0</v>
      </c>
      <c r="FI167" s="53">
        <f t="shared" si="342"/>
        <v>0</v>
      </c>
      <c r="FJ167" s="53">
        <f t="shared" si="342"/>
        <v>0</v>
      </c>
      <c r="FK167" s="53">
        <f t="shared" si="342"/>
        <v>0</v>
      </c>
      <c r="FL167" s="53">
        <f t="shared" si="342"/>
        <v>0</v>
      </c>
      <c r="FM167" s="53">
        <f t="shared" si="342"/>
        <v>0</v>
      </c>
      <c r="FN167" s="53">
        <f t="shared" si="342"/>
        <v>0</v>
      </c>
      <c r="FO167" s="53">
        <f t="shared" si="342"/>
        <v>0</v>
      </c>
      <c r="FP167" s="53">
        <f t="shared" si="342"/>
        <v>0</v>
      </c>
      <c r="FQ167" s="53">
        <f t="shared" si="343"/>
        <v>0</v>
      </c>
      <c r="FR167" s="53">
        <f t="shared" si="343"/>
        <v>0</v>
      </c>
      <c r="FS167" s="53">
        <f t="shared" si="343"/>
        <v>0</v>
      </c>
      <c r="FT167" s="53">
        <f t="shared" si="343"/>
        <v>0</v>
      </c>
      <c r="FU167" s="53">
        <f t="shared" si="343"/>
        <v>0</v>
      </c>
      <c r="FV167" s="53">
        <f t="shared" si="343"/>
        <v>0</v>
      </c>
      <c r="FW167" s="53">
        <f t="shared" si="343"/>
        <v>0</v>
      </c>
      <c r="FX167" s="53">
        <f t="shared" si="343"/>
        <v>0</v>
      </c>
      <c r="FY167" s="53">
        <f t="shared" si="343"/>
        <v>0</v>
      </c>
      <c r="FZ167" s="53">
        <f t="shared" si="343"/>
        <v>0</v>
      </c>
      <c r="GA167" s="53">
        <f t="shared" si="343"/>
        <v>0</v>
      </c>
      <c r="GB167" s="53">
        <f t="shared" si="343"/>
        <v>0</v>
      </c>
      <c r="GC167" s="53">
        <f t="shared" si="343"/>
        <v>0</v>
      </c>
      <c r="GD167" s="53">
        <f t="shared" si="343"/>
        <v>0</v>
      </c>
      <c r="GE167" s="53">
        <f t="shared" si="343"/>
        <v>0</v>
      </c>
      <c r="GF167" s="53">
        <f t="shared" si="343"/>
        <v>0</v>
      </c>
      <c r="GG167" s="53">
        <f t="shared" si="353"/>
        <v>0</v>
      </c>
      <c r="GH167" s="53">
        <f t="shared" si="353"/>
        <v>0</v>
      </c>
      <c r="GI167" s="53">
        <f t="shared" si="353"/>
        <v>0</v>
      </c>
      <c r="GJ167" s="53">
        <f t="shared" si="353"/>
        <v>0</v>
      </c>
      <c r="GK167" s="53">
        <f t="shared" si="353"/>
        <v>0</v>
      </c>
      <c r="GL167" s="53">
        <f t="shared" si="353"/>
        <v>0</v>
      </c>
      <c r="GM167" s="53">
        <f t="shared" si="353"/>
        <v>0</v>
      </c>
      <c r="GN167" s="53">
        <f t="shared" si="354"/>
        <v>0</v>
      </c>
      <c r="GO167" s="53">
        <f t="shared" si="354"/>
        <v>0</v>
      </c>
      <c r="GP167" s="53">
        <f t="shared" si="354"/>
        <v>0</v>
      </c>
      <c r="GQ167" s="53">
        <f t="shared" si="354"/>
        <v>0</v>
      </c>
      <c r="GR167" s="53">
        <f t="shared" si="354"/>
        <v>0</v>
      </c>
      <c r="GS167" s="53">
        <f t="shared" si="354"/>
        <v>0</v>
      </c>
      <c r="GT167" s="53">
        <f t="shared" si="354"/>
        <v>0</v>
      </c>
      <c r="GU167" s="53">
        <f t="shared" si="354"/>
        <v>0</v>
      </c>
      <c r="GV167" s="53">
        <f t="shared" si="354"/>
        <v>0</v>
      </c>
      <c r="GW167" s="53">
        <f t="shared" si="354"/>
        <v>0</v>
      </c>
      <c r="GX167" s="53">
        <f t="shared" si="18"/>
        <v>0</v>
      </c>
    </row>
    <row r="168" spans="1:206" s="95" customFormat="1" ht="12.75" x14ac:dyDescent="0.2">
      <c r="A168" s="22">
        <f>VLOOKUP(B168,'Libro Giornale'!$E$237:$F$436,2,FALSE)</f>
        <v>21</v>
      </c>
      <c r="B168" s="547" t="s">
        <v>428</v>
      </c>
      <c r="C168" s="152">
        <v>156</v>
      </c>
      <c r="D168" s="468">
        <v>44882</v>
      </c>
      <c r="E168" s="448" t="s">
        <v>834</v>
      </c>
      <c r="F168" s="52">
        <v>990</v>
      </c>
      <c r="G168" s="52"/>
      <c r="H168" s="92"/>
      <c r="I168" s="92"/>
      <c r="J168" s="52"/>
      <c r="K168" s="52">
        <f>-F168</f>
        <v>-990</v>
      </c>
      <c r="L168" s="52"/>
      <c r="M168" s="53">
        <f t="shared" ref="M168:V169" si="360">IF(M$4=$A168,-SUM($H168:$K168), 0)</f>
        <v>0</v>
      </c>
      <c r="N168" s="53">
        <f t="shared" si="360"/>
        <v>0</v>
      </c>
      <c r="O168" s="53">
        <f t="shared" si="360"/>
        <v>0</v>
      </c>
      <c r="P168" s="53">
        <f t="shared" si="360"/>
        <v>0</v>
      </c>
      <c r="Q168" s="53">
        <f t="shared" si="360"/>
        <v>0</v>
      </c>
      <c r="R168" s="53">
        <f t="shared" si="360"/>
        <v>0</v>
      </c>
      <c r="S168" s="53">
        <f t="shared" si="360"/>
        <v>0</v>
      </c>
      <c r="T168" s="53">
        <f t="shared" si="360"/>
        <v>0</v>
      </c>
      <c r="U168" s="53">
        <f t="shared" si="360"/>
        <v>0</v>
      </c>
      <c r="V168" s="53">
        <f t="shared" si="360"/>
        <v>0</v>
      </c>
      <c r="W168" s="53">
        <f t="shared" si="0"/>
        <v>0</v>
      </c>
      <c r="X168" s="53">
        <f t="shared" si="0"/>
        <v>0</v>
      </c>
      <c r="Y168" s="53">
        <f t="shared" si="0"/>
        <v>0</v>
      </c>
      <c r="Z168" s="53">
        <f t="shared" si="0"/>
        <v>0</v>
      </c>
      <c r="AA168" s="53">
        <f t="shared" si="0"/>
        <v>0</v>
      </c>
      <c r="AB168" s="53">
        <f t="shared" si="0"/>
        <v>990</v>
      </c>
      <c r="AC168" s="53">
        <f t="shared" si="0"/>
        <v>0</v>
      </c>
      <c r="AD168" s="53">
        <f t="shared" si="334"/>
        <v>0</v>
      </c>
      <c r="AE168" s="53">
        <f t="shared" si="334"/>
        <v>0</v>
      </c>
      <c r="AF168" s="53">
        <f t="shared" si="334"/>
        <v>0</v>
      </c>
      <c r="AG168" s="53">
        <f t="shared" si="334"/>
        <v>0</v>
      </c>
      <c r="AH168" s="53">
        <f t="shared" si="334"/>
        <v>0</v>
      </c>
      <c r="AI168" s="53">
        <f t="shared" si="334"/>
        <v>0</v>
      </c>
      <c r="AJ168" s="53">
        <f t="shared" si="334"/>
        <v>0</v>
      </c>
      <c r="AK168" s="53">
        <f t="shared" si="334"/>
        <v>0</v>
      </c>
      <c r="AL168" s="53">
        <f t="shared" si="334"/>
        <v>0</v>
      </c>
      <c r="AM168" s="53">
        <f t="shared" si="334"/>
        <v>0</v>
      </c>
      <c r="AN168" s="53">
        <f t="shared" si="334"/>
        <v>0</v>
      </c>
      <c r="AO168" s="53">
        <f t="shared" si="334"/>
        <v>0</v>
      </c>
      <c r="AP168" s="53">
        <f t="shared" si="334"/>
        <v>0</v>
      </c>
      <c r="AQ168" s="53">
        <f t="shared" si="334"/>
        <v>0</v>
      </c>
      <c r="AR168" s="53">
        <f t="shared" si="334"/>
        <v>0</v>
      </c>
      <c r="AS168" s="53">
        <f t="shared" si="334"/>
        <v>0</v>
      </c>
      <c r="AT168" s="53">
        <f t="shared" ref="AT168:BC169" si="361">IF(AT$4=$A168,-SUM($H168:$K168), 0)</f>
        <v>0</v>
      </c>
      <c r="AU168" s="53">
        <f t="shared" si="361"/>
        <v>0</v>
      </c>
      <c r="AV168" s="53">
        <f t="shared" si="361"/>
        <v>0</v>
      </c>
      <c r="AW168" s="53">
        <f t="shared" si="361"/>
        <v>0</v>
      </c>
      <c r="AX168" s="53">
        <f t="shared" si="361"/>
        <v>0</v>
      </c>
      <c r="AY168" s="53">
        <f t="shared" si="361"/>
        <v>0</v>
      </c>
      <c r="AZ168" s="53">
        <f t="shared" si="361"/>
        <v>0</v>
      </c>
      <c r="BA168" s="53">
        <f t="shared" si="361"/>
        <v>0</v>
      </c>
      <c r="BB168" s="53">
        <f t="shared" si="361"/>
        <v>0</v>
      </c>
      <c r="BC168" s="53">
        <f t="shared" si="361"/>
        <v>0</v>
      </c>
      <c r="BD168" s="53">
        <f t="shared" ref="BD168:BM169" si="362">IF(BD$4=$A168,-SUM($H168:$K168), 0)</f>
        <v>0</v>
      </c>
      <c r="BE168" s="53">
        <f t="shared" si="362"/>
        <v>0</v>
      </c>
      <c r="BF168" s="53">
        <f t="shared" si="362"/>
        <v>0</v>
      </c>
      <c r="BG168" s="53">
        <f t="shared" si="362"/>
        <v>0</v>
      </c>
      <c r="BH168" s="53">
        <f t="shared" si="362"/>
        <v>0</v>
      </c>
      <c r="BI168" s="53">
        <f t="shared" si="362"/>
        <v>0</v>
      </c>
      <c r="BJ168" s="53">
        <f t="shared" si="362"/>
        <v>0</v>
      </c>
      <c r="BK168" s="53">
        <f t="shared" si="362"/>
        <v>0</v>
      </c>
      <c r="BL168" s="53">
        <f t="shared" si="362"/>
        <v>0</v>
      </c>
      <c r="BM168" s="53">
        <f t="shared" si="362"/>
        <v>0</v>
      </c>
      <c r="BN168" s="53">
        <f t="shared" si="336"/>
        <v>0</v>
      </c>
      <c r="BO168" s="53">
        <f t="shared" si="336"/>
        <v>0</v>
      </c>
      <c r="BP168" s="53">
        <f t="shared" si="336"/>
        <v>0</v>
      </c>
      <c r="BQ168" s="53">
        <f t="shared" si="336"/>
        <v>0</v>
      </c>
      <c r="BR168" s="53">
        <f t="shared" si="336"/>
        <v>0</v>
      </c>
      <c r="BS168" s="53">
        <f t="shared" si="336"/>
        <v>0</v>
      </c>
      <c r="BT168" s="53">
        <f t="shared" si="336"/>
        <v>0</v>
      </c>
      <c r="BU168" s="53">
        <f t="shared" si="336"/>
        <v>0</v>
      </c>
      <c r="BV168" s="53">
        <f t="shared" si="336"/>
        <v>0</v>
      </c>
      <c r="BW168" s="53">
        <f t="shared" si="336"/>
        <v>0</v>
      </c>
      <c r="BX168" s="53">
        <f t="shared" si="336"/>
        <v>0</v>
      </c>
      <c r="BY168" s="53">
        <f t="shared" si="336"/>
        <v>0</v>
      </c>
      <c r="BZ168" s="53">
        <f t="shared" si="337"/>
        <v>0</v>
      </c>
      <c r="CA168" s="53">
        <f t="shared" si="337"/>
        <v>0</v>
      </c>
      <c r="CB168" s="53">
        <f t="shared" si="337"/>
        <v>0</v>
      </c>
      <c r="CC168" s="53">
        <f t="shared" si="337"/>
        <v>0</v>
      </c>
      <c r="CD168" s="53">
        <f t="shared" si="337"/>
        <v>0</v>
      </c>
      <c r="CE168" s="53">
        <f t="shared" si="337"/>
        <v>0</v>
      </c>
      <c r="CF168" s="53">
        <f t="shared" si="337"/>
        <v>0</v>
      </c>
      <c r="CG168" s="53">
        <f t="shared" si="337"/>
        <v>0</v>
      </c>
      <c r="CH168" s="53">
        <f t="shared" si="337"/>
        <v>0</v>
      </c>
      <c r="CI168" s="53">
        <f t="shared" si="337"/>
        <v>0</v>
      </c>
      <c r="CJ168" s="53">
        <f t="shared" si="337"/>
        <v>0</v>
      </c>
      <c r="CK168" s="53">
        <f t="shared" si="337"/>
        <v>0</v>
      </c>
      <c r="CL168" s="53">
        <f t="shared" si="337"/>
        <v>0</v>
      </c>
      <c r="CM168" s="53">
        <f t="shared" si="337"/>
        <v>0</v>
      </c>
      <c r="CN168" s="53">
        <f t="shared" si="337"/>
        <v>0</v>
      </c>
      <c r="CO168" s="53">
        <f t="shared" si="351"/>
        <v>0</v>
      </c>
      <c r="CP168" s="53">
        <f t="shared" si="351"/>
        <v>0</v>
      </c>
      <c r="CQ168" s="53">
        <f t="shared" si="351"/>
        <v>0</v>
      </c>
      <c r="CR168" s="53">
        <f t="shared" si="351"/>
        <v>0</v>
      </c>
      <c r="CS168" s="53">
        <f t="shared" si="351"/>
        <v>0</v>
      </c>
      <c r="CT168" s="53">
        <f t="shared" si="351"/>
        <v>0</v>
      </c>
      <c r="CU168" s="53">
        <f t="shared" si="351"/>
        <v>0</v>
      </c>
      <c r="CV168" s="53">
        <f t="shared" si="351"/>
        <v>0</v>
      </c>
      <c r="CW168" s="53">
        <f t="shared" si="351"/>
        <v>0</v>
      </c>
      <c r="CX168" s="53">
        <f t="shared" si="351"/>
        <v>0</v>
      </c>
      <c r="CY168" s="53">
        <f t="shared" si="351"/>
        <v>0</v>
      </c>
      <c r="CZ168" s="53">
        <f t="shared" si="351"/>
        <v>0</v>
      </c>
      <c r="DA168" s="53">
        <f t="shared" si="351"/>
        <v>0</v>
      </c>
      <c r="DB168" s="53">
        <f t="shared" si="351"/>
        <v>0</v>
      </c>
      <c r="DC168" s="53">
        <f t="shared" si="351"/>
        <v>0</v>
      </c>
      <c r="DD168" s="53">
        <f t="shared" si="351"/>
        <v>0</v>
      </c>
      <c r="DE168" s="53">
        <f t="shared" si="359"/>
        <v>0</v>
      </c>
      <c r="DF168" s="53">
        <f t="shared" si="359"/>
        <v>0</v>
      </c>
      <c r="DG168" s="53">
        <f t="shared" si="359"/>
        <v>0</v>
      </c>
      <c r="DH168" s="53">
        <f t="shared" si="359"/>
        <v>0</v>
      </c>
      <c r="DI168" s="53">
        <f t="shared" si="359"/>
        <v>0</v>
      </c>
      <c r="DJ168" s="53">
        <f t="shared" si="359"/>
        <v>0</v>
      </c>
      <c r="DK168" s="53">
        <f t="shared" si="359"/>
        <v>0</v>
      </c>
      <c r="DL168" s="53">
        <f t="shared" si="359"/>
        <v>0</v>
      </c>
      <c r="DM168" s="53">
        <f t="shared" si="352"/>
        <v>0</v>
      </c>
      <c r="DN168" s="53">
        <f t="shared" si="352"/>
        <v>0</v>
      </c>
      <c r="DO168" s="53">
        <f t="shared" si="352"/>
        <v>0</v>
      </c>
      <c r="DP168" s="53">
        <f t="shared" si="352"/>
        <v>0</v>
      </c>
      <c r="DQ168" s="53">
        <f t="shared" si="352"/>
        <v>0</v>
      </c>
      <c r="DR168" s="53">
        <f t="shared" si="352"/>
        <v>0</v>
      </c>
      <c r="DS168" s="53">
        <f t="shared" si="352"/>
        <v>0</v>
      </c>
      <c r="DT168" s="53">
        <f t="shared" si="352"/>
        <v>0</v>
      </c>
      <c r="DU168" s="53">
        <f t="shared" ref="DU168:ED169" si="363">IF(DU$4=$A168,-SUM($H168:$K168), 0)</f>
        <v>0</v>
      </c>
      <c r="DV168" s="53">
        <f t="shared" si="363"/>
        <v>0</v>
      </c>
      <c r="DW168" s="53">
        <f t="shared" si="363"/>
        <v>0</v>
      </c>
      <c r="DX168" s="53">
        <f t="shared" si="363"/>
        <v>0</v>
      </c>
      <c r="DY168" s="53">
        <f t="shared" si="363"/>
        <v>0</v>
      </c>
      <c r="DZ168" s="53">
        <f t="shared" si="363"/>
        <v>0</v>
      </c>
      <c r="EA168" s="53">
        <f t="shared" si="363"/>
        <v>0</v>
      </c>
      <c r="EB168" s="53">
        <f t="shared" si="363"/>
        <v>0</v>
      </c>
      <c r="EC168" s="53">
        <f t="shared" si="363"/>
        <v>0</v>
      </c>
      <c r="ED168" s="53">
        <f t="shared" si="363"/>
        <v>0</v>
      </c>
      <c r="EE168" s="53">
        <f t="shared" ref="EE168:EN169" si="364">IF(EE$4=$A168,-SUM($H168:$K168), 0)</f>
        <v>0</v>
      </c>
      <c r="EF168" s="53">
        <f t="shared" si="364"/>
        <v>0</v>
      </c>
      <c r="EG168" s="53">
        <f t="shared" si="364"/>
        <v>0</v>
      </c>
      <c r="EH168" s="53">
        <f t="shared" si="364"/>
        <v>0</v>
      </c>
      <c r="EI168" s="53">
        <f t="shared" si="364"/>
        <v>0</v>
      </c>
      <c r="EJ168" s="53">
        <f t="shared" si="364"/>
        <v>0</v>
      </c>
      <c r="EK168" s="53">
        <f t="shared" si="364"/>
        <v>0</v>
      </c>
      <c r="EL168" s="53">
        <f t="shared" si="364"/>
        <v>0</v>
      </c>
      <c r="EM168" s="53">
        <f t="shared" si="364"/>
        <v>0</v>
      </c>
      <c r="EN168" s="53">
        <f t="shared" si="364"/>
        <v>0</v>
      </c>
      <c r="EO168" s="53">
        <f t="shared" ref="EO168:EX169" si="365">IF(EO$4=$A168,-SUM($H168:$K168), 0)</f>
        <v>0</v>
      </c>
      <c r="EP168" s="53">
        <f t="shared" si="365"/>
        <v>0</v>
      </c>
      <c r="EQ168" s="53">
        <f t="shared" si="365"/>
        <v>0</v>
      </c>
      <c r="ER168" s="53">
        <f t="shared" si="365"/>
        <v>0</v>
      </c>
      <c r="ES168" s="53">
        <f t="shared" si="365"/>
        <v>0</v>
      </c>
      <c r="ET168" s="53">
        <f t="shared" si="365"/>
        <v>0</v>
      </c>
      <c r="EU168" s="53">
        <f t="shared" si="365"/>
        <v>0</v>
      </c>
      <c r="EV168" s="53">
        <f t="shared" si="365"/>
        <v>0</v>
      </c>
      <c r="EW168" s="53">
        <f t="shared" si="365"/>
        <v>0</v>
      </c>
      <c r="EX168" s="53">
        <f t="shared" si="365"/>
        <v>0</v>
      </c>
      <c r="EY168" s="53">
        <f t="shared" ref="EY168:FH169" si="366">IF(EY$4=$A168,-SUM($H168:$K168), 0)</f>
        <v>0</v>
      </c>
      <c r="EZ168" s="53">
        <f t="shared" si="366"/>
        <v>0</v>
      </c>
      <c r="FA168" s="53">
        <f t="shared" si="366"/>
        <v>0</v>
      </c>
      <c r="FB168" s="53">
        <f t="shared" si="366"/>
        <v>0</v>
      </c>
      <c r="FC168" s="53">
        <f t="shared" si="366"/>
        <v>0</v>
      </c>
      <c r="FD168" s="53">
        <f t="shared" si="366"/>
        <v>0</v>
      </c>
      <c r="FE168" s="53">
        <f t="shared" si="366"/>
        <v>0</v>
      </c>
      <c r="FF168" s="53">
        <f t="shared" si="366"/>
        <v>0</v>
      </c>
      <c r="FG168" s="53">
        <f t="shared" si="366"/>
        <v>0</v>
      </c>
      <c r="FH168" s="53">
        <f t="shared" si="366"/>
        <v>0</v>
      </c>
      <c r="FI168" s="53">
        <f t="shared" ref="FI168:FR169" si="367">IF(FI$4=$A168,-SUM($H168:$K168), 0)</f>
        <v>0</v>
      </c>
      <c r="FJ168" s="53">
        <f t="shared" si="367"/>
        <v>0</v>
      </c>
      <c r="FK168" s="53">
        <f t="shared" si="367"/>
        <v>0</v>
      </c>
      <c r="FL168" s="53">
        <f t="shared" si="367"/>
        <v>0</v>
      </c>
      <c r="FM168" s="53">
        <f t="shared" si="367"/>
        <v>0</v>
      </c>
      <c r="FN168" s="53">
        <f t="shared" si="367"/>
        <v>0</v>
      </c>
      <c r="FO168" s="53">
        <f t="shared" si="367"/>
        <v>0</v>
      </c>
      <c r="FP168" s="53">
        <f t="shared" si="367"/>
        <v>0</v>
      </c>
      <c r="FQ168" s="53">
        <f t="shared" si="367"/>
        <v>0</v>
      </c>
      <c r="FR168" s="53">
        <f t="shared" si="367"/>
        <v>0</v>
      </c>
      <c r="FS168" s="53">
        <f t="shared" ref="FS168:GB169" si="368">IF(FS$4=$A168,-SUM($H168:$K168), 0)</f>
        <v>0</v>
      </c>
      <c r="FT168" s="53">
        <f t="shared" si="368"/>
        <v>0</v>
      </c>
      <c r="FU168" s="53">
        <f t="shared" si="368"/>
        <v>0</v>
      </c>
      <c r="FV168" s="53">
        <f t="shared" si="368"/>
        <v>0</v>
      </c>
      <c r="FW168" s="53">
        <f t="shared" si="368"/>
        <v>0</v>
      </c>
      <c r="FX168" s="53">
        <f t="shared" si="368"/>
        <v>0</v>
      </c>
      <c r="FY168" s="53">
        <f t="shared" si="368"/>
        <v>0</v>
      </c>
      <c r="FZ168" s="53">
        <f t="shared" si="368"/>
        <v>0</v>
      </c>
      <c r="GA168" s="53">
        <f t="shared" si="368"/>
        <v>0</v>
      </c>
      <c r="GB168" s="53">
        <f t="shared" si="368"/>
        <v>0</v>
      </c>
      <c r="GC168" s="53">
        <f t="shared" ref="GC168:GL169" si="369">IF(GC$4=$A168,-SUM($H168:$K168), 0)</f>
        <v>0</v>
      </c>
      <c r="GD168" s="53">
        <f t="shared" si="369"/>
        <v>0</v>
      </c>
      <c r="GE168" s="53">
        <f t="shared" si="369"/>
        <v>0</v>
      </c>
      <c r="GF168" s="53">
        <f t="shared" si="369"/>
        <v>0</v>
      </c>
      <c r="GG168" s="53">
        <f t="shared" si="369"/>
        <v>0</v>
      </c>
      <c r="GH168" s="53">
        <f t="shared" si="369"/>
        <v>0</v>
      </c>
      <c r="GI168" s="53">
        <f t="shared" si="369"/>
        <v>0</v>
      </c>
      <c r="GJ168" s="53">
        <f t="shared" si="369"/>
        <v>0</v>
      </c>
      <c r="GK168" s="53">
        <f t="shared" si="369"/>
        <v>0</v>
      </c>
      <c r="GL168" s="53">
        <f t="shared" si="369"/>
        <v>0</v>
      </c>
      <c r="GM168" s="53">
        <f t="shared" si="353"/>
        <v>0</v>
      </c>
      <c r="GN168" s="53">
        <f t="shared" si="353"/>
        <v>0</v>
      </c>
      <c r="GO168" s="53">
        <f t="shared" si="353"/>
        <v>0</v>
      </c>
      <c r="GP168" s="53">
        <f t="shared" si="353"/>
        <v>0</v>
      </c>
      <c r="GQ168" s="53">
        <f t="shared" si="353"/>
        <v>0</v>
      </c>
      <c r="GR168" s="53">
        <f t="shared" si="353"/>
        <v>0</v>
      </c>
      <c r="GS168" s="53">
        <f t="shared" si="353"/>
        <v>0</v>
      </c>
      <c r="GT168" s="53">
        <f t="shared" si="353"/>
        <v>0</v>
      </c>
      <c r="GU168" s="53">
        <f t="shared" si="353"/>
        <v>0</v>
      </c>
      <c r="GV168" s="53">
        <f t="shared" si="353"/>
        <v>0</v>
      </c>
      <c r="GW168" s="53">
        <f t="shared" si="354"/>
        <v>0</v>
      </c>
      <c r="GX168" s="53">
        <f t="shared" si="18"/>
        <v>0</v>
      </c>
    </row>
    <row r="169" spans="1:206" s="95" customFormat="1" ht="12.75" x14ac:dyDescent="0.2">
      <c r="A169" s="22">
        <f>VLOOKUP(B169,'Libro Giornale'!$E$237:$F$436,2,FALSE)</f>
        <v>174</v>
      </c>
      <c r="B169" s="547" t="s">
        <v>560</v>
      </c>
      <c r="C169" s="152">
        <v>157</v>
      </c>
      <c r="D169" s="468">
        <v>44882</v>
      </c>
      <c r="E169" s="448" t="s">
        <v>834</v>
      </c>
      <c r="F169" s="52">
        <v>-990</v>
      </c>
      <c r="G169" s="52"/>
      <c r="H169" s="92"/>
      <c r="I169" s="92"/>
      <c r="J169" s="52"/>
      <c r="K169" s="52">
        <f>-F169</f>
        <v>990</v>
      </c>
      <c r="L169" s="52"/>
      <c r="M169" s="53">
        <f t="shared" si="360"/>
        <v>0</v>
      </c>
      <c r="N169" s="53">
        <f t="shared" si="360"/>
        <v>0</v>
      </c>
      <c r="O169" s="53">
        <f t="shared" si="360"/>
        <v>0</v>
      </c>
      <c r="P169" s="53">
        <f t="shared" si="360"/>
        <v>0</v>
      </c>
      <c r="Q169" s="53">
        <f t="shared" si="360"/>
        <v>0</v>
      </c>
      <c r="R169" s="53">
        <f t="shared" si="360"/>
        <v>0</v>
      </c>
      <c r="S169" s="53">
        <f t="shared" si="360"/>
        <v>0</v>
      </c>
      <c r="T169" s="53">
        <f t="shared" si="360"/>
        <v>0</v>
      </c>
      <c r="U169" s="53">
        <f t="shared" si="360"/>
        <v>0</v>
      </c>
      <c r="V169" s="53">
        <f t="shared" si="360"/>
        <v>0</v>
      </c>
      <c r="W169" s="53">
        <f t="shared" si="0"/>
        <v>0</v>
      </c>
      <c r="X169" s="53">
        <f t="shared" si="0"/>
        <v>0</v>
      </c>
      <c r="Y169" s="53">
        <f t="shared" si="0"/>
        <v>0</v>
      </c>
      <c r="Z169" s="53">
        <f t="shared" si="0"/>
        <v>0</v>
      </c>
      <c r="AA169" s="53">
        <f t="shared" si="0"/>
        <v>0</v>
      </c>
      <c r="AB169" s="53">
        <f t="shared" si="0"/>
        <v>0</v>
      </c>
      <c r="AC169" s="53">
        <f t="shared" si="0"/>
        <v>0</v>
      </c>
      <c r="AD169" s="53">
        <f t="shared" ref="AD169:AM169" si="370">IF(AD$4=$A169,-SUM($H169:$K169), 0)</f>
        <v>0</v>
      </c>
      <c r="AE169" s="53">
        <f t="shared" si="370"/>
        <v>0</v>
      </c>
      <c r="AF169" s="53">
        <f t="shared" si="370"/>
        <v>0</v>
      </c>
      <c r="AG169" s="53">
        <f t="shared" si="370"/>
        <v>0</v>
      </c>
      <c r="AH169" s="53">
        <f t="shared" si="370"/>
        <v>0</v>
      </c>
      <c r="AI169" s="53">
        <f t="shared" si="370"/>
        <v>0</v>
      </c>
      <c r="AJ169" s="53">
        <f t="shared" si="370"/>
        <v>0</v>
      </c>
      <c r="AK169" s="53">
        <f t="shared" si="370"/>
        <v>0</v>
      </c>
      <c r="AL169" s="53">
        <f t="shared" si="370"/>
        <v>0</v>
      </c>
      <c r="AM169" s="53">
        <f t="shared" si="370"/>
        <v>0</v>
      </c>
      <c r="AN169" s="53">
        <f t="shared" ref="AN169:AW169" si="371">IF(AN$4=$A169,-SUM($H169:$K169), 0)</f>
        <v>0</v>
      </c>
      <c r="AO169" s="53">
        <f t="shared" si="371"/>
        <v>0</v>
      </c>
      <c r="AP169" s="53">
        <f t="shared" si="371"/>
        <v>0</v>
      </c>
      <c r="AQ169" s="53">
        <f t="shared" si="371"/>
        <v>0</v>
      </c>
      <c r="AR169" s="53">
        <f t="shared" si="371"/>
        <v>0</v>
      </c>
      <c r="AS169" s="53">
        <f t="shared" si="371"/>
        <v>0</v>
      </c>
      <c r="AT169" s="53">
        <f t="shared" si="371"/>
        <v>0</v>
      </c>
      <c r="AU169" s="53">
        <f t="shared" si="371"/>
        <v>0</v>
      </c>
      <c r="AV169" s="53">
        <f t="shared" si="371"/>
        <v>0</v>
      </c>
      <c r="AW169" s="53">
        <f t="shared" si="371"/>
        <v>0</v>
      </c>
      <c r="AX169" s="53">
        <f t="shared" si="361"/>
        <v>0</v>
      </c>
      <c r="AY169" s="53">
        <f t="shared" si="361"/>
        <v>0</v>
      </c>
      <c r="AZ169" s="53">
        <f t="shared" si="361"/>
        <v>0</v>
      </c>
      <c r="BA169" s="53">
        <f t="shared" si="361"/>
        <v>0</v>
      </c>
      <c r="BB169" s="53">
        <f t="shared" si="361"/>
        <v>0</v>
      </c>
      <c r="BC169" s="53">
        <f t="shared" si="361"/>
        <v>0</v>
      </c>
      <c r="BD169" s="53">
        <f t="shared" si="362"/>
        <v>0</v>
      </c>
      <c r="BE169" s="53">
        <f t="shared" si="362"/>
        <v>0</v>
      </c>
      <c r="BF169" s="53">
        <f t="shared" si="362"/>
        <v>0</v>
      </c>
      <c r="BG169" s="53">
        <f t="shared" si="362"/>
        <v>0</v>
      </c>
      <c r="BH169" s="53">
        <f t="shared" si="362"/>
        <v>0</v>
      </c>
      <c r="BI169" s="53">
        <f t="shared" si="362"/>
        <v>0</v>
      </c>
      <c r="BJ169" s="53">
        <f t="shared" si="362"/>
        <v>0</v>
      </c>
      <c r="BK169" s="53">
        <f t="shared" si="362"/>
        <v>0</v>
      </c>
      <c r="BL169" s="53">
        <f t="shared" si="362"/>
        <v>0</v>
      </c>
      <c r="BM169" s="53">
        <f t="shared" si="362"/>
        <v>0</v>
      </c>
      <c r="BN169" s="53">
        <f t="shared" si="336"/>
        <v>0</v>
      </c>
      <c r="BO169" s="53">
        <f t="shared" si="336"/>
        <v>0</v>
      </c>
      <c r="BP169" s="53">
        <f t="shared" si="336"/>
        <v>0</v>
      </c>
      <c r="BQ169" s="53">
        <f t="shared" si="336"/>
        <v>0</v>
      </c>
      <c r="BR169" s="53">
        <f t="shared" si="336"/>
        <v>0</v>
      </c>
      <c r="BS169" s="53">
        <f t="shared" si="336"/>
        <v>0</v>
      </c>
      <c r="BT169" s="53">
        <f t="shared" si="336"/>
        <v>0</v>
      </c>
      <c r="BU169" s="53">
        <f t="shared" si="336"/>
        <v>0</v>
      </c>
      <c r="BV169" s="53">
        <f t="shared" si="336"/>
        <v>0</v>
      </c>
      <c r="BW169" s="53">
        <f t="shared" si="336"/>
        <v>0</v>
      </c>
      <c r="BX169" s="53">
        <f t="shared" si="336"/>
        <v>0</v>
      </c>
      <c r="BY169" s="53">
        <f t="shared" si="336"/>
        <v>0</v>
      </c>
      <c r="BZ169" s="53">
        <f t="shared" si="337"/>
        <v>0</v>
      </c>
      <c r="CA169" s="53">
        <f t="shared" si="337"/>
        <v>0</v>
      </c>
      <c r="CB169" s="53">
        <f t="shared" si="337"/>
        <v>0</v>
      </c>
      <c r="CC169" s="53">
        <f t="shared" si="337"/>
        <v>0</v>
      </c>
      <c r="CD169" s="53">
        <f t="shared" si="337"/>
        <v>0</v>
      </c>
      <c r="CE169" s="53">
        <f t="shared" si="337"/>
        <v>0</v>
      </c>
      <c r="CF169" s="53">
        <f t="shared" si="337"/>
        <v>0</v>
      </c>
      <c r="CG169" s="53">
        <f t="shared" si="337"/>
        <v>0</v>
      </c>
      <c r="CH169" s="53">
        <f t="shared" si="337"/>
        <v>0</v>
      </c>
      <c r="CI169" s="53">
        <f t="shared" si="337"/>
        <v>0</v>
      </c>
      <c r="CJ169" s="53">
        <f t="shared" si="337"/>
        <v>0</v>
      </c>
      <c r="CK169" s="53">
        <f t="shared" si="337"/>
        <v>0</v>
      </c>
      <c r="CL169" s="53">
        <f t="shared" si="337"/>
        <v>0</v>
      </c>
      <c r="CM169" s="53">
        <f t="shared" si="337"/>
        <v>0</v>
      </c>
      <c r="CN169" s="53">
        <f t="shared" si="337"/>
        <v>0</v>
      </c>
      <c r="CO169" s="53">
        <f t="shared" si="351"/>
        <v>0</v>
      </c>
      <c r="CP169" s="53">
        <f t="shared" si="351"/>
        <v>0</v>
      </c>
      <c r="CQ169" s="53">
        <f t="shared" si="351"/>
        <v>0</v>
      </c>
      <c r="CR169" s="53">
        <f t="shared" si="351"/>
        <v>0</v>
      </c>
      <c r="CS169" s="53">
        <f t="shared" si="351"/>
        <v>0</v>
      </c>
      <c r="CT169" s="53">
        <f t="shared" si="351"/>
        <v>0</v>
      </c>
      <c r="CU169" s="53">
        <f t="shared" si="351"/>
        <v>0</v>
      </c>
      <c r="CV169" s="53">
        <f t="shared" si="351"/>
        <v>0</v>
      </c>
      <c r="CW169" s="53">
        <f t="shared" si="351"/>
        <v>0</v>
      </c>
      <c r="CX169" s="53">
        <f t="shared" si="351"/>
        <v>0</v>
      </c>
      <c r="CY169" s="53">
        <f t="shared" si="351"/>
        <v>0</v>
      </c>
      <c r="CZ169" s="53">
        <f t="shared" si="351"/>
        <v>0</v>
      </c>
      <c r="DA169" s="53">
        <f t="shared" si="351"/>
        <v>0</v>
      </c>
      <c r="DB169" s="53">
        <f t="shared" si="351"/>
        <v>0</v>
      </c>
      <c r="DC169" s="53">
        <f t="shared" si="351"/>
        <v>0</v>
      </c>
      <c r="DD169" s="53">
        <f t="shared" si="351"/>
        <v>0</v>
      </c>
      <c r="DE169" s="53">
        <f t="shared" si="359"/>
        <v>0</v>
      </c>
      <c r="DF169" s="53">
        <f t="shared" si="359"/>
        <v>0</v>
      </c>
      <c r="DG169" s="53">
        <f t="shared" si="359"/>
        <v>0</v>
      </c>
      <c r="DH169" s="53">
        <f t="shared" si="359"/>
        <v>0</v>
      </c>
      <c r="DI169" s="53">
        <f t="shared" si="359"/>
        <v>0</v>
      </c>
      <c r="DJ169" s="53">
        <f t="shared" si="359"/>
        <v>0</v>
      </c>
      <c r="DK169" s="53">
        <f t="shared" si="359"/>
        <v>0</v>
      </c>
      <c r="DL169" s="53">
        <f t="shared" si="359"/>
        <v>0</v>
      </c>
      <c r="DM169" s="53">
        <f t="shared" si="352"/>
        <v>0</v>
      </c>
      <c r="DN169" s="53">
        <f t="shared" si="352"/>
        <v>0</v>
      </c>
      <c r="DO169" s="53">
        <f t="shared" si="352"/>
        <v>0</v>
      </c>
      <c r="DP169" s="53">
        <f t="shared" si="352"/>
        <v>0</v>
      </c>
      <c r="DQ169" s="53">
        <f t="shared" si="352"/>
        <v>0</v>
      </c>
      <c r="DR169" s="53">
        <f t="shared" si="352"/>
        <v>0</v>
      </c>
      <c r="DS169" s="53">
        <f t="shared" si="352"/>
        <v>0</v>
      </c>
      <c r="DT169" s="53">
        <f t="shared" si="352"/>
        <v>0</v>
      </c>
      <c r="DU169" s="53">
        <f t="shared" si="363"/>
        <v>0</v>
      </c>
      <c r="DV169" s="53">
        <f t="shared" si="363"/>
        <v>0</v>
      </c>
      <c r="DW169" s="53">
        <f t="shared" si="363"/>
        <v>0</v>
      </c>
      <c r="DX169" s="53">
        <f t="shared" si="363"/>
        <v>0</v>
      </c>
      <c r="DY169" s="53">
        <f t="shared" si="363"/>
        <v>0</v>
      </c>
      <c r="DZ169" s="53">
        <f t="shared" si="363"/>
        <v>0</v>
      </c>
      <c r="EA169" s="53">
        <f t="shared" si="363"/>
        <v>0</v>
      </c>
      <c r="EB169" s="53">
        <f t="shared" si="363"/>
        <v>0</v>
      </c>
      <c r="EC169" s="53">
        <f t="shared" si="363"/>
        <v>0</v>
      </c>
      <c r="ED169" s="53">
        <f t="shared" si="363"/>
        <v>0</v>
      </c>
      <c r="EE169" s="53">
        <f t="shared" si="364"/>
        <v>0</v>
      </c>
      <c r="EF169" s="53">
        <f t="shared" si="364"/>
        <v>0</v>
      </c>
      <c r="EG169" s="53">
        <f t="shared" si="364"/>
        <v>0</v>
      </c>
      <c r="EH169" s="53">
        <f t="shared" si="364"/>
        <v>0</v>
      </c>
      <c r="EI169" s="53">
        <f t="shared" si="364"/>
        <v>0</v>
      </c>
      <c r="EJ169" s="53">
        <f t="shared" si="364"/>
        <v>0</v>
      </c>
      <c r="EK169" s="53">
        <f t="shared" si="364"/>
        <v>0</v>
      </c>
      <c r="EL169" s="53">
        <f t="shared" si="364"/>
        <v>0</v>
      </c>
      <c r="EM169" s="53">
        <f t="shared" si="364"/>
        <v>0</v>
      </c>
      <c r="EN169" s="53">
        <f t="shared" si="364"/>
        <v>0</v>
      </c>
      <c r="EO169" s="53">
        <f t="shared" si="365"/>
        <v>0</v>
      </c>
      <c r="EP169" s="53">
        <f t="shared" si="365"/>
        <v>0</v>
      </c>
      <c r="EQ169" s="53">
        <f t="shared" si="365"/>
        <v>0</v>
      </c>
      <c r="ER169" s="53">
        <f t="shared" si="365"/>
        <v>0</v>
      </c>
      <c r="ES169" s="53">
        <f t="shared" si="365"/>
        <v>0</v>
      </c>
      <c r="ET169" s="53">
        <f t="shared" si="365"/>
        <v>0</v>
      </c>
      <c r="EU169" s="53">
        <f t="shared" si="365"/>
        <v>0</v>
      </c>
      <c r="EV169" s="53">
        <f t="shared" si="365"/>
        <v>0</v>
      </c>
      <c r="EW169" s="53">
        <f t="shared" si="365"/>
        <v>0</v>
      </c>
      <c r="EX169" s="53">
        <f t="shared" si="365"/>
        <v>0</v>
      </c>
      <c r="EY169" s="53">
        <f t="shared" si="366"/>
        <v>0</v>
      </c>
      <c r="EZ169" s="53">
        <f t="shared" si="366"/>
        <v>0</v>
      </c>
      <c r="FA169" s="53">
        <f t="shared" si="366"/>
        <v>0</v>
      </c>
      <c r="FB169" s="53">
        <f t="shared" si="366"/>
        <v>0</v>
      </c>
      <c r="FC169" s="53">
        <f t="shared" si="366"/>
        <v>0</v>
      </c>
      <c r="FD169" s="53">
        <f t="shared" si="366"/>
        <v>0</v>
      </c>
      <c r="FE169" s="53">
        <f t="shared" si="366"/>
        <v>0</v>
      </c>
      <c r="FF169" s="53">
        <f t="shared" si="366"/>
        <v>0</v>
      </c>
      <c r="FG169" s="53">
        <f t="shared" si="366"/>
        <v>0</v>
      </c>
      <c r="FH169" s="53">
        <f t="shared" si="366"/>
        <v>0</v>
      </c>
      <c r="FI169" s="53">
        <f t="shared" si="367"/>
        <v>0</v>
      </c>
      <c r="FJ169" s="53">
        <f t="shared" si="367"/>
        <v>0</v>
      </c>
      <c r="FK169" s="53">
        <f t="shared" si="367"/>
        <v>0</v>
      </c>
      <c r="FL169" s="53">
        <f t="shared" si="367"/>
        <v>0</v>
      </c>
      <c r="FM169" s="53">
        <f t="shared" si="367"/>
        <v>0</v>
      </c>
      <c r="FN169" s="53">
        <f t="shared" si="367"/>
        <v>0</v>
      </c>
      <c r="FO169" s="53">
        <f t="shared" si="367"/>
        <v>0</v>
      </c>
      <c r="FP169" s="53">
        <f t="shared" si="367"/>
        <v>0</v>
      </c>
      <c r="FQ169" s="53">
        <f t="shared" si="367"/>
        <v>0</v>
      </c>
      <c r="FR169" s="53">
        <f t="shared" si="367"/>
        <v>0</v>
      </c>
      <c r="FS169" s="53">
        <f t="shared" si="368"/>
        <v>0</v>
      </c>
      <c r="FT169" s="53">
        <f t="shared" si="368"/>
        <v>0</v>
      </c>
      <c r="FU169" s="53">
        <f t="shared" si="368"/>
        <v>0</v>
      </c>
      <c r="FV169" s="53">
        <f t="shared" si="368"/>
        <v>0</v>
      </c>
      <c r="FW169" s="53">
        <f t="shared" si="368"/>
        <v>0</v>
      </c>
      <c r="FX169" s="53">
        <f t="shared" si="368"/>
        <v>0</v>
      </c>
      <c r="FY169" s="53">
        <f t="shared" si="368"/>
        <v>-990</v>
      </c>
      <c r="FZ169" s="53">
        <f t="shared" si="368"/>
        <v>0</v>
      </c>
      <c r="GA169" s="53">
        <f t="shared" si="368"/>
        <v>0</v>
      </c>
      <c r="GB169" s="53">
        <f t="shared" si="368"/>
        <v>0</v>
      </c>
      <c r="GC169" s="53">
        <f t="shared" si="369"/>
        <v>0</v>
      </c>
      <c r="GD169" s="53">
        <f t="shared" si="369"/>
        <v>0</v>
      </c>
      <c r="GE169" s="53">
        <f t="shared" si="369"/>
        <v>0</v>
      </c>
      <c r="GF169" s="53">
        <f t="shared" si="369"/>
        <v>0</v>
      </c>
      <c r="GG169" s="53">
        <f t="shared" si="369"/>
        <v>0</v>
      </c>
      <c r="GH169" s="53">
        <f t="shared" si="369"/>
        <v>0</v>
      </c>
      <c r="GI169" s="53">
        <f t="shared" si="369"/>
        <v>0</v>
      </c>
      <c r="GJ169" s="53">
        <f t="shared" si="369"/>
        <v>0</v>
      </c>
      <c r="GK169" s="53">
        <f t="shared" si="369"/>
        <v>0</v>
      </c>
      <c r="GL169" s="53">
        <f t="shared" si="369"/>
        <v>0</v>
      </c>
      <c r="GM169" s="53">
        <f t="shared" si="353"/>
        <v>0</v>
      </c>
      <c r="GN169" s="53">
        <f t="shared" si="353"/>
        <v>0</v>
      </c>
      <c r="GO169" s="53">
        <f t="shared" si="353"/>
        <v>0</v>
      </c>
      <c r="GP169" s="53">
        <f t="shared" si="353"/>
        <v>0</v>
      </c>
      <c r="GQ169" s="53">
        <f t="shared" si="353"/>
        <v>0</v>
      </c>
      <c r="GR169" s="53">
        <f t="shared" si="353"/>
        <v>0</v>
      </c>
      <c r="GS169" s="53">
        <f t="shared" si="353"/>
        <v>0</v>
      </c>
      <c r="GT169" s="53">
        <f t="shared" si="353"/>
        <v>0</v>
      </c>
      <c r="GU169" s="53">
        <f t="shared" si="353"/>
        <v>0</v>
      </c>
      <c r="GV169" s="53">
        <f t="shared" si="353"/>
        <v>0</v>
      </c>
      <c r="GW169" s="53">
        <f t="shared" si="354"/>
        <v>0</v>
      </c>
      <c r="GX169" s="53">
        <f t="shared" si="18"/>
        <v>0</v>
      </c>
    </row>
    <row r="170" spans="1:206" s="95" customFormat="1" ht="12.75" x14ac:dyDescent="0.2">
      <c r="A170" s="22">
        <f>VLOOKUP(B170,'Libro Giornale'!$E$237:$F$436,2,FALSE)</f>
        <v>173</v>
      </c>
      <c r="B170" s="547" t="s">
        <v>559</v>
      </c>
      <c r="C170" s="152">
        <v>158</v>
      </c>
      <c r="D170" s="468">
        <v>44883</v>
      </c>
      <c r="E170" s="448" t="s">
        <v>829</v>
      </c>
      <c r="F170" s="52">
        <v>-123.3</v>
      </c>
      <c r="G170" s="52"/>
      <c r="H170" s="92"/>
      <c r="I170" s="92"/>
      <c r="J170" s="52">
        <f t="shared" si="350"/>
        <v>123.3</v>
      </c>
      <c r="K170" s="52"/>
      <c r="L170" s="52"/>
      <c r="M170" s="53">
        <f t="shared" si="305"/>
        <v>0</v>
      </c>
      <c r="N170" s="53">
        <f t="shared" si="0"/>
        <v>0</v>
      </c>
      <c r="O170" s="53">
        <f t="shared" si="0"/>
        <v>0</v>
      </c>
      <c r="P170" s="53">
        <f t="shared" si="0"/>
        <v>0</v>
      </c>
      <c r="Q170" s="53">
        <f t="shared" si="0"/>
        <v>0</v>
      </c>
      <c r="R170" s="53">
        <f t="shared" si="0"/>
        <v>0</v>
      </c>
      <c r="S170" s="53">
        <f t="shared" si="0"/>
        <v>0</v>
      </c>
      <c r="T170" s="53">
        <f t="shared" si="0"/>
        <v>0</v>
      </c>
      <c r="U170" s="53">
        <f t="shared" si="0"/>
        <v>0</v>
      </c>
      <c r="V170" s="53">
        <f t="shared" si="0"/>
        <v>0</v>
      </c>
      <c r="W170" s="53">
        <f t="shared" si="0"/>
        <v>0</v>
      </c>
      <c r="X170" s="53">
        <f t="shared" si="0"/>
        <v>0</v>
      </c>
      <c r="Y170" s="53">
        <f t="shared" si="0"/>
        <v>0</v>
      </c>
      <c r="Z170" s="53">
        <f t="shared" si="0"/>
        <v>0</v>
      </c>
      <c r="AA170" s="53">
        <f t="shared" si="0"/>
        <v>0</v>
      </c>
      <c r="AB170" s="53">
        <f t="shared" si="0"/>
        <v>0</v>
      </c>
      <c r="AC170" s="53">
        <f t="shared" si="0"/>
        <v>0</v>
      </c>
      <c r="AD170" s="53">
        <f t="shared" si="334"/>
        <v>0</v>
      </c>
      <c r="AE170" s="53">
        <f t="shared" si="334"/>
        <v>0</v>
      </c>
      <c r="AF170" s="53">
        <f t="shared" si="334"/>
        <v>0</v>
      </c>
      <c r="AG170" s="53">
        <f t="shared" si="334"/>
        <v>0</v>
      </c>
      <c r="AH170" s="53">
        <f t="shared" si="334"/>
        <v>0</v>
      </c>
      <c r="AI170" s="53">
        <f t="shared" si="334"/>
        <v>0</v>
      </c>
      <c r="AJ170" s="53">
        <f t="shared" si="334"/>
        <v>0</v>
      </c>
      <c r="AK170" s="53">
        <f t="shared" si="334"/>
        <v>0</v>
      </c>
      <c r="AL170" s="53">
        <f t="shared" si="334"/>
        <v>0</v>
      </c>
      <c r="AM170" s="53">
        <f t="shared" si="334"/>
        <v>0</v>
      </c>
      <c r="AN170" s="53">
        <f t="shared" si="334"/>
        <v>0</v>
      </c>
      <c r="AO170" s="53">
        <f t="shared" si="334"/>
        <v>0</v>
      </c>
      <c r="AP170" s="53">
        <f t="shared" si="334"/>
        <v>0</v>
      </c>
      <c r="AQ170" s="53">
        <f t="shared" si="334"/>
        <v>0</v>
      </c>
      <c r="AR170" s="53">
        <f t="shared" si="334"/>
        <v>0</v>
      </c>
      <c r="AS170" s="53">
        <f t="shared" ref="AD170:AS198" si="372">IF(AS$4=$A170,-SUM($H170:$K170), 0)</f>
        <v>0</v>
      </c>
      <c r="AT170" s="53">
        <f t="shared" si="335"/>
        <v>0</v>
      </c>
      <c r="AU170" s="53">
        <f t="shared" si="335"/>
        <v>0</v>
      </c>
      <c r="AV170" s="53">
        <f t="shared" si="335"/>
        <v>0</v>
      </c>
      <c r="AW170" s="53">
        <f t="shared" si="335"/>
        <v>0</v>
      </c>
      <c r="AX170" s="53">
        <f t="shared" si="335"/>
        <v>0</v>
      </c>
      <c r="AY170" s="53">
        <f t="shared" si="335"/>
        <v>0</v>
      </c>
      <c r="AZ170" s="53">
        <f t="shared" si="335"/>
        <v>0</v>
      </c>
      <c r="BA170" s="53">
        <f t="shared" si="335"/>
        <v>0</v>
      </c>
      <c r="BB170" s="53">
        <f t="shared" si="335"/>
        <v>0</v>
      </c>
      <c r="BC170" s="53">
        <f t="shared" si="335"/>
        <v>0</v>
      </c>
      <c r="BD170" s="53">
        <f t="shared" si="335"/>
        <v>0</v>
      </c>
      <c r="BE170" s="53">
        <f t="shared" si="335"/>
        <v>0</v>
      </c>
      <c r="BF170" s="53">
        <f t="shared" si="335"/>
        <v>0</v>
      </c>
      <c r="BG170" s="53">
        <f t="shared" si="335"/>
        <v>0</v>
      </c>
      <c r="BH170" s="53">
        <f t="shared" si="335"/>
        <v>0</v>
      </c>
      <c r="BI170" s="53">
        <f t="shared" ref="AT170:BI198" si="373">IF(BI$4=$A170,-SUM($H170:$K170), 0)</f>
        <v>0</v>
      </c>
      <c r="BJ170" s="53">
        <f t="shared" si="336"/>
        <v>0</v>
      </c>
      <c r="BK170" s="53">
        <f t="shared" si="336"/>
        <v>0</v>
      </c>
      <c r="BL170" s="53">
        <f t="shared" si="336"/>
        <v>0</v>
      </c>
      <c r="BM170" s="53">
        <f t="shared" si="336"/>
        <v>0</v>
      </c>
      <c r="BN170" s="53">
        <f t="shared" si="336"/>
        <v>0</v>
      </c>
      <c r="BO170" s="53">
        <f t="shared" si="336"/>
        <v>0</v>
      </c>
      <c r="BP170" s="53">
        <f t="shared" si="336"/>
        <v>0</v>
      </c>
      <c r="BQ170" s="53">
        <f t="shared" si="336"/>
        <v>0</v>
      </c>
      <c r="BR170" s="53">
        <f t="shared" si="336"/>
        <v>0</v>
      </c>
      <c r="BS170" s="53">
        <f t="shared" si="336"/>
        <v>0</v>
      </c>
      <c r="BT170" s="53">
        <f t="shared" si="336"/>
        <v>0</v>
      </c>
      <c r="BU170" s="53">
        <f t="shared" si="5"/>
        <v>0</v>
      </c>
      <c r="BV170" s="53">
        <f t="shared" si="336"/>
        <v>0</v>
      </c>
      <c r="BW170" s="53">
        <f t="shared" si="336"/>
        <v>0</v>
      </c>
      <c r="BX170" s="53">
        <f t="shared" si="336"/>
        <v>0</v>
      </c>
      <c r="BY170" s="53">
        <f t="shared" si="337"/>
        <v>0</v>
      </c>
      <c r="BZ170" s="53">
        <f t="shared" si="337"/>
        <v>0</v>
      </c>
      <c r="CA170" s="53">
        <f t="shared" si="337"/>
        <v>0</v>
      </c>
      <c r="CB170" s="53">
        <f t="shared" si="337"/>
        <v>0</v>
      </c>
      <c r="CC170" s="53">
        <f t="shared" si="337"/>
        <v>0</v>
      </c>
      <c r="CD170" s="53">
        <f t="shared" si="337"/>
        <v>0</v>
      </c>
      <c r="CE170" s="53">
        <f t="shared" si="337"/>
        <v>0</v>
      </c>
      <c r="CF170" s="53">
        <f t="shared" si="337"/>
        <v>0</v>
      </c>
      <c r="CG170" s="53">
        <f t="shared" si="337"/>
        <v>0</v>
      </c>
      <c r="CH170" s="53">
        <f t="shared" si="337"/>
        <v>0</v>
      </c>
      <c r="CI170" s="53">
        <f t="shared" si="337"/>
        <v>0</v>
      </c>
      <c r="CJ170" s="53">
        <f t="shared" si="337"/>
        <v>0</v>
      </c>
      <c r="CK170" s="53">
        <f t="shared" si="337"/>
        <v>0</v>
      </c>
      <c r="CL170" s="53">
        <f t="shared" si="337"/>
        <v>0</v>
      </c>
      <c r="CM170" s="53">
        <f t="shared" si="337"/>
        <v>0</v>
      </c>
      <c r="CN170" s="53">
        <f t="shared" si="337"/>
        <v>0</v>
      </c>
      <c r="CO170" s="53">
        <f t="shared" si="351"/>
        <v>0</v>
      </c>
      <c r="CP170" s="53">
        <f t="shared" si="351"/>
        <v>0</v>
      </c>
      <c r="CQ170" s="53">
        <f t="shared" si="351"/>
        <v>0</v>
      </c>
      <c r="CR170" s="53">
        <f t="shared" si="351"/>
        <v>0</v>
      </c>
      <c r="CS170" s="53">
        <f t="shared" si="351"/>
        <v>0</v>
      </c>
      <c r="CT170" s="53">
        <f t="shared" si="351"/>
        <v>0</v>
      </c>
      <c r="CU170" s="53">
        <f t="shared" si="351"/>
        <v>0</v>
      </c>
      <c r="CV170" s="53">
        <f t="shared" si="351"/>
        <v>0</v>
      </c>
      <c r="CW170" s="53">
        <f t="shared" si="351"/>
        <v>0</v>
      </c>
      <c r="CX170" s="53">
        <f t="shared" si="351"/>
        <v>0</v>
      </c>
      <c r="CY170" s="53">
        <f t="shared" si="351"/>
        <v>0</v>
      </c>
      <c r="CZ170" s="53">
        <f t="shared" si="351"/>
        <v>0</v>
      </c>
      <c r="DA170" s="53">
        <f t="shared" si="351"/>
        <v>0</v>
      </c>
      <c r="DB170" s="53">
        <f t="shared" si="351"/>
        <v>0</v>
      </c>
      <c r="DC170" s="53">
        <f t="shared" si="351"/>
        <v>0</v>
      </c>
      <c r="DD170" s="53">
        <f t="shared" si="351"/>
        <v>0</v>
      </c>
      <c r="DE170" s="53">
        <f t="shared" si="359"/>
        <v>0</v>
      </c>
      <c r="DF170" s="53">
        <f t="shared" si="359"/>
        <v>0</v>
      </c>
      <c r="DG170" s="53">
        <f t="shared" si="359"/>
        <v>0</v>
      </c>
      <c r="DH170" s="53">
        <f t="shared" si="359"/>
        <v>0</v>
      </c>
      <c r="DI170" s="53">
        <f t="shared" si="359"/>
        <v>0</v>
      </c>
      <c r="DJ170" s="53">
        <f t="shared" si="359"/>
        <v>0</v>
      </c>
      <c r="DK170" s="53">
        <f t="shared" si="359"/>
        <v>0</v>
      </c>
      <c r="DL170" s="53">
        <f t="shared" si="359"/>
        <v>0</v>
      </c>
      <c r="DM170" s="53">
        <f t="shared" si="352"/>
        <v>0</v>
      </c>
      <c r="DN170" s="53">
        <f t="shared" si="352"/>
        <v>0</v>
      </c>
      <c r="DO170" s="53">
        <f t="shared" si="352"/>
        <v>0</v>
      </c>
      <c r="DP170" s="53">
        <f t="shared" si="352"/>
        <v>0</v>
      </c>
      <c r="DQ170" s="53">
        <f t="shared" si="352"/>
        <v>0</v>
      </c>
      <c r="DR170" s="53">
        <f t="shared" si="352"/>
        <v>0</v>
      </c>
      <c r="DS170" s="53">
        <f t="shared" si="352"/>
        <v>0</v>
      </c>
      <c r="DT170" s="53">
        <f t="shared" si="352"/>
        <v>0</v>
      </c>
      <c r="DU170" s="53">
        <f t="shared" si="340"/>
        <v>0</v>
      </c>
      <c r="DV170" s="53">
        <f t="shared" si="340"/>
        <v>0</v>
      </c>
      <c r="DW170" s="53">
        <f t="shared" si="340"/>
        <v>0</v>
      </c>
      <c r="DX170" s="53">
        <f t="shared" si="340"/>
        <v>0</v>
      </c>
      <c r="DY170" s="53">
        <f t="shared" si="340"/>
        <v>0</v>
      </c>
      <c r="DZ170" s="53">
        <f t="shared" si="340"/>
        <v>0</v>
      </c>
      <c r="EA170" s="53">
        <f t="shared" si="340"/>
        <v>0</v>
      </c>
      <c r="EB170" s="53">
        <f t="shared" si="340"/>
        <v>0</v>
      </c>
      <c r="EC170" s="53">
        <f t="shared" si="340"/>
        <v>0</v>
      </c>
      <c r="ED170" s="53">
        <f t="shared" si="340"/>
        <v>0</v>
      </c>
      <c r="EE170" s="53">
        <f t="shared" si="340"/>
        <v>0</v>
      </c>
      <c r="EF170" s="53">
        <f t="shared" si="340"/>
        <v>0</v>
      </c>
      <c r="EG170" s="53">
        <f t="shared" si="340"/>
        <v>0</v>
      </c>
      <c r="EH170" s="53">
        <f t="shared" si="340"/>
        <v>0</v>
      </c>
      <c r="EI170" s="53">
        <f t="shared" si="340"/>
        <v>0</v>
      </c>
      <c r="EJ170" s="53">
        <f t="shared" si="340"/>
        <v>0</v>
      </c>
      <c r="EK170" s="53">
        <f t="shared" si="341"/>
        <v>0</v>
      </c>
      <c r="EL170" s="53">
        <f t="shared" si="341"/>
        <v>0</v>
      </c>
      <c r="EM170" s="53">
        <f t="shared" si="341"/>
        <v>0</v>
      </c>
      <c r="EN170" s="53">
        <f t="shared" si="341"/>
        <v>0</v>
      </c>
      <c r="EO170" s="53">
        <f t="shared" si="341"/>
        <v>0</v>
      </c>
      <c r="EP170" s="53">
        <f t="shared" si="341"/>
        <v>0</v>
      </c>
      <c r="EQ170" s="53">
        <f t="shared" si="341"/>
        <v>0</v>
      </c>
      <c r="ER170" s="53">
        <f t="shared" si="341"/>
        <v>0</v>
      </c>
      <c r="ES170" s="53">
        <f t="shared" si="341"/>
        <v>0</v>
      </c>
      <c r="ET170" s="53">
        <f t="shared" si="341"/>
        <v>0</v>
      </c>
      <c r="EU170" s="53">
        <f t="shared" si="341"/>
        <v>0</v>
      </c>
      <c r="EV170" s="53">
        <f t="shared" si="341"/>
        <v>0</v>
      </c>
      <c r="EW170" s="53">
        <f t="shared" si="341"/>
        <v>0</v>
      </c>
      <c r="EX170" s="53">
        <f t="shared" si="341"/>
        <v>0</v>
      </c>
      <c r="EY170" s="53">
        <f t="shared" si="341"/>
        <v>0</v>
      </c>
      <c r="EZ170" s="53">
        <f t="shared" ref="EK170:EZ198" si="374">IF(EZ$4=$A170,-SUM($H170:$K170), 0)</f>
        <v>0</v>
      </c>
      <c r="FA170" s="53">
        <f t="shared" si="342"/>
        <v>0</v>
      </c>
      <c r="FB170" s="53">
        <f t="shared" si="342"/>
        <v>0</v>
      </c>
      <c r="FC170" s="53">
        <f t="shared" si="342"/>
        <v>0</v>
      </c>
      <c r="FD170" s="53">
        <f t="shared" si="342"/>
        <v>0</v>
      </c>
      <c r="FE170" s="53">
        <f t="shared" si="342"/>
        <v>0</v>
      </c>
      <c r="FF170" s="53">
        <f t="shared" si="342"/>
        <v>0</v>
      </c>
      <c r="FG170" s="53">
        <f t="shared" si="342"/>
        <v>0</v>
      </c>
      <c r="FH170" s="53">
        <f t="shared" si="342"/>
        <v>0</v>
      </c>
      <c r="FI170" s="53">
        <f t="shared" si="342"/>
        <v>0</v>
      </c>
      <c r="FJ170" s="53">
        <f t="shared" si="342"/>
        <v>0</v>
      </c>
      <c r="FK170" s="53">
        <f t="shared" si="342"/>
        <v>0</v>
      </c>
      <c r="FL170" s="53">
        <f t="shared" si="342"/>
        <v>0</v>
      </c>
      <c r="FM170" s="53">
        <f t="shared" si="342"/>
        <v>0</v>
      </c>
      <c r="FN170" s="53">
        <f t="shared" si="342"/>
        <v>0</v>
      </c>
      <c r="FO170" s="53">
        <f t="shared" si="342"/>
        <v>0</v>
      </c>
      <c r="FP170" s="53">
        <f t="shared" ref="FA170:FP198" si="375">IF(FP$4=$A170,-SUM($H170:$K170), 0)</f>
        <v>0</v>
      </c>
      <c r="FQ170" s="53">
        <f t="shared" si="343"/>
        <v>0</v>
      </c>
      <c r="FR170" s="53">
        <f t="shared" si="343"/>
        <v>0</v>
      </c>
      <c r="FS170" s="53">
        <f t="shared" si="343"/>
        <v>0</v>
      </c>
      <c r="FT170" s="53">
        <f t="shared" si="343"/>
        <v>0</v>
      </c>
      <c r="FU170" s="53">
        <f t="shared" si="343"/>
        <v>0</v>
      </c>
      <c r="FV170" s="53">
        <f t="shared" si="343"/>
        <v>0</v>
      </c>
      <c r="FW170" s="53">
        <f t="shared" si="343"/>
        <v>0</v>
      </c>
      <c r="FX170" s="53">
        <f t="shared" si="343"/>
        <v>-123.3</v>
      </c>
      <c r="FY170" s="53">
        <f t="shared" si="343"/>
        <v>0</v>
      </c>
      <c r="FZ170" s="53">
        <f t="shared" si="343"/>
        <v>0</v>
      </c>
      <c r="GA170" s="53">
        <f t="shared" si="343"/>
        <v>0</v>
      </c>
      <c r="GB170" s="53">
        <f t="shared" si="343"/>
        <v>0</v>
      </c>
      <c r="GC170" s="53">
        <f t="shared" si="343"/>
        <v>0</v>
      </c>
      <c r="GD170" s="53">
        <f t="shared" si="343"/>
        <v>0</v>
      </c>
      <c r="GE170" s="53">
        <f t="shared" si="343"/>
        <v>0</v>
      </c>
      <c r="GF170" s="53">
        <f t="shared" ref="FQ170:GF198" si="376">IF(GF$4=$A170,-SUM($H170:$K170), 0)</f>
        <v>0</v>
      </c>
      <c r="GG170" s="53">
        <f t="shared" si="353"/>
        <v>0</v>
      </c>
      <c r="GH170" s="53">
        <f t="shared" si="353"/>
        <v>0</v>
      </c>
      <c r="GI170" s="53">
        <f t="shared" si="353"/>
        <v>0</v>
      </c>
      <c r="GJ170" s="53">
        <f t="shared" si="353"/>
        <v>0</v>
      </c>
      <c r="GK170" s="53">
        <f t="shared" si="353"/>
        <v>0</v>
      </c>
      <c r="GL170" s="53">
        <f t="shared" si="353"/>
        <v>0</v>
      </c>
      <c r="GM170" s="53">
        <f t="shared" si="353"/>
        <v>0</v>
      </c>
      <c r="GN170" s="53">
        <f t="shared" si="354"/>
        <v>0</v>
      </c>
      <c r="GO170" s="53">
        <f t="shared" si="354"/>
        <v>0</v>
      </c>
      <c r="GP170" s="53">
        <f t="shared" si="354"/>
        <v>0</v>
      </c>
      <c r="GQ170" s="53">
        <f t="shared" si="354"/>
        <v>0</v>
      </c>
      <c r="GR170" s="53">
        <f t="shared" si="354"/>
        <v>0</v>
      </c>
      <c r="GS170" s="53">
        <f t="shared" si="354"/>
        <v>0</v>
      </c>
      <c r="GT170" s="53">
        <f t="shared" si="354"/>
        <v>0</v>
      </c>
      <c r="GU170" s="53">
        <f t="shared" si="354"/>
        <v>0</v>
      </c>
      <c r="GV170" s="53">
        <f t="shared" si="354"/>
        <v>0</v>
      </c>
      <c r="GW170" s="53">
        <f t="shared" si="354"/>
        <v>0</v>
      </c>
      <c r="GX170" s="53">
        <f t="shared" si="18"/>
        <v>0</v>
      </c>
    </row>
    <row r="171" spans="1:206" s="95" customFormat="1" ht="25.5" x14ac:dyDescent="0.2">
      <c r="A171" s="22">
        <f>VLOOKUP(B171,'Libro Giornale'!$E$237:$F$436,2,FALSE)</f>
        <v>73</v>
      </c>
      <c r="B171" s="547" t="s">
        <v>631</v>
      </c>
      <c r="C171" s="152">
        <v>159</v>
      </c>
      <c r="D171" s="468">
        <v>44883</v>
      </c>
      <c r="E171" s="448" t="s">
        <v>830</v>
      </c>
      <c r="F171" s="538">
        <v>23</v>
      </c>
      <c r="G171" s="52"/>
      <c r="H171" s="92"/>
      <c r="I171" s="92"/>
      <c r="J171" s="52">
        <f t="shared" si="350"/>
        <v>-23</v>
      </c>
      <c r="K171" s="52"/>
      <c r="L171" s="52"/>
      <c r="M171" s="53">
        <f t="shared" ref="M171:AR171" si="377">IF(M$4=$A171,-SUM($H171:$K171), 0)</f>
        <v>0</v>
      </c>
      <c r="N171" s="53">
        <f t="shared" si="377"/>
        <v>0</v>
      </c>
      <c r="O171" s="53">
        <f t="shared" si="377"/>
        <v>0</v>
      </c>
      <c r="P171" s="53">
        <f t="shared" si="377"/>
        <v>0</v>
      </c>
      <c r="Q171" s="53">
        <f t="shared" si="377"/>
        <v>0</v>
      </c>
      <c r="R171" s="53">
        <f t="shared" si="377"/>
        <v>0</v>
      </c>
      <c r="S171" s="53">
        <f t="shared" si="377"/>
        <v>0</v>
      </c>
      <c r="T171" s="53">
        <f t="shared" si="377"/>
        <v>0</v>
      </c>
      <c r="U171" s="53">
        <f t="shared" si="377"/>
        <v>0</v>
      </c>
      <c r="V171" s="53">
        <f t="shared" si="377"/>
        <v>0</v>
      </c>
      <c r="W171" s="53">
        <f t="shared" si="377"/>
        <v>0</v>
      </c>
      <c r="X171" s="53">
        <f t="shared" si="377"/>
        <v>0</v>
      </c>
      <c r="Y171" s="53">
        <f t="shared" si="377"/>
        <v>0</v>
      </c>
      <c r="Z171" s="53">
        <f t="shared" si="377"/>
        <v>0</v>
      </c>
      <c r="AA171" s="53">
        <f t="shared" si="377"/>
        <v>0</v>
      </c>
      <c r="AB171" s="53">
        <f t="shared" si="377"/>
        <v>0</v>
      </c>
      <c r="AC171" s="53">
        <f t="shared" si="377"/>
        <v>0</v>
      </c>
      <c r="AD171" s="53">
        <f t="shared" si="377"/>
        <v>0</v>
      </c>
      <c r="AE171" s="53">
        <f t="shared" si="377"/>
        <v>0</v>
      </c>
      <c r="AF171" s="53">
        <f t="shared" si="377"/>
        <v>0</v>
      </c>
      <c r="AG171" s="53">
        <f t="shared" si="377"/>
        <v>0</v>
      </c>
      <c r="AH171" s="53">
        <f t="shared" si="377"/>
        <v>0</v>
      </c>
      <c r="AI171" s="53">
        <f t="shared" si="377"/>
        <v>0</v>
      </c>
      <c r="AJ171" s="53">
        <f t="shared" si="377"/>
        <v>0</v>
      </c>
      <c r="AK171" s="53">
        <f t="shared" si="377"/>
        <v>0</v>
      </c>
      <c r="AL171" s="53">
        <f t="shared" si="377"/>
        <v>0</v>
      </c>
      <c r="AM171" s="53">
        <f t="shared" si="377"/>
        <v>0</v>
      </c>
      <c r="AN171" s="53">
        <f t="shared" si="377"/>
        <v>0</v>
      </c>
      <c r="AO171" s="53">
        <f t="shared" si="377"/>
        <v>0</v>
      </c>
      <c r="AP171" s="53">
        <f t="shared" si="377"/>
        <v>0</v>
      </c>
      <c r="AQ171" s="53">
        <f t="shared" si="377"/>
        <v>0</v>
      </c>
      <c r="AR171" s="53">
        <f t="shared" si="377"/>
        <v>0</v>
      </c>
      <c r="AS171" s="53">
        <f t="shared" si="372"/>
        <v>0</v>
      </c>
      <c r="AT171" s="53">
        <f t="shared" si="335"/>
        <v>0</v>
      </c>
      <c r="AU171" s="53">
        <f t="shared" si="335"/>
        <v>0</v>
      </c>
      <c r="AV171" s="53">
        <f t="shared" si="335"/>
        <v>0</v>
      </c>
      <c r="AW171" s="53">
        <f t="shared" si="335"/>
        <v>0</v>
      </c>
      <c r="AX171" s="53">
        <f t="shared" si="335"/>
        <v>0</v>
      </c>
      <c r="AY171" s="53">
        <f t="shared" si="335"/>
        <v>0</v>
      </c>
      <c r="AZ171" s="53">
        <f t="shared" si="335"/>
        <v>0</v>
      </c>
      <c r="BA171" s="53">
        <f t="shared" si="335"/>
        <v>0</v>
      </c>
      <c r="BB171" s="53">
        <f t="shared" si="335"/>
        <v>0</v>
      </c>
      <c r="BC171" s="53">
        <f t="shared" si="335"/>
        <v>0</v>
      </c>
      <c r="BD171" s="53">
        <f t="shared" si="335"/>
        <v>0</v>
      </c>
      <c r="BE171" s="53">
        <f t="shared" si="335"/>
        <v>0</v>
      </c>
      <c r="BF171" s="53">
        <f t="shared" si="335"/>
        <v>0</v>
      </c>
      <c r="BG171" s="53">
        <f t="shared" si="335"/>
        <v>0</v>
      </c>
      <c r="BH171" s="53">
        <f t="shared" si="335"/>
        <v>0</v>
      </c>
      <c r="BI171" s="53">
        <f t="shared" si="335"/>
        <v>0</v>
      </c>
      <c r="BJ171" s="53">
        <f t="shared" si="336"/>
        <v>0</v>
      </c>
      <c r="BK171" s="53">
        <f t="shared" si="336"/>
        <v>0</v>
      </c>
      <c r="BL171" s="53">
        <f t="shared" si="336"/>
        <v>0</v>
      </c>
      <c r="BM171" s="53">
        <f t="shared" si="336"/>
        <v>0</v>
      </c>
      <c r="BN171" s="53">
        <f t="shared" si="336"/>
        <v>0</v>
      </c>
      <c r="BO171" s="53">
        <f t="shared" si="336"/>
        <v>0</v>
      </c>
      <c r="BP171" s="53">
        <f t="shared" si="336"/>
        <v>0</v>
      </c>
      <c r="BQ171" s="53">
        <f t="shared" si="336"/>
        <v>0</v>
      </c>
      <c r="BR171" s="53">
        <f t="shared" si="336"/>
        <v>0</v>
      </c>
      <c r="BS171" s="53">
        <f t="shared" si="336"/>
        <v>0</v>
      </c>
      <c r="BT171" s="53">
        <f t="shared" si="336"/>
        <v>0</v>
      </c>
      <c r="BU171" s="53">
        <f t="shared" si="336"/>
        <v>0</v>
      </c>
      <c r="BV171" s="53">
        <f t="shared" si="336"/>
        <v>0</v>
      </c>
      <c r="BW171" s="53">
        <f t="shared" si="336"/>
        <v>0</v>
      </c>
      <c r="BX171" s="53">
        <f t="shared" si="336"/>
        <v>0</v>
      </c>
      <c r="BY171" s="53">
        <f t="shared" si="336"/>
        <v>0</v>
      </c>
      <c r="BZ171" s="53">
        <f t="shared" si="337"/>
        <v>0</v>
      </c>
      <c r="CA171" s="53">
        <f t="shared" si="337"/>
        <v>0</v>
      </c>
      <c r="CB171" s="53">
        <f t="shared" si="337"/>
        <v>23</v>
      </c>
      <c r="CC171" s="53">
        <f t="shared" si="337"/>
        <v>0</v>
      </c>
      <c r="CD171" s="53">
        <f t="shared" si="337"/>
        <v>0</v>
      </c>
      <c r="CE171" s="53">
        <f t="shared" si="337"/>
        <v>0</v>
      </c>
      <c r="CF171" s="53">
        <f t="shared" si="337"/>
        <v>0</v>
      </c>
      <c r="CG171" s="53">
        <f t="shared" si="337"/>
        <v>0</v>
      </c>
      <c r="CH171" s="53">
        <f t="shared" si="337"/>
        <v>0</v>
      </c>
      <c r="CI171" s="53">
        <f t="shared" si="337"/>
        <v>0</v>
      </c>
      <c r="CJ171" s="53">
        <f t="shared" si="337"/>
        <v>0</v>
      </c>
      <c r="CK171" s="53">
        <f t="shared" si="337"/>
        <v>0</v>
      </c>
      <c r="CL171" s="53">
        <f t="shared" si="337"/>
        <v>0</v>
      </c>
      <c r="CM171" s="53">
        <f t="shared" si="337"/>
        <v>0</v>
      </c>
      <c r="CN171" s="53">
        <f t="shared" si="337"/>
        <v>0</v>
      </c>
      <c r="CO171" s="53">
        <f t="shared" si="351"/>
        <v>0</v>
      </c>
      <c r="CP171" s="53">
        <f t="shared" si="351"/>
        <v>0</v>
      </c>
      <c r="CQ171" s="53">
        <f t="shared" si="351"/>
        <v>0</v>
      </c>
      <c r="CR171" s="53">
        <f t="shared" si="351"/>
        <v>0</v>
      </c>
      <c r="CS171" s="53">
        <f t="shared" si="351"/>
        <v>0</v>
      </c>
      <c r="CT171" s="53">
        <f t="shared" si="351"/>
        <v>0</v>
      </c>
      <c r="CU171" s="53">
        <f t="shared" si="351"/>
        <v>0</v>
      </c>
      <c r="CV171" s="53">
        <f t="shared" si="351"/>
        <v>0</v>
      </c>
      <c r="CW171" s="53">
        <f t="shared" si="351"/>
        <v>0</v>
      </c>
      <c r="CX171" s="53">
        <f t="shared" si="351"/>
        <v>0</v>
      </c>
      <c r="CY171" s="53">
        <f t="shared" si="351"/>
        <v>0</v>
      </c>
      <c r="CZ171" s="53">
        <f t="shared" si="351"/>
        <v>0</v>
      </c>
      <c r="DA171" s="53">
        <f t="shared" si="351"/>
        <v>0</v>
      </c>
      <c r="DB171" s="53">
        <f t="shared" si="351"/>
        <v>0</v>
      </c>
      <c r="DC171" s="53">
        <f t="shared" si="351"/>
        <v>0</v>
      </c>
      <c r="DD171" s="53">
        <f t="shared" si="351"/>
        <v>0</v>
      </c>
      <c r="DE171" s="53">
        <f t="shared" si="359"/>
        <v>0</v>
      </c>
      <c r="DF171" s="53">
        <f t="shared" si="359"/>
        <v>0</v>
      </c>
      <c r="DG171" s="53">
        <f t="shared" si="359"/>
        <v>0</v>
      </c>
      <c r="DH171" s="53">
        <f t="shared" si="359"/>
        <v>0</v>
      </c>
      <c r="DI171" s="53">
        <f t="shared" si="359"/>
        <v>0</v>
      </c>
      <c r="DJ171" s="53">
        <f t="shared" si="359"/>
        <v>0</v>
      </c>
      <c r="DK171" s="53">
        <f t="shared" si="359"/>
        <v>0</v>
      </c>
      <c r="DL171" s="53">
        <f t="shared" si="359"/>
        <v>0</v>
      </c>
      <c r="DM171" s="53">
        <f t="shared" si="352"/>
        <v>0</v>
      </c>
      <c r="DN171" s="53">
        <f t="shared" si="352"/>
        <v>0</v>
      </c>
      <c r="DO171" s="53">
        <f t="shared" si="352"/>
        <v>0</v>
      </c>
      <c r="DP171" s="53">
        <f t="shared" si="352"/>
        <v>0</v>
      </c>
      <c r="DQ171" s="53">
        <f t="shared" si="352"/>
        <v>0</v>
      </c>
      <c r="DR171" s="53">
        <f t="shared" si="352"/>
        <v>0</v>
      </c>
      <c r="DS171" s="53">
        <f t="shared" si="352"/>
        <v>0</v>
      </c>
      <c r="DT171" s="53">
        <f t="shared" si="352"/>
        <v>0</v>
      </c>
      <c r="DU171" s="53">
        <f t="shared" si="340"/>
        <v>0</v>
      </c>
      <c r="DV171" s="53">
        <f t="shared" si="340"/>
        <v>0</v>
      </c>
      <c r="DW171" s="53">
        <f t="shared" si="340"/>
        <v>0</v>
      </c>
      <c r="DX171" s="53">
        <f t="shared" si="340"/>
        <v>0</v>
      </c>
      <c r="DY171" s="53">
        <f t="shared" si="340"/>
        <v>0</v>
      </c>
      <c r="DZ171" s="53">
        <f t="shared" si="340"/>
        <v>0</v>
      </c>
      <c r="EA171" s="53">
        <f t="shared" si="340"/>
        <v>0</v>
      </c>
      <c r="EB171" s="53">
        <f t="shared" si="340"/>
        <v>0</v>
      </c>
      <c r="EC171" s="53">
        <f t="shared" si="340"/>
        <v>0</v>
      </c>
      <c r="ED171" s="53">
        <f t="shared" si="340"/>
        <v>0</v>
      </c>
      <c r="EE171" s="53">
        <f t="shared" si="340"/>
        <v>0</v>
      </c>
      <c r="EF171" s="53">
        <f t="shared" si="340"/>
        <v>0</v>
      </c>
      <c r="EG171" s="53">
        <f t="shared" si="340"/>
        <v>0</v>
      </c>
      <c r="EH171" s="53">
        <f t="shared" si="340"/>
        <v>0</v>
      </c>
      <c r="EI171" s="53">
        <f t="shared" si="340"/>
        <v>0</v>
      </c>
      <c r="EJ171" s="53">
        <f t="shared" si="340"/>
        <v>0</v>
      </c>
      <c r="EK171" s="53">
        <f t="shared" si="341"/>
        <v>0</v>
      </c>
      <c r="EL171" s="53">
        <f t="shared" si="341"/>
        <v>0</v>
      </c>
      <c r="EM171" s="53">
        <f t="shared" si="341"/>
        <v>0</v>
      </c>
      <c r="EN171" s="53">
        <f t="shared" si="341"/>
        <v>0</v>
      </c>
      <c r="EO171" s="53">
        <f t="shared" si="341"/>
        <v>0</v>
      </c>
      <c r="EP171" s="53">
        <f t="shared" si="341"/>
        <v>0</v>
      </c>
      <c r="EQ171" s="53">
        <f t="shared" si="341"/>
        <v>0</v>
      </c>
      <c r="ER171" s="53">
        <f t="shared" si="341"/>
        <v>0</v>
      </c>
      <c r="ES171" s="53">
        <f t="shared" si="341"/>
        <v>0</v>
      </c>
      <c r="ET171" s="53">
        <f t="shared" si="341"/>
        <v>0</v>
      </c>
      <c r="EU171" s="53">
        <f t="shared" si="341"/>
        <v>0</v>
      </c>
      <c r="EV171" s="53">
        <f t="shared" si="341"/>
        <v>0</v>
      </c>
      <c r="EW171" s="53">
        <f t="shared" si="341"/>
        <v>0</v>
      </c>
      <c r="EX171" s="53">
        <f t="shared" si="341"/>
        <v>0</v>
      </c>
      <c r="EY171" s="53">
        <f t="shared" si="341"/>
        <v>0</v>
      </c>
      <c r="EZ171" s="53">
        <f t="shared" si="341"/>
        <v>0</v>
      </c>
      <c r="FA171" s="53">
        <f t="shared" si="342"/>
        <v>0</v>
      </c>
      <c r="FB171" s="53">
        <f t="shared" si="342"/>
        <v>0</v>
      </c>
      <c r="FC171" s="53">
        <f t="shared" si="342"/>
        <v>0</v>
      </c>
      <c r="FD171" s="53">
        <f t="shared" si="342"/>
        <v>0</v>
      </c>
      <c r="FE171" s="53">
        <f t="shared" si="342"/>
        <v>0</v>
      </c>
      <c r="FF171" s="53">
        <f t="shared" si="342"/>
        <v>0</v>
      </c>
      <c r="FG171" s="53">
        <f t="shared" si="342"/>
        <v>0</v>
      </c>
      <c r="FH171" s="53">
        <f t="shared" si="342"/>
        <v>0</v>
      </c>
      <c r="FI171" s="53">
        <f t="shared" si="342"/>
        <v>0</v>
      </c>
      <c r="FJ171" s="53">
        <f t="shared" si="342"/>
        <v>0</v>
      </c>
      <c r="FK171" s="53">
        <f t="shared" si="342"/>
        <v>0</v>
      </c>
      <c r="FL171" s="53">
        <f t="shared" si="342"/>
        <v>0</v>
      </c>
      <c r="FM171" s="53">
        <f t="shared" si="342"/>
        <v>0</v>
      </c>
      <c r="FN171" s="53">
        <f t="shared" si="342"/>
        <v>0</v>
      </c>
      <c r="FO171" s="53">
        <f t="shared" si="342"/>
        <v>0</v>
      </c>
      <c r="FP171" s="53">
        <f t="shared" si="342"/>
        <v>0</v>
      </c>
      <c r="FQ171" s="53">
        <f t="shared" si="343"/>
        <v>0</v>
      </c>
      <c r="FR171" s="53">
        <f t="shared" si="343"/>
        <v>0</v>
      </c>
      <c r="FS171" s="53">
        <f t="shared" si="343"/>
        <v>0</v>
      </c>
      <c r="FT171" s="53">
        <f t="shared" si="343"/>
        <v>0</v>
      </c>
      <c r="FU171" s="53">
        <f t="shared" si="343"/>
        <v>0</v>
      </c>
      <c r="FV171" s="53">
        <f t="shared" si="343"/>
        <v>0</v>
      </c>
      <c r="FW171" s="53">
        <f t="shared" si="343"/>
        <v>0</v>
      </c>
      <c r="FX171" s="53">
        <f t="shared" si="343"/>
        <v>0</v>
      </c>
      <c r="FY171" s="53">
        <f t="shared" si="343"/>
        <v>0</v>
      </c>
      <c r="FZ171" s="53">
        <f t="shared" si="343"/>
        <v>0</v>
      </c>
      <c r="GA171" s="53">
        <f t="shared" si="343"/>
        <v>0</v>
      </c>
      <c r="GB171" s="53">
        <f t="shared" si="343"/>
        <v>0</v>
      </c>
      <c r="GC171" s="53">
        <f t="shared" si="343"/>
        <v>0</v>
      </c>
      <c r="GD171" s="53">
        <f t="shared" si="343"/>
        <v>0</v>
      </c>
      <c r="GE171" s="53">
        <f t="shared" si="343"/>
        <v>0</v>
      </c>
      <c r="GF171" s="53">
        <f t="shared" si="343"/>
        <v>0</v>
      </c>
      <c r="GG171" s="53">
        <f t="shared" si="353"/>
        <v>0</v>
      </c>
      <c r="GH171" s="53">
        <f t="shared" si="353"/>
        <v>0</v>
      </c>
      <c r="GI171" s="53">
        <f t="shared" si="353"/>
        <v>0</v>
      </c>
      <c r="GJ171" s="53">
        <f t="shared" si="353"/>
        <v>0</v>
      </c>
      <c r="GK171" s="53">
        <f t="shared" si="353"/>
        <v>0</v>
      </c>
      <c r="GL171" s="53">
        <f t="shared" si="353"/>
        <v>0</v>
      </c>
      <c r="GM171" s="53">
        <f t="shared" si="353"/>
        <v>0</v>
      </c>
      <c r="GN171" s="53">
        <f t="shared" si="353"/>
        <v>0</v>
      </c>
      <c r="GO171" s="53">
        <f t="shared" si="353"/>
        <v>0</v>
      </c>
      <c r="GP171" s="53">
        <f t="shared" si="353"/>
        <v>0</v>
      </c>
      <c r="GQ171" s="53">
        <f t="shared" si="353"/>
        <v>0</v>
      </c>
      <c r="GR171" s="53">
        <f t="shared" si="353"/>
        <v>0</v>
      </c>
      <c r="GS171" s="53">
        <f t="shared" si="353"/>
        <v>0</v>
      </c>
      <c r="GT171" s="53">
        <f t="shared" si="353"/>
        <v>0</v>
      </c>
      <c r="GU171" s="53">
        <f t="shared" si="353"/>
        <v>0</v>
      </c>
      <c r="GV171" s="53">
        <f t="shared" si="353"/>
        <v>0</v>
      </c>
      <c r="GW171" s="53">
        <f t="shared" si="354"/>
        <v>0</v>
      </c>
      <c r="GX171" s="53">
        <f t="shared" si="18"/>
        <v>0</v>
      </c>
    </row>
    <row r="172" spans="1:206" s="95" customFormat="1" ht="12.75" x14ac:dyDescent="0.2">
      <c r="A172" s="22">
        <f>VLOOKUP(B172,'Libro Giornale'!$E$237:$F$436,2,FALSE)</f>
        <v>122</v>
      </c>
      <c r="B172" s="547" t="s">
        <v>508</v>
      </c>
      <c r="C172" s="152">
        <v>160</v>
      </c>
      <c r="D172" s="468">
        <v>44883</v>
      </c>
      <c r="E172" s="540" t="s">
        <v>750</v>
      </c>
      <c r="F172" s="539">
        <v>0.25</v>
      </c>
      <c r="G172" s="52">
        <f>SUM(F171:F172)</f>
        <v>23.25</v>
      </c>
      <c r="H172" s="92"/>
      <c r="I172" s="92"/>
      <c r="J172" s="52">
        <f t="shared" si="350"/>
        <v>-0.25</v>
      </c>
      <c r="K172" s="52"/>
      <c r="L172" s="52"/>
      <c r="M172" s="53">
        <f t="shared" si="305"/>
        <v>0</v>
      </c>
      <c r="N172" s="53">
        <f t="shared" si="0"/>
        <v>0</v>
      </c>
      <c r="O172" s="53">
        <f t="shared" si="0"/>
        <v>0</v>
      </c>
      <c r="P172" s="53">
        <f t="shared" si="0"/>
        <v>0</v>
      </c>
      <c r="Q172" s="53">
        <f t="shared" si="0"/>
        <v>0</v>
      </c>
      <c r="R172" s="53">
        <f t="shared" si="0"/>
        <v>0</v>
      </c>
      <c r="S172" s="53">
        <f t="shared" si="0"/>
        <v>0</v>
      </c>
      <c r="T172" s="53">
        <f t="shared" si="0"/>
        <v>0</v>
      </c>
      <c r="U172" s="53">
        <f t="shared" si="0"/>
        <v>0</v>
      </c>
      <c r="V172" s="53">
        <f t="shared" si="0"/>
        <v>0</v>
      </c>
      <c r="W172" s="53">
        <f t="shared" si="0"/>
        <v>0</v>
      </c>
      <c r="X172" s="53">
        <f t="shared" si="0"/>
        <v>0</v>
      </c>
      <c r="Y172" s="53">
        <f t="shared" si="0"/>
        <v>0</v>
      </c>
      <c r="Z172" s="53">
        <f t="shared" si="0"/>
        <v>0</v>
      </c>
      <c r="AA172" s="53">
        <f t="shared" si="0"/>
        <v>0</v>
      </c>
      <c r="AB172" s="53">
        <f t="shared" si="0"/>
        <v>0</v>
      </c>
      <c r="AC172" s="53">
        <f t="shared" si="0"/>
        <v>0</v>
      </c>
      <c r="AD172" s="53">
        <f t="shared" si="372"/>
        <v>0</v>
      </c>
      <c r="AE172" s="53">
        <f t="shared" si="372"/>
        <v>0</v>
      </c>
      <c r="AF172" s="53">
        <f t="shared" si="372"/>
        <v>0</v>
      </c>
      <c r="AG172" s="53">
        <f t="shared" si="372"/>
        <v>0</v>
      </c>
      <c r="AH172" s="53">
        <f t="shared" si="372"/>
        <v>0</v>
      </c>
      <c r="AI172" s="53">
        <f t="shared" si="372"/>
        <v>0</v>
      </c>
      <c r="AJ172" s="53">
        <f t="shared" si="372"/>
        <v>0</v>
      </c>
      <c r="AK172" s="53">
        <f t="shared" si="372"/>
        <v>0</v>
      </c>
      <c r="AL172" s="53">
        <f t="shared" si="372"/>
        <v>0</v>
      </c>
      <c r="AM172" s="53">
        <f t="shared" si="372"/>
        <v>0</v>
      </c>
      <c r="AN172" s="53">
        <f t="shared" si="372"/>
        <v>0</v>
      </c>
      <c r="AO172" s="53">
        <f t="shared" si="372"/>
        <v>0</v>
      </c>
      <c r="AP172" s="53">
        <f t="shared" si="372"/>
        <v>0</v>
      </c>
      <c r="AQ172" s="53">
        <f t="shared" si="372"/>
        <v>0</v>
      </c>
      <c r="AR172" s="53">
        <f t="shared" si="372"/>
        <v>0</v>
      </c>
      <c r="AS172" s="53">
        <f t="shared" si="372"/>
        <v>0</v>
      </c>
      <c r="AT172" s="53">
        <f t="shared" si="373"/>
        <v>0</v>
      </c>
      <c r="AU172" s="53">
        <f t="shared" si="373"/>
        <v>0</v>
      </c>
      <c r="AV172" s="53">
        <f t="shared" si="373"/>
        <v>0</v>
      </c>
      <c r="AW172" s="53">
        <f t="shared" si="373"/>
        <v>0</v>
      </c>
      <c r="AX172" s="53">
        <f t="shared" si="373"/>
        <v>0</v>
      </c>
      <c r="AY172" s="53">
        <f t="shared" si="373"/>
        <v>0</v>
      </c>
      <c r="AZ172" s="53">
        <f t="shared" si="373"/>
        <v>0</v>
      </c>
      <c r="BA172" s="53">
        <f t="shared" si="373"/>
        <v>0</v>
      </c>
      <c r="BB172" s="53">
        <f t="shared" si="373"/>
        <v>0</v>
      </c>
      <c r="BC172" s="53">
        <f t="shared" si="373"/>
        <v>0</v>
      </c>
      <c r="BD172" s="53">
        <f t="shared" si="373"/>
        <v>0</v>
      </c>
      <c r="BE172" s="53">
        <f t="shared" si="373"/>
        <v>0</v>
      </c>
      <c r="BF172" s="53">
        <f t="shared" si="373"/>
        <v>0</v>
      </c>
      <c r="BG172" s="53">
        <f t="shared" si="373"/>
        <v>0</v>
      </c>
      <c r="BH172" s="53">
        <f t="shared" si="373"/>
        <v>0</v>
      </c>
      <c r="BI172" s="53">
        <f t="shared" si="373"/>
        <v>0</v>
      </c>
      <c r="BJ172" s="53">
        <f t="shared" si="336"/>
        <v>0</v>
      </c>
      <c r="BK172" s="53">
        <f t="shared" si="336"/>
        <v>0</v>
      </c>
      <c r="BL172" s="53">
        <f t="shared" si="336"/>
        <v>0</v>
      </c>
      <c r="BM172" s="53">
        <f t="shared" si="336"/>
        <v>0</v>
      </c>
      <c r="BN172" s="53">
        <f t="shared" si="336"/>
        <v>0</v>
      </c>
      <c r="BO172" s="53">
        <f t="shared" si="336"/>
        <v>0</v>
      </c>
      <c r="BP172" s="53">
        <f t="shared" si="336"/>
        <v>0</v>
      </c>
      <c r="BQ172" s="53">
        <f t="shared" si="336"/>
        <v>0</v>
      </c>
      <c r="BR172" s="53">
        <f t="shared" si="336"/>
        <v>0</v>
      </c>
      <c r="BS172" s="53">
        <f t="shared" si="336"/>
        <v>0</v>
      </c>
      <c r="BT172" s="53">
        <f t="shared" si="336"/>
        <v>0</v>
      </c>
      <c r="BU172" s="53">
        <f t="shared" si="5"/>
        <v>0</v>
      </c>
      <c r="BV172" s="53">
        <f t="shared" si="336"/>
        <v>0</v>
      </c>
      <c r="BW172" s="53">
        <f t="shared" si="336"/>
        <v>0</v>
      </c>
      <c r="BX172" s="53">
        <f t="shared" si="336"/>
        <v>0</v>
      </c>
      <c r="BY172" s="53">
        <f t="shared" si="337"/>
        <v>0</v>
      </c>
      <c r="BZ172" s="53">
        <f t="shared" si="337"/>
        <v>0</v>
      </c>
      <c r="CA172" s="53">
        <f t="shared" si="337"/>
        <v>0</v>
      </c>
      <c r="CB172" s="53">
        <f t="shared" ref="BY172:CN198" si="378">IF(CB$4=$A172,-SUM($H172:$K172), 0)</f>
        <v>0</v>
      </c>
      <c r="CC172" s="53">
        <f t="shared" si="378"/>
        <v>0</v>
      </c>
      <c r="CD172" s="53">
        <f t="shared" si="378"/>
        <v>0</v>
      </c>
      <c r="CE172" s="53">
        <f t="shared" si="378"/>
        <v>0</v>
      </c>
      <c r="CF172" s="53">
        <f t="shared" si="378"/>
        <v>0</v>
      </c>
      <c r="CG172" s="53">
        <f t="shared" si="378"/>
        <v>0</v>
      </c>
      <c r="CH172" s="53">
        <f t="shared" si="378"/>
        <v>0</v>
      </c>
      <c r="CI172" s="53">
        <f t="shared" si="378"/>
        <v>0</v>
      </c>
      <c r="CJ172" s="53">
        <f t="shared" si="378"/>
        <v>0</v>
      </c>
      <c r="CK172" s="53">
        <f t="shared" si="378"/>
        <v>0</v>
      </c>
      <c r="CL172" s="53">
        <f t="shared" si="378"/>
        <v>0</v>
      </c>
      <c r="CM172" s="53">
        <f t="shared" si="378"/>
        <v>0</v>
      </c>
      <c r="CN172" s="53">
        <f t="shared" si="378"/>
        <v>0</v>
      </c>
      <c r="CO172" s="53">
        <f t="shared" si="351"/>
        <v>0</v>
      </c>
      <c r="CP172" s="53">
        <f t="shared" si="351"/>
        <v>0</v>
      </c>
      <c r="CQ172" s="53">
        <f t="shared" si="351"/>
        <v>0</v>
      </c>
      <c r="CR172" s="53">
        <f t="shared" si="351"/>
        <v>0</v>
      </c>
      <c r="CS172" s="53">
        <f t="shared" si="351"/>
        <v>0</v>
      </c>
      <c r="CT172" s="53">
        <f t="shared" si="351"/>
        <v>0</v>
      </c>
      <c r="CU172" s="53">
        <f t="shared" si="351"/>
        <v>0</v>
      </c>
      <c r="CV172" s="53">
        <f t="shared" si="351"/>
        <v>0</v>
      </c>
      <c r="CW172" s="53">
        <f t="shared" si="351"/>
        <v>0</v>
      </c>
      <c r="CX172" s="53">
        <f t="shared" si="351"/>
        <v>0</v>
      </c>
      <c r="CY172" s="53">
        <f t="shared" si="351"/>
        <v>0</v>
      </c>
      <c r="CZ172" s="53">
        <f t="shared" si="351"/>
        <v>0</v>
      </c>
      <c r="DA172" s="53">
        <f t="shared" si="351"/>
        <v>0</v>
      </c>
      <c r="DB172" s="53">
        <f t="shared" si="351"/>
        <v>0</v>
      </c>
      <c r="DC172" s="53">
        <f t="shared" si="351"/>
        <v>0</v>
      </c>
      <c r="DD172" s="53">
        <f t="shared" si="351"/>
        <v>0</v>
      </c>
      <c r="DE172" s="53">
        <f t="shared" si="359"/>
        <v>0</v>
      </c>
      <c r="DF172" s="53">
        <f t="shared" si="359"/>
        <v>0</v>
      </c>
      <c r="DG172" s="53">
        <f t="shared" si="359"/>
        <v>0</v>
      </c>
      <c r="DH172" s="53">
        <f t="shared" si="359"/>
        <v>0</v>
      </c>
      <c r="DI172" s="53">
        <f t="shared" si="359"/>
        <v>0</v>
      </c>
      <c r="DJ172" s="53">
        <f t="shared" si="359"/>
        <v>0</v>
      </c>
      <c r="DK172" s="53">
        <f t="shared" si="359"/>
        <v>0</v>
      </c>
      <c r="DL172" s="53">
        <f t="shared" si="359"/>
        <v>0</v>
      </c>
      <c r="DM172" s="53">
        <f t="shared" si="352"/>
        <v>0</v>
      </c>
      <c r="DN172" s="53">
        <f t="shared" si="352"/>
        <v>0</v>
      </c>
      <c r="DO172" s="53">
        <f t="shared" si="352"/>
        <v>0</v>
      </c>
      <c r="DP172" s="53">
        <f t="shared" si="352"/>
        <v>0</v>
      </c>
      <c r="DQ172" s="53">
        <f t="shared" si="352"/>
        <v>0</v>
      </c>
      <c r="DR172" s="53">
        <f t="shared" si="352"/>
        <v>0</v>
      </c>
      <c r="DS172" s="53">
        <f t="shared" si="352"/>
        <v>0</v>
      </c>
      <c r="DT172" s="53">
        <f t="shared" si="352"/>
        <v>0</v>
      </c>
      <c r="DU172" s="53">
        <f t="shared" si="340"/>
        <v>0</v>
      </c>
      <c r="DV172" s="53">
        <f t="shared" si="340"/>
        <v>0</v>
      </c>
      <c r="DW172" s="53">
        <f t="shared" si="340"/>
        <v>0</v>
      </c>
      <c r="DX172" s="53">
        <f t="shared" si="340"/>
        <v>0</v>
      </c>
      <c r="DY172" s="53">
        <f t="shared" si="340"/>
        <v>0.25</v>
      </c>
      <c r="DZ172" s="53">
        <f t="shared" ref="DU172:EJ198" si="379">IF(DZ$4=$A172,-SUM($H172:$K172), 0)</f>
        <v>0</v>
      </c>
      <c r="EA172" s="53">
        <f t="shared" si="379"/>
        <v>0</v>
      </c>
      <c r="EB172" s="53">
        <f t="shared" si="379"/>
        <v>0</v>
      </c>
      <c r="EC172" s="53">
        <f t="shared" si="379"/>
        <v>0</v>
      </c>
      <c r="ED172" s="53">
        <f t="shared" si="379"/>
        <v>0</v>
      </c>
      <c r="EE172" s="53">
        <f t="shared" si="379"/>
        <v>0</v>
      </c>
      <c r="EF172" s="53">
        <f t="shared" si="379"/>
        <v>0</v>
      </c>
      <c r="EG172" s="53">
        <f t="shared" si="379"/>
        <v>0</v>
      </c>
      <c r="EH172" s="53">
        <f t="shared" si="379"/>
        <v>0</v>
      </c>
      <c r="EI172" s="53">
        <f t="shared" si="379"/>
        <v>0</v>
      </c>
      <c r="EJ172" s="53">
        <f t="shared" si="379"/>
        <v>0</v>
      </c>
      <c r="EK172" s="53">
        <f t="shared" si="374"/>
        <v>0</v>
      </c>
      <c r="EL172" s="53">
        <f t="shared" si="374"/>
        <v>0</v>
      </c>
      <c r="EM172" s="53">
        <f t="shared" si="374"/>
        <v>0</v>
      </c>
      <c r="EN172" s="53">
        <f t="shared" si="374"/>
        <v>0</v>
      </c>
      <c r="EO172" s="53">
        <f t="shared" si="374"/>
        <v>0</v>
      </c>
      <c r="EP172" s="53">
        <f t="shared" si="374"/>
        <v>0</v>
      </c>
      <c r="EQ172" s="53">
        <f t="shared" si="374"/>
        <v>0</v>
      </c>
      <c r="ER172" s="53">
        <f t="shared" si="374"/>
        <v>0</v>
      </c>
      <c r="ES172" s="53">
        <f t="shared" si="374"/>
        <v>0</v>
      </c>
      <c r="ET172" s="53">
        <f t="shared" si="374"/>
        <v>0</v>
      </c>
      <c r="EU172" s="53">
        <f t="shared" si="374"/>
        <v>0</v>
      </c>
      <c r="EV172" s="53">
        <f t="shared" si="374"/>
        <v>0</v>
      </c>
      <c r="EW172" s="53">
        <f t="shared" si="374"/>
        <v>0</v>
      </c>
      <c r="EX172" s="53">
        <f t="shared" si="374"/>
        <v>0</v>
      </c>
      <c r="EY172" s="53">
        <f t="shared" si="374"/>
        <v>0</v>
      </c>
      <c r="EZ172" s="53">
        <f t="shared" si="374"/>
        <v>0</v>
      </c>
      <c r="FA172" s="53">
        <f t="shared" si="375"/>
        <v>0</v>
      </c>
      <c r="FB172" s="53">
        <f t="shared" si="375"/>
        <v>0</v>
      </c>
      <c r="FC172" s="53">
        <f t="shared" si="375"/>
        <v>0</v>
      </c>
      <c r="FD172" s="53">
        <f t="shared" si="375"/>
        <v>0</v>
      </c>
      <c r="FE172" s="53">
        <f t="shared" si="375"/>
        <v>0</v>
      </c>
      <c r="FF172" s="53">
        <f t="shared" si="375"/>
        <v>0</v>
      </c>
      <c r="FG172" s="53">
        <f t="shared" si="375"/>
        <v>0</v>
      </c>
      <c r="FH172" s="53">
        <f t="shared" si="375"/>
        <v>0</v>
      </c>
      <c r="FI172" s="53">
        <f t="shared" si="375"/>
        <v>0</v>
      </c>
      <c r="FJ172" s="53">
        <f t="shared" si="375"/>
        <v>0</v>
      </c>
      <c r="FK172" s="53">
        <f t="shared" si="375"/>
        <v>0</v>
      </c>
      <c r="FL172" s="53">
        <f t="shared" si="375"/>
        <v>0</v>
      </c>
      <c r="FM172" s="53">
        <f t="shared" si="375"/>
        <v>0</v>
      </c>
      <c r="FN172" s="53">
        <f t="shared" si="375"/>
        <v>0</v>
      </c>
      <c r="FO172" s="53">
        <f t="shared" si="375"/>
        <v>0</v>
      </c>
      <c r="FP172" s="53">
        <f t="shared" si="375"/>
        <v>0</v>
      </c>
      <c r="FQ172" s="53">
        <f t="shared" si="376"/>
        <v>0</v>
      </c>
      <c r="FR172" s="53">
        <f t="shared" si="376"/>
        <v>0</v>
      </c>
      <c r="FS172" s="53">
        <f t="shared" si="376"/>
        <v>0</v>
      </c>
      <c r="FT172" s="53">
        <f t="shared" si="376"/>
        <v>0</v>
      </c>
      <c r="FU172" s="53">
        <f t="shared" si="376"/>
        <v>0</v>
      </c>
      <c r="FV172" s="53">
        <f t="shared" si="376"/>
        <v>0</v>
      </c>
      <c r="FW172" s="53">
        <f t="shared" si="376"/>
        <v>0</v>
      </c>
      <c r="FX172" s="53">
        <f t="shared" si="376"/>
        <v>0</v>
      </c>
      <c r="FY172" s="53">
        <f t="shared" si="376"/>
        <v>0</v>
      </c>
      <c r="FZ172" s="53">
        <f t="shared" si="376"/>
        <v>0</v>
      </c>
      <c r="GA172" s="53">
        <f t="shared" si="376"/>
        <v>0</v>
      </c>
      <c r="GB172" s="53">
        <f t="shared" si="376"/>
        <v>0</v>
      </c>
      <c r="GC172" s="53">
        <f t="shared" si="376"/>
        <v>0</v>
      </c>
      <c r="GD172" s="53">
        <f t="shared" si="376"/>
        <v>0</v>
      </c>
      <c r="GE172" s="53">
        <f t="shared" si="376"/>
        <v>0</v>
      </c>
      <c r="GF172" s="53">
        <f t="shared" si="376"/>
        <v>0</v>
      </c>
      <c r="GG172" s="53">
        <f t="shared" si="353"/>
        <v>0</v>
      </c>
      <c r="GH172" s="53">
        <f t="shared" si="353"/>
        <v>0</v>
      </c>
      <c r="GI172" s="53">
        <f t="shared" si="353"/>
        <v>0</v>
      </c>
      <c r="GJ172" s="53">
        <f t="shared" si="353"/>
        <v>0</v>
      </c>
      <c r="GK172" s="53">
        <f t="shared" si="353"/>
        <v>0</v>
      </c>
      <c r="GL172" s="53">
        <f t="shared" si="353"/>
        <v>0</v>
      </c>
      <c r="GM172" s="53">
        <f t="shared" si="353"/>
        <v>0</v>
      </c>
      <c r="GN172" s="53">
        <f t="shared" si="354"/>
        <v>0</v>
      </c>
      <c r="GO172" s="53">
        <f t="shared" si="354"/>
        <v>0</v>
      </c>
      <c r="GP172" s="53">
        <f t="shared" si="354"/>
        <v>0</v>
      </c>
      <c r="GQ172" s="53">
        <f t="shared" si="354"/>
        <v>0</v>
      </c>
      <c r="GR172" s="53">
        <f t="shared" si="354"/>
        <v>0</v>
      </c>
      <c r="GS172" s="53">
        <f t="shared" si="354"/>
        <v>0</v>
      </c>
      <c r="GT172" s="53">
        <f t="shared" si="354"/>
        <v>0</v>
      </c>
      <c r="GU172" s="53">
        <f t="shared" si="354"/>
        <v>0</v>
      </c>
      <c r="GV172" s="53">
        <f t="shared" si="354"/>
        <v>0</v>
      </c>
      <c r="GW172" s="53">
        <f t="shared" si="354"/>
        <v>0</v>
      </c>
      <c r="GX172" s="53">
        <f t="shared" si="18"/>
        <v>0</v>
      </c>
    </row>
    <row r="173" spans="1:206" s="95" customFormat="1" ht="12.75" x14ac:dyDescent="0.2">
      <c r="A173" s="22">
        <f>VLOOKUP(B173,'Libro Giornale'!$E$237:$F$436,2,FALSE)</f>
        <v>122</v>
      </c>
      <c r="B173" s="547" t="s">
        <v>508</v>
      </c>
      <c r="C173" s="152">
        <v>161</v>
      </c>
      <c r="D173" s="468">
        <v>44888</v>
      </c>
      <c r="E173" s="448" t="s">
        <v>867</v>
      </c>
      <c r="F173" s="52">
        <v>-2.83</v>
      </c>
      <c r="G173" s="52"/>
      <c r="H173" s="92"/>
      <c r="I173" s="92">
        <f>-F173</f>
        <v>2.83</v>
      </c>
      <c r="J173" s="52"/>
      <c r="K173" s="52"/>
      <c r="L173" s="52"/>
      <c r="M173" s="53">
        <f t="shared" si="305"/>
        <v>0</v>
      </c>
      <c r="N173" s="53">
        <f t="shared" si="305"/>
        <v>0</v>
      </c>
      <c r="O173" s="53">
        <f t="shared" si="305"/>
        <v>0</v>
      </c>
      <c r="P173" s="53">
        <f t="shared" si="305"/>
        <v>0</v>
      </c>
      <c r="Q173" s="53">
        <f t="shared" si="305"/>
        <v>0</v>
      </c>
      <c r="R173" s="53">
        <f t="shared" si="305"/>
        <v>0</v>
      </c>
      <c r="S173" s="53">
        <f t="shared" si="305"/>
        <v>0</v>
      </c>
      <c r="T173" s="53">
        <f t="shared" si="305"/>
        <v>0</v>
      </c>
      <c r="U173" s="53">
        <f t="shared" si="305"/>
        <v>0</v>
      </c>
      <c r="V173" s="53">
        <f t="shared" si="305"/>
        <v>0</v>
      </c>
      <c r="W173" s="53">
        <f t="shared" si="305"/>
        <v>0</v>
      </c>
      <c r="X173" s="53">
        <f t="shared" si="305"/>
        <v>0</v>
      </c>
      <c r="Y173" s="53">
        <f t="shared" si="305"/>
        <v>0</v>
      </c>
      <c r="Z173" s="53">
        <f t="shared" si="305"/>
        <v>0</v>
      </c>
      <c r="AA173" s="53">
        <f t="shared" si="305"/>
        <v>0</v>
      </c>
      <c r="AB173" s="53">
        <f t="shared" si="305"/>
        <v>0</v>
      </c>
      <c r="AC173" s="53">
        <f t="shared" ref="AC173:BI173" si="380">IF(AC$4=$A173,-SUM($H173:$K173), 0)</f>
        <v>0</v>
      </c>
      <c r="AD173" s="53">
        <f t="shared" si="380"/>
        <v>0</v>
      </c>
      <c r="AE173" s="53">
        <f t="shared" si="380"/>
        <v>0</v>
      </c>
      <c r="AF173" s="53">
        <f t="shared" si="380"/>
        <v>0</v>
      </c>
      <c r="AG173" s="53">
        <f t="shared" si="380"/>
        <v>0</v>
      </c>
      <c r="AH173" s="53">
        <f t="shared" si="380"/>
        <v>0</v>
      </c>
      <c r="AI173" s="53">
        <f t="shared" si="380"/>
        <v>0</v>
      </c>
      <c r="AJ173" s="53">
        <f t="shared" si="380"/>
        <v>0</v>
      </c>
      <c r="AK173" s="53">
        <f t="shared" si="380"/>
        <v>0</v>
      </c>
      <c r="AL173" s="53">
        <f t="shared" si="380"/>
        <v>0</v>
      </c>
      <c r="AM173" s="53">
        <f t="shared" si="380"/>
        <v>0</v>
      </c>
      <c r="AN173" s="53">
        <f t="shared" si="380"/>
        <v>0</v>
      </c>
      <c r="AO173" s="53">
        <f t="shared" si="380"/>
        <v>0</v>
      </c>
      <c r="AP173" s="53">
        <f t="shared" si="380"/>
        <v>0</v>
      </c>
      <c r="AQ173" s="53">
        <f t="shared" si="380"/>
        <v>0</v>
      </c>
      <c r="AR173" s="53">
        <f t="shared" si="380"/>
        <v>0</v>
      </c>
      <c r="AS173" s="53">
        <f t="shared" si="380"/>
        <v>0</v>
      </c>
      <c r="AT173" s="53">
        <f t="shared" si="380"/>
        <v>0</v>
      </c>
      <c r="AU173" s="53">
        <f t="shared" si="380"/>
        <v>0</v>
      </c>
      <c r="AV173" s="53">
        <f t="shared" si="380"/>
        <v>0</v>
      </c>
      <c r="AW173" s="53">
        <f t="shared" si="380"/>
        <v>0</v>
      </c>
      <c r="AX173" s="53">
        <f t="shared" si="380"/>
        <v>0</v>
      </c>
      <c r="AY173" s="53">
        <f t="shared" si="380"/>
        <v>0</v>
      </c>
      <c r="AZ173" s="53">
        <f t="shared" si="380"/>
        <v>0</v>
      </c>
      <c r="BA173" s="53">
        <f t="shared" si="380"/>
        <v>0</v>
      </c>
      <c r="BB173" s="53">
        <f t="shared" si="380"/>
        <v>0</v>
      </c>
      <c r="BC173" s="53">
        <f t="shared" si="380"/>
        <v>0</v>
      </c>
      <c r="BD173" s="53">
        <f t="shared" si="380"/>
        <v>0</v>
      </c>
      <c r="BE173" s="53">
        <f t="shared" si="380"/>
        <v>0</v>
      </c>
      <c r="BF173" s="53">
        <f t="shared" si="380"/>
        <v>0</v>
      </c>
      <c r="BG173" s="53">
        <f t="shared" si="380"/>
        <v>0</v>
      </c>
      <c r="BH173" s="53">
        <f t="shared" si="380"/>
        <v>0</v>
      </c>
      <c r="BI173" s="53">
        <f t="shared" si="380"/>
        <v>0</v>
      </c>
      <c r="BJ173" s="53">
        <f t="shared" si="336"/>
        <v>0</v>
      </c>
      <c r="BK173" s="53">
        <f t="shared" si="336"/>
        <v>0</v>
      </c>
      <c r="BL173" s="53">
        <f t="shared" si="336"/>
        <v>0</v>
      </c>
      <c r="BM173" s="53">
        <f t="shared" si="336"/>
        <v>0</v>
      </c>
      <c r="BN173" s="53">
        <f t="shared" si="336"/>
        <v>0</v>
      </c>
      <c r="BO173" s="53">
        <f t="shared" si="336"/>
        <v>0</v>
      </c>
      <c r="BP173" s="53">
        <f t="shared" si="336"/>
        <v>0</v>
      </c>
      <c r="BQ173" s="53">
        <f t="shared" si="336"/>
        <v>0</v>
      </c>
      <c r="BR173" s="53">
        <f t="shared" si="336"/>
        <v>0</v>
      </c>
      <c r="BS173" s="53">
        <f t="shared" si="336"/>
        <v>0</v>
      </c>
      <c r="BT173" s="53">
        <f t="shared" si="336"/>
        <v>0</v>
      </c>
      <c r="BU173" s="53">
        <f t="shared" si="5"/>
        <v>0</v>
      </c>
      <c r="BV173" s="53">
        <f t="shared" si="336"/>
        <v>0</v>
      </c>
      <c r="BW173" s="53">
        <f t="shared" si="336"/>
        <v>0</v>
      </c>
      <c r="BX173" s="53">
        <f t="shared" si="336"/>
        <v>0</v>
      </c>
      <c r="BY173" s="53">
        <f t="shared" si="337"/>
        <v>0</v>
      </c>
      <c r="BZ173" s="53">
        <f t="shared" si="337"/>
        <v>0</v>
      </c>
      <c r="CA173" s="53">
        <f t="shared" si="337"/>
        <v>0</v>
      </c>
      <c r="CB173" s="53">
        <f t="shared" si="337"/>
        <v>0</v>
      </c>
      <c r="CC173" s="53">
        <f t="shared" si="337"/>
        <v>0</v>
      </c>
      <c r="CD173" s="53">
        <f t="shared" si="337"/>
        <v>0</v>
      </c>
      <c r="CE173" s="53">
        <f t="shared" si="337"/>
        <v>0</v>
      </c>
      <c r="CF173" s="53">
        <f t="shared" si="337"/>
        <v>0</v>
      </c>
      <c r="CG173" s="53">
        <f t="shared" si="337"/>
        <v>0</v>
      </c>
      <c r="CH173" s="53">
        <f t="shared" si="337"/>
        <v>0</v>
      </c>
      <c r="CI173" s="53">
        <f t="shared" si="337"/>
        <v>0</v>
      </c>
      <c r="CJ173" s="53">
        <f t="shared" si="337"/>
        <v>0</v>
      </c>
      <c r="CK173" s="53">
        <f t="shared" si="337"/>
        <v>0</v>
      </c>
      <c r="CL173" s="53">
        <f t="shared" si="337"/>
        <v>0</v>
      </c>
      <c r="CM173" s="53">
        <f t="shared" si="337"/>
        <v>0</v>
      </c>
      <c r="CN173" s="53">
        <f t="shared" si="337"/>
        <v>0</v>
      </c>
      <c r="CO173" s="53">
        <f t="shared" ref="CO173:EZ173" si="381">IF(CO$4=$A173,-SUM($H173:$K173), 0)</f>
        <v>0</v>
      </c>
      <c r="CP173" s="53">
        <f t="shared" si="381"/>
        <v>0</v>
      </c>
      <c r="CQ173" s="53">
        <f t="shared" si="381"/>
        <v>0</v>
      </c>
      <c r="CR173" s="53">
        <f t="shared" si="381"/>
        <v>0</v>
      </c>
      <c r="CS173" s="53">
        <f t="shared" si="381"/>
        <v>0</v>
      </c>
      <c r="CT173" s="53">
        <f t="shared" si="381"/>
        <v>0</v>
      </c>
      <c r="CU173" s="53">
        <f t="shared" si="381"/>
        <v>0</v>
      </c>
      <c r="CV173" s="53">
        <f t="shared" si="381"/>
        <v>0</v>
      </c>
      <c r="CW173" s="53">
        <f t="shared" si="381"/>
        <v>0</v>
      </c>
      <c r="CX173" s="53">
        <f t="shared" si="381"/>
        <v>0</v>
      </c>
      <c r="CY173" s="53">
        <f t="shared" si="381"/>
        <v>0</v>
      </c>
      <c r="CZ173" s="53">
        <f t="shared" si="381"/>
        <v>0</v>
      </c>
      <c r="DA173" s="53">
        <f t="shared" si="381"/>
        <v>0</v>
      </c>
      <c r="DB173" s="53">
        <f t="shared" si="381"/>
        <v>0</v>
      </c>
      <c r="DC173" s="53">
        <f t="shared" si="381"/>
        <v>0</v>
      </c>
      <c r="DD173" s="53">
        <f t="shared" si="381"/>
        <v>0</v>
      </c>
      <c r="DE173" s="53">
        <f t="shared" si="381"/>
        <v>0</v>
      </c>
      <c r="DF173" s="53">
        <f t="shared" si="381"/>
        <v>0</v>
      </c>
      <c r="DG173" s="53">
        <f t="shared" si="381"/>
        <v>0</v>
      </c>
      <c r="DH173" s="53">
        <f t="shared" si="381"/>
        <v>0</v>
      </c>
      <c r="DI173" s="53">
        <f t="shared" si="381"/>
        <v>0</v>
      </c>
      <c r="DJ173" s="53">
        <f t="shared" si="381"/>
        <v>0</v>
      </c>
      <c r="DK173" s="53">
        <f t="shared" si="381"/>
        <v>0</v>
      </c>
      <c r="DL173" s="53">
        <f t="shared" si="381"/>
        <v>0</v>
      </c>
      <c r="DM173" s="53">
        <f t="shared" si="381"/>
        <v>0</v>
      </c>
      <c r="DN173" s="53">
        <f t="shared" si="381"/>
        <v>0</v>
      </c>
      <c r="DO173" s="53">
        <f t="shared" si="381"/>
        <v>0</v>
      </c>
      <c r="DP173" s="53">
        <f t="shared" si="381"/>
        <v>0</v>
      </c>
      <c r="DQ173" s="53">
        <f t="shared" si="381"/>
        <v>0</v>
      </c>
      <c r="DR173" s="53">
        <f t="shared" si="381"/>
        <v>0</v>
      </c>
      <c r="DS173" s="53">
        <f t="shared" si="381"/>
        <v>0</v>
      </c>
      <c r="DT173" s="53">
        <f t="shared" si="381"/>
        <v>0</v>
      </c>
      <c r="DU173" s="53">
        <f t="shared" si="381"/>
        <v>0</v>
      </c>
      <c r="DV173" s="53">
        <f t="shared" si="381"/>
        <v>0</v>
      </c>
      <c r="DW173" s="53">
        <f t="shared" si="381"/>
        <v>0</v>
      </c>
      <c r="DX173" s="53">
        <f t="shared" si="381"/>
        <v>0</v>
      </c>
      <c r="DY173" s="53">
        <f t="shared" si="381"/>
        <v>-2.83</v>
      </c>
      <c r="DZ173" s="53">
        <f t="shared" si="381"/>
        <v>0</v>
      </c>
      <c r="EA173" s="53">
        <f t="shared" si="381"/>
        <v>0</v>
      </c>
      <c r="EB173" s="53">
        <f t="shared" si="381"/>
        <v>0</v>
      </c>
      <c r="EC173" s="53">
        <f t="shared" si="381"/>
        <v>0</v>
      </c>
      <c r="ED173" s="53">
        <f t="shared" si="381"/>
        <v>0</v>
      </c>
      <c r="EE173" s="53">
        <f t="shared" si="381"/>
        <v>0</v>
      </c>
      <c r="EF173" s="53">
        <f t="shared" si="381"/>
        <v>0</v>
      </c>
      <c r="EG173" s="53">
        <f t="shared" si="381"/>
        <v>0</v>
      </c>
      <c r="EH173" s="53">
        <f t="shared" si="381"/>
        <v>0</v>
      </c>
      <c r="EI173" s="53">
        <f t="shared" si="381"/>
        <v>0</v>
      </c>
      <c r="EJ173" s="53">
        <f t="shared" si="381"/>
        <v>0</v>
      </c>
      <c r="EK173" s="53">
        <f t="shared" si="381"/>
        <v>0</v>
      </c>
      <c r="EL173" s="53">
        <f t="shared" si="381"/>
        <v>0</v>
      </c>
      <c r="EM173" s="53">
        <f t="shared" si="381"/>
        <v>0</v>
      </c>
      <c r="EN173" s="53">
        <f t="shared" si="381"/>
        <v>0</v>
      </c>
      <c r="EO173" s="53">
        <f t="shared" si="381"/>
        <v>0</v>
      </c>
      <c r="EP173" s="53">
        <f t="shared" si="381"/>
        <v>0</v>
      </c>
      <c r="EQ173" s="53">
        <f t="shared" si="381"/>
        <v>0</v>
      </c>
      <c r="ER173" s="53">
        <f t="shared" si="381"/>
        <v>0</v>
      </c>
      <c r="ES173" s="53">
        <f t="shared" si="381"/>
        <v>0</v>
      </c>
      <c r="ET173" s="53">
        <f t="shared" si="381"/>
        <v>0</v>
      </c>
      <c r="EU173" s="53">
        <f t="shared" si="381"/>
        <v>0</v>
      </c>
      <c r="EV173" s="53">
        <f t="shared" si="381"/>
        <v>0</v>
      </c>
      <c r="EW173" s="53">
        <f t="shared" si="381"/>
        <v>0</v>
      </c>
      <c r="EX173" s="53">
        <f t="shared" si="381"/>
        <v>0</v>
      </c>
      <c r="EY173" s="53">
        <f t="shared" si="381"/>
        <v>0</v>
      </c>
      <c r="EZ173" s="53">
        <f t="shared" si="381"/>
        <v>0</v>
      </c>
      <c r="FA173" s="53">
        <f t="shared" ref="FA173:GW173" si="382">IF(FA$4=$A173,-SUM($H173:$K173), 0)</f>
        <v>0</v>
      </c>
      <c r="FB173" s="53">
        <f t="shared" si="382"/>
        <v>0</v>
      </c>
      <c r="FC173" s="53">
        <f t="shared" si="382"/>
        <v>0</v>
      </c>
      <c r="FD173" s="53">
        <f t="shared" si="382"/>
        <v>0</v>
      </c>
      <c r="FE173" s="53">
        <f t="shared" si="382"/>
        <v>0</v>
      </c>
      <c r="FF173" s="53">
        <f t="shared" si="382"/>
        <v>0</v>
      </c>
      <c r="FG173" s="53">
        <f t="shared" si="382"/>
        <v>0</v>
      </c>
      <c r="FH173" s="53">
        <f t="shared" si="382"/>
        <v>0</v>
      </c>
      <c r="FI173" s="53">
        <f t="shared" si="382"/>
        <v>0</v>
      </c>
      <c r="FJ173" s="53">
        <f t="shared" si="382"/>
        <v>0</v>
      </c>
      <c r="FK173" s="53">
        <f t="shared" si="382"/>
        <v>0</v>
      </c>
      <c r="FL173" s="53">
        <f t="shared" si="382"/>
        <v>0</v>
      </c>
      <c r="FM173" s="53">
        <f t="shared" si="382"/>
        <v>0</v>
      </c>
      <c r="FN173" s="53">
        <f t="shared" si="382"/>
        <v>0</v>
      </c>
      <c r="FO173" s="53">
        <f t="shared" si="382"/>
        <v>0</v>
      </c>
      <c r="FP173" s="53">
        <f t="shared" si="382"/>
        <v>0</v>
      </c>
      <c r="FQ173" s="53">
        <f t="shared" si="382"/>
        <v>0</v>
      </c>
      <c r="FR173" s="53">
        <f t="shared" si="382"/>
        <v>0</v>
      </c>
      <c r="FS173" s="53">
        <f t="shared" si="382"/>
        <v>0</v>
      </c>
      <c r="FT173" s="53">
        <f t="shared" si="382"/>
        <v>0</v>
      </c>
      <c r="FU173" s="53">
        <f t="shared" si="382"/>
        <v>0</v>
      </c>
      <c r="FV173" s="53">
        <f t="shared" si="382"/>
        <v>0</v>
      </c>
      <c r="FW173" s="53">
        <f t="shared" si="382"/>
        <v>0</v>
      </c>
      <c r="FX173" s="53">
        <f t="shared" si="382"/>
        <v>0</v>
      </c>
      <c r="FY173" s="53">
        <f t="shared" si="382"/>
        <v>0</v>
      </c>
      <c r="FZ173" s="53">
        <f t="shared" si="382"/>
        <v>0</v>
      </c>
      <c r="GA173" s="53">
        <f t="shared" si="382"/>
        <v>0</v>
      </c>
      <c r="GB173" s="53">
        <f t="shared" si="382"/>
        <v>0</v>
      </c>
      <c r="GC173" s="53">
        <f t="shared" si="382"/>
        <v>0</v>
      </c>
      <c r="GD173" s="53">
        <f t="shared" si="382"/>
        <v>0</v>
      </c>
      <c r="GE173" s="53">
        <f t="shared" si="382"/>
        <v>0</v>
      </c>
      <c r="GF173" s="53">
        <f t="shared" si="382"/>
        <v>0</v>
      </c>
      <c r="GG173" s="53">
        <f t="shared" si="382"/>
        <v>0</v>
      </c>
      <c r="GH173" s="53">
        <f t="shared" si="382"/>
        <v>0</v>
      </c>
      <c r="GI173" s="53">
        <f t="shared" si="382"/>
        <v>0</v>
      </c>
      <c r="GJ173" s="53">
        <f t="shared" si="382"/>
        <v>0</v>
      </c>
      <c r="GK173" s="53">
        <f t="shared" si="382"/>
        <v>0</v>
      </c>
      <c r="GL173" s="53">
        <f t="shared" si="382"/>
        <v>0</v>
      </c>
      <c r="GM173" s="53">
        <f t="shared" si="382"/>
        <v>0</v>
      </c>
      <c r="GN173" s="53">
        <f t="shared" si="382"/>
        <v>0</v>
      </c>
      <c r="GO173" s="53">
        <f t="shared" si="382"/>
        <v>0</v>
      </c>
      <c r="GP173" s="53">
        <f t="shared" si="382"/>
        <v>0</v>
      </c>
      <c r="GQ173" s="53">
        <f t="shared" si="382"/>
        <v>0</v>
      </c>
      <c r="GR173" s="53">
        <f t="shared" si="382"/>
        <v>0</v>
      </c>
      <c r="GS173" s="53">
        <f t="shared" si="382"/>
        <v>0</v>
      </c>
      <c r="GT173" s="53">
        <f t="shared" si="382"/>
        <v>0</v>
      </c>
      <c r="GU173" s="53">
        <f t="shared" si="382"/>
        <v>0</v>
      </c>
      <c r="GV173" s="53">
        <f t="shared" si="382"/>
        <v>0</v>
      </c>
      <c r="GW173" s="53">
        <f t="shared" si="382"/>
        <v>0</v>
      </c>
      <c r="GX173" s="53">
        <f t="shared" si="18"/>
        <v>0</v>
      </c>
    </row>
    <row r="174" spans="1:206" s="95" customFormat="1" ht="12.75" x14ac:dyDescent="0.2">
      <c r="A174" s="22">
        <f>VLOOKUP(B174,'Libro Giornale'!$E$237:$F$436,2,FALSE)</f>
        <v>21</v>
      </c>
      <c r="B174" s="547" t="s">
        <v>428</v>
      </c>
      <c r="C174" s="152">
        <v>162</v>
      </c>
      <c r="D174" s="468">
        <v>44889</v>
      </c>
      <c r="E174" s="448" t="s">
        <v>835</v>
      </c>
      <c r="F174" s="52">
        <v>-990</v>
      </c>
      <c r="G174" s="52"/>
      <c r="H174" s="92"/>
      <c r="I174" s="92"/>
      <c r="J174" s="52">
        <f t="shared" si="350"/>
        <v>990</v>
      </c>
      <c r="K174" s="52"/>
      <c r="L174" s="52"/>
      <c r="M174" s="53">
        <f t="shared" si="305"/>
        <v>0</v>
      </c>
      <c r="N174" s="53">
        <f t="shared" si="0"/>
        <v>0</v>
      </c>
      <c r="O174" s="53">
        <f t="shared" si="0"/>
        <v>0</v>
      </c>
      <c r="P174" s="53">
        <f t="shared" si="0"/>
        <v>0</v>
      </c>
      <c r="Q174" s="53">
        <f t="shared" si="0"/>
        <v>0</v>
      </c>
      <c r="R174" s="53">
        <f t="shared" si="0"/>
        <v>0</v>
      </c>
      <c r="S174" s="53">
        <f t="shared" si="0"/>
        <v>0</v>
      </c>
      <c r="T174" s="53">
        <f t="shared" si="0"/>
        <v>0</v>
      </c>
      <c r="U174" s="53">
        <f t="shared" si="0"/>
        <v>0</v>
      </c>
      <c r="V174" s="53">
        <f t="shared" si="0"/>
        <v>0</v>
      </c>
      <c r="W174" s="53">
        <f t="shared" si="0"/>
        <v>0</v>
      </c>
      <c r="X174" s="53">
        <f t="shared" si="0"/>
        <v>0</v>
      </c>
      <c r="Y174" s="53">
        <f t="shared" si="0"/>
        <v>0</v>
      </c>
      <c r="Z174" s="53">
        <f t="shared" si="0"/>
        <v>0</v>
      </c>
      <c r="AA174" s="53">
        <f t="shared" si="0"/>
        <v>0</v>
      </c>
      <c r="AB174" s="53">
        <f t="shared" si="0"/>
        <v>-990</v>
      </c>
      <c r="AC174" s="53">
        <f t="shared" si="0"/>
        <v>0</v>
      </c>
      <c r="AD174" s="53">
        <f t="shared" si="372"/>
        <v>0</v>
      </c>
      <c r="AE174" s="53">
        <f t="shared" si="372"/>
        <v>0</v>
      </c>
      <c r="AF174" s="53">
        <f t="shared" si="372"/>
        <v>0</v>
      </c>
      <c r="AG174" s="53">
        <f t="shared" si="372"/>
        <v>0</v>
      </c>
      <c r="AH174" s="53">
        <f t="shared" si="372"/>
        <v>0</v>
      </c>
      <c r="AI174" s="53">
        <f t="shared" si="372"/>
        <v>0</v>
      </c>
      <c r="AJ174" s="53">
        <f t="shared" si="372"/>
        <v>0</v>
      </c>
      <c r="AK174" s="53">
        <f t="shared" si="372"/>
        <v>0</v>
      </c>
      <c r="AL174" s="53">
        <f t="shared" si="372"/>
        <v>0</v>
      </c>
      <c r="AM174" s="53">
        <f t="shared" si="372"/>
        <v>0</v>
      </c>
      <c r="AN174" s="53">
        <f t="shared" si="372"/>
        <v>0</v>
      </c>
      <c r="AO174" s="53">
        <f t="shared" si="372"/>
        <v>0</v>
      </c>
      <c r="AP174" s="53">
        <f t="shared" si="372"/>
        <v>0</v>
      </c>
      <c r="AQ174" s="53">
        <f t="shared" si="372"/>
        <v>0</v>
      </c>
      <c r="AR174" s="53">
        <f t="shared" si="372"/>
        <v>0</v>
      </c>
      <c r="AS174" s="53">
        <f t="shared" si="372"/>
        <v>0</v>
      </c>
      <c r="AT174" s="53">
        <f t="shared" si="373"/>
        <v>0</v>
      </c>
      <c r="AU174" s="53">
        <f t="shared" si="373"/>
        <v>0</v>
      </c>
      <c r="AV174" s="53">
        <f t="shared" si="373"/>
        <v>0</v>
      </c>
      <c r="AW174" s="53">
        <f t="shared" si="373"/>
        <v>0</v>
      </c>
      <c r="AX174" s="53">
        <f t="shared" si="373"/>
        <v>0</v>
      </c>
      <c r="AY174" s="53">
        <f t="shared" si="373"/>
        <v>0</v>
      </c>
      <c r="AZ174" s="53">
        <f t="shared" si="373"/>
        <v>0</v>
      </c>
      <c r="BA174" s="53">
        <f t="shared" si="373"/>
        <v>0</v>
      </c>
      <c r="BB174" s="53">
        <f t="shared" si="373"/>
        <v>0</v>
      </c>
      <c r="BC174" s="53">
        <f t="shared" si="373"/>
        <v>0</v>
      </c>
      <c r="BD174" s="53">
        <f t="shared" si="373"/>
        <v>0</v>
      </c>
      <c r="BE174" s="53">
        <f t="shared" si="373"/>
        <v>0</v>
      </c>
      <c r="BF174" s="53">
        <f t="shared" si="373"/>
        <v>0</v>
      </c>
      <c r="BG174" s="53">
        <f t="shared" si="373"/>
        <v>0</v>
      </c>
      <c r="BH174" s="53">
        <f t="shared" si="373"/>
        <v>0</v>
      </c>
      <c r="BI174" s="53">
        <f t="shared" si="373"/>
        <v>0</v>
      </c>
      <c r="BJ174" s="53">
        <f t="shared" ref="BJ174:BX198" si="383">IF(BJ$4=$A174,-SUM($H174:$K174), 0)</f>
        <v>0</v>
      </c>
      <c r="BK174" s="53">
        <f t="shared" si="383"/>
        <v>0</v>
      </c>
      <c r="BL174" s="53">
        <f t="shared" si="383"/>
        <v>0</v>
      </c>
      <c r="BM174" s="53">
        <f t="shared" si="383"/>
        <v>0</v>
      </c>
      <c r="BN174" s="53">
        <f t="shared" si="383"/>
        <v>0</v>
      </c>
      <c r="BO174" s="53">
        <f t="shared" si="383"/>
        <v>0</v>
      </c>
      <c r="BP174" s="53">
        <f t="shared" si="383"/>
        <v>0</v>
      </c>
      <c r="BQ174" s="53">
        <f t="shared" si="383"/>
        <v>0</v>
      </c>
      <c r="BR174" s="53">
        <f t="shared" si="383"/>
        <v>0</v>
      </c>
      <c r="BS174" s="53">
        <f t="shared" si="383"/>
        <v>0</v>
      </c>
      <c r="BT174" s="53">
        <f t="shared" si="383"/>
        <v>0</v>
      </c>
      <c r="BU174" s="53">
        <f t="shared" si="5"/>
        <v>0</v>
      </c>
      <c r="BV174" s="53">
        <f t="shared" si="383"/>
        <v>0</v>
      </c>
      <c r="BW174" s="53">
        <f t="shared" si="383"/>
        <v>0</v>
      </c>
      <c r="BX174" s="53">
        <f t="shared" si="383"/>
        <v>0</v>
      </c>
      <c r="BY174" s="53">
        <f t="shared" si="378"/>
        <v>0</v>
      </c>
      <c r="BZ174" s="53">
        <f t="shared" si="378"/>
        <v>0</v>
      </c>
      <c r="CA174" s="53">
        <f t="shared" si="378"/>
        <v>0</v>
      </c>
      <c r="CB174" s="53">
        <f t="shared" si="378"/>
        <v>0</v>
      </c>
      <c r="CC174" s="53">
        <f t="shared" si="378"/>
        <v>0</v>
      </c>
      <c r="CD174" s="53">
        <f t="shared" si="378"/>
        <v>0</v>
      </c>
      <c r="CE174" s="53">
        <f t="shared" si="378"/>
        <v>0</v>
      </c>
      <c r="CF174" s="53">
        <f t="shared" si="378"/>
        <v>0</v>
      </c>
      <c r="CG174" s="53">
        <f t="shared" si="378"/>
        <v>0</v>
      </c>
      <c r="CH174" s="53">
        <f t="shared" si="378"/>
        <v>0</v>
      </c>
      <c r="CI174" s="53">
        <f t="shared" si="378"/>
        <v>0</v>
      </c>
      <c r="CJ174" s="53">
        <f t="shared" si="378"/>
        <v>0</v>
      </c>
      <c r="CK174" s="53">
        <f t="shared" si="378"/>
        <v>0</v>
      </c>
      <c r="CL174" s="53">
        <f t="shared" si="378"/>
        <v>0</v>
      </c>
      <c r="CM174" s="53">
        <f t="shared" si="378"/>
        <v>0</v>
      </c>
      <c r="CN174" s="53">
        <f t="shared" si="378"/>
        <v>0</v>
      </c>
      <c r="CO174" s="53">
        <f t="shared" si="351"/>
        <v>0</v>
      </c>
      <c r="CP174" s="53">
        <f t="shared" si="351"/>
        <v>0</v>
      </c>
      <c r="CQ174" s="53">
        <f t="shared" si="351"/>
        <v>0</v>
      </c>
      <c r="CR174" s="53">
        <f t="shared" si="351"/>
        <v>0</v>
      </c>
      <c r="CS174" s="53">
        <f t="shared" si="351"/>
        <v>0</v>
      </c>
      <c r="CT174" s="53">
        <f t="shared" si="351"/>
        <v>0</v>
      </c>
      <c r="CU174" s="53">
        <f t="shared" si="351"/>
        <v>0</v>
      </c>
      <c r="CV174" s="53">
        <f t="shared" si="351"/>
        <v>0</v>
      </c>
      <c r="CW174" s="53">
        <f t="shared" si="351"/>
        <v>0</v>
      </c>
      <c r="CX174" s="53">
        <f t="shared" si="351"/>
        <v>0</v>
      </c>
      <c r="CY174" s="53">
        <f t="shared" si="351"/>
        <v>0</v>
      </c>
      <c r="CZ174" s="53">
        <f t="shared" si="351"/>
        <v>0</v>
      </c>
      <c r="DA174" s="53">
        <f t="shared" si="351"/>
        <v>0</v>
      </c>
      <c r="DB174" s="53">
        <f t="shared" si="351"/>
        <v>0</v>
      </c>
      <c r="DC174" s="53">
        <f t="shared" si="351"/>
        <v>0</v>
      </c>
      <c r="DD174" s="53">
        <f t="shared" si="351"/>
        <v>0</v>
      </c>
      <c r="DE174" s="53">
        <f t="shared" si="359"/>
        <v>0</v>
      </c>
      <c r="DF174" s="53">
        <f t="shared" si="359"/>
        <v>0</v>
      </c>
      <c r="DG174" s="53">
        <f t="shared" si="359"/>
        <v>0</v>
      </c>
      <c r="DH174" s="53">
        <f t="shared" si="359"/>
        <v>0</v>
      </c>
      <c r="DI174" s="53">
        <f t="shared" si="359"/>
        <v>0</v>
      </c>
      <c r="DJ174" s="53">
        <f t="shared" si="359"/>
        <v>0</v>
      </c>
      <c r="DK174" s="53">
        <f t="shared" si="359"/>
        <v>0</v>
      </c>
      <c r="DL174" s="53">
        <f t="shared" si="359"/>
        <v>0</v>
      </c>
      <c r="DM174" s="53">
        <f t="shared" si="352"/>
        <v>0</v>
      </c>
      <c r="DN174" s="53">
        <f t="shared" si="352"/>
        <v>0</v>
      </c>
      <c r="DO174" s="53">
        <f t="shared" si="352"/>
        <v>0</v>
      </c>
      <c r="DP174" s="53">
        <f t="shared" si="352"/>
        <v>0</v>
      </c>
      <c r="DQ174" s="53">
        <f t="shared" si="352"/>
        <v>0</v>
      </c>
      <c r="DR174" s="53">
        <f t="shared" si="352"/>
        <v>0</v>
      </c>
      <c r="DS174" s="53">
        <f t="shared" si="352"/>
        <v>0</v>
      </c>
      <c r="DT174" s="53">
        <f t="shared" si="352"/>
        <v>0</v>
      </c>
      <c r="DU174" s="53">
        <f t="shared" si="379"/>
        <v>0</v>
      </c>
      <c r="DV174" s="53">
        <f t="shared" si="379"/>
        <v>0</v>
      </c>
      <c r="DW174" s="53">
        <f t="shared" si="379"/>
        <v>0</v>
      </c>
      <c r="DX174" s="53">
        <f t="shared" si="379"/>
        <v>0</v>
      </c>
      <c r="DY174" s="53">
        <f t="shared" si="379"/>
        <v>0</v>
      </c>
      <c r="DZ174" s="53">
        <f t="shared" si="379"/>
        <v>0</v>
      </c>
      <c r="EA174" s="53">
        <f t="shared" si="379"/>
        <v>0</v>
      </c>
      <c r="EB174" s="53">
        <f t="shared" si="379"/>
        <v>0</v>
      </c>
      <c r="EC174" s="53">
        <f t="shared" si="379"/>
        <v>0</v>
      </c>
      <c r="ED174" s="53">
        <f t="shared" si="379"/>
        <v>0</v>
      </c>
      <c r="EE174" s="53">
        <f t="shared" si="379"/>
        <v>0</v>
      </c>
      <c r="EF174" s="53">
        <f t="shared" si="379"/>
        <v>0</v>
      </c>
      <c r="EG174" s="53">
        <f t="shared" si="379"/>
        <v>0</v>
      </c>
      <c r="EH174" s="53">
        <f t="shared" si="379"/>
        <v>0</v>
      </c>
      <c r="EI174" s="53">
        <f t="shared" si="379"/>
        <v>0</v>
      </c>
      <c r="EJ174" s="53">
        <f t="shared" si="379"/>
        <v>0</v>
      </c>
      <c r="EK174" s="53">
        <f t="shared" si="374"/>
        <v>0</v>
      </c>
      <c r="EL174" s="53">
        <f t="shared" si="374"/>
        <v>0</v>
      </c>
      <c r="EM174" s="53">
        <f t="shared" si="374"/>
        <v>0</v>
      </c>
      <c r="EN174" s="53">
        <f t="shared" si="374"/>
        <v>0</v>
      </c>
      <c r="EO174" s="53">
        <f t="shared" si="374"/>
        <v>0</v>
      </c>
      <c r="EP174" s="53">
        <f t="shared" si="374"/>
        <v>0</v>
      </c>
      <c r="EQ174" s="53">
        <f t="shared" si="374"/>
        <v>0</v>
      </c>
      <c r="ER174" s="53">
        <f t="shared" si="374"/>
        <v>0</v>
      </c>
      <c r="ES174" s="53">
        <f t="shared" si="374"/>
        <v>0</v>
      </c>
      <c r="ET174" s="53">
        <f t="shared" si="374"/>
        <v>0</v>
      </c>
      <c r="EU174" s="53">
        <f t="shared" si="374"/>
        <v>0</v>
      </c>
      <c r="EV174" s="53">
        <f t="shared" si="374"/>
        <v>0</v>
      </c>
      <c r="EW174" s="53">
        <f t="shared" si="374"/>
        <v>0</v>
      </c>
      <c r="EX174" s="53">
        <f t="shared" si="374"/>
        <v>0</v>
      </c>
      <c r="EY174" s="53">
        <f t="shared" si="374"/>
        <v>0</v>
      </c>
      <c r="EZ174" s="53">
        <f t="shared" si="374"/>
        <v>0</v>
      </c>
      <c r="FA174" s="53">
        <f t="shared" si="375"/>
        <v>0</v>
      </c>
      <c r="FB174" s="53">
        <f t="shared" si="375"/>
        <v>0</v>
      </c>
      <c r="FC174" s="53">
        <f t="shared" si="375"/>
        <v>0</v>
      </c>
      <c r="FD174" s="53">
        <f t="shared" si="375"/>
        <v>0</v>
      </c>
      <c r="FE174" s="53">
        <f t="shared" si="375"/>
        <v>0</v>
      </c>
      <c r="FF174" s="53">
        <f t="shared" si="375"/>
        <v>0</v>
      </c>
      <c r="FG174" s="53">
        <f t="shared" si="375"/>
        <v>0</v>
      </c>
      <c r="FH174" s="53">
        <f t="shared" si="375"/>
        <v>0</v>
      </c>
      <c r="FI174" s="53">
        <f t="shared" si="375"/>
        <v>0</v>
      </c>
      <c r="FJ174" s="53">
        <f t="shared" si="375"/>
        <v>0</v>
      </c>
      <c r="FK174" s="53">
        <f t="shared" si="375"/>
        <v>0</v>
      </c>
      <c r="FL174" s="53">
        <f t="shared" si="375"/>
        <v>0</v>
      </c>
      <c r="FM174" s="53">
        <f t="shared" si="375"/>
        <v>0</v>
      </c>
      <c r="FN174" s="53">
        <f t="shared" si="375"/>
        <v>0</v>
      </c>
      <c r="FO174" s="53">
        <f t="shared" si="375"/>
        <v>0</v>
      </c>
      <c r="FP174" s="53">
        <f t="shared" si="375"/>
        <v>0</v>
      </c>
      <c r="FQ174" s="53">
        <f t="shared" si="376"/>
        <v>0</v>
      </c>
      <c r="FR174" s="53">
        <f t="shared" si="376"/>
        <v>0</v>
      </c>
      <c r="FS174" s="53">
        <f t="shared" si="376"/>
        <v>0</v>
      </c>
      <c r="FT174" s="53">
        <f t="shared" si="376"/>
        <v>0</v>
      </c>
      <c r="FU174" s="53">
        <f t="shared" si="376"/>
        <v>0</v>
      </c>
      <c r="FV174" s="53">
        <f t="shared" si="376"/>
        <v>0</v>
      </c>
      <c r="FW174" s="53">
        <f t="shared" si="376"/>
        <v>0</v>
      </c>
      <c r="FX174" s="53">
        <f t="shared" si="376"/>
        <v>0</v>
      </c>
      <c r="FY174" s="53">
        <f t="shared" si="376"/>
        <v>0</v>
      </c>
      <c r="FZ174" s="53">
        <f t="shared" si="376"/>
        <v>0</v>
      </c>
      <c r="GA174" s="53">
        <f t="shared" si="376"/>
        <v>0</v>
      </c>
      <c r="GB174" s="53">
        <f t="shared" si="376"/>
        <v>0</v>
      </c>
      <c r="GC174" s="53">
        <f t="shared" si="376"/>
        <v>0</v>
      </c>
      <c r="GD174" s="53">
        <f t="shared" si="376"/>
        <v>0</v>
      </c>
      <c r="GE174" s="53">
        <f t="shared" si="376"/>
        <v>0</v>
      </c>
      <c r="GF174" s="53">
        <f t="shared" si="376"/>
        <v>0</v>
      </c>
      <c r="GG174" s="53">
        <f t="shared" si="353"/>
        <v>0</v>
      </c>
      <c r="GH174" s="53">
        <f t="shared" si="353"/>
        <v>0</v>
      </c>
      <c r="GI174" s="53">
        <f t="shared" si="353"/>
        <v>0</v>
      </c>
      <c r="GJ174" s="53">
        <f t="shared" si="353"/>
        <v>0</v>
      </c>
      <c r="GK174" s="53">
        <f t="shared" si="353"/>
        <v>0</v>
      </c>
      <c r="GL174" s="53">
        <f t="shared" si="353"/>
        <v>0</v>
      </c>
      <c r="GM174" s="53">
        <f t="shared" si="353"/>
        <v>0</v>
      </c>
      <c r="GN174" s="53">
        <f t="shared" si="354"/>
        <v>0</v>
      </c>
      <c r="GO174" s="53">
        <f t="shared" si="354"/>
        <v>0</v>
      </c>
      <c r="GP174" s="53">
        <f t="shared" si="354"/>
        <v>0</v>
      </c>
      <c r="GQ174" s="53">
        <f t="shared" si="354"/>
        <v>0</v>
      </c>
      <c r="GR174" s="53">
        <f t="shared" si="354"/>
        <v>0</v>
      </c>
      <c r="GS174" s="53">
        <f t="shared" si="354"/>
        <v>0</v>
      </c>
      <c r="GT174" s="53">
        <f t="shared" si="354"/>
        <v>0</v>
      </c>
      <c r="GU174" s="53">
        <f t="shared" si="354"/>
        <v>0</v>
      </c>
      <c r="GV174" s="53">
        <f t="shared" si="354"/>
        <v>0</v>
      </c>
      <c r="GW174" s="53">
        <f t="shared" si="354"/>
        <v>0</v>
      </c>
      <c r="GX174" s="53">
        <f t="shared" si="18"/>
        <v>0</v>
      </c>
    </row>
    <row r="175" spans="1:206" s="95" customFormat="1" ht="12.75" x14ac:dyDescent="0.2">
      <c r="A175" s="22">
        <f>VLOOKUP(B175,'Libro Giornale'!$E$237:$F$436,2,FALSE)</f>
        <v>122</v>
      </c>
      <c r="B175" s="547" t="s">
        <v>508</v>
      </c>
      <c r="C175" s="152">
        <v>163</v>
      </c>
      <c r="D175" s="468">
        <v>44896</v>
      </c>
      <c r="E175" s="448" t="s">
        <v>841</v>
      </c>
      <c r="F175" s="52">
        <v>13.07</v>
      </c>
      <c r="G175" s="52"/>
      <c r="H175" s="92"/>
      <c r="I175" s="92"/>
      <c r="J175" s="52">
        <f t="shared" si="350"/>
        <v>-13.07</v>
      </c>
      <c r="K175" s="52"/>
      <c r="L175" s="52"/>
      <c r="M175" s="53">
        <f t="shared" si="305"/>
        <v>0</v>
      </c>
      <c r="N175" s="53">
        <f t="shared" ref="N175:AC175" si="384">IF(N$4=$A175,-SUM($H175:$K175), 0)</f>
        <v>0</v>
      </c>
      <c r="O175" s="53">
        <f t="shared" si="384"/>
        <v>0</v>
      </c>
      <c r="P175" s="53">
        <f t="shared" si="384"/>
        <v>0</v>
      </c>
      <c r="Q175" s="53">
        <f t="shared" si="384"/>
        <v>0</v>
      </c>
      <c r="R175" s="53">
        <f t="shared" si="384"/>
        <v>0</v>
      </c>
      <c r="S175" s="53">
        <f t="shared" si="384"/>
        <v>0</v>
      </c>
      <c r="T175" s="53">
        <f t="shared" si="384"/>
        <v>0</v>
      </c>
      <c r="U175" s="53">
        <f t="shared" si="384"/>
        <v>0</v>
      </c>
      <c r="V175" s="53">
        <f t="shared" si="384"/>
        <v>0</v>
      </c>
      <c r="W175" s="53">
        <f t="shared" si="384"/>
        <v>0</v>
      </c>
      <c r="X175" s="53">
        <f t="shared" si="384"/>
        <v>0</v>
      </c>
      <c r="Y175" s="53">
        <f t="shared" si="384"/>
        <v>0</v>
      </c>
      <c r="Z175" s="53">
        <f t="shared" si="384"/>
        <v>0</v>
      </c>
      <c r="AA175" s="53">
        <f t="shared" si="384"/>
        <v>0</v>
      </c>
      <c r="AB175" s="53">
        <f t="shared" si="384"/>
        <v>0</v>
      </c>
      <c r="AC175" s="53">
        <f t="shared" si="384"/>
        <v>0</v>
      </c>
      <c r="AD175" s="53">
        <f t="shared" si="372"/>
        <v>0</v>
      </c>
      <c r="AE175" s="53">
        <f t="shared" si="372"/>
        <v>0</v>
      </c>
      <c r="AF175" s="53">
        <f t="shared" si="372"/>
        <v>0</v>
      </c>
      <c r="AG175" s="53">
        <f t="shared" si="372"/>
        <v>0</v>
      </c>
      <c r="AH175" s="53">
        <f t="shared" si="372"/>
        <v>0</v>
      </c>
      <c r="AI175" s="53">
        <f t="shared" si="372"/>
        <v>0</v>
      </c>
      <c r="AJ175" s="53">
        <f t="shared" si="372"/>
        <v>0</v>
      </c>
      <c r="AK175" s="53">
        <f t="shared" si="372"/>
        <v>0</v>
      </c>
      <c r="AL175" s="53">
        <f t="shared" si="372"/>
        <v>0</v>
      </c>
      <c r="AM175" s="53">
        <f t="shared" si="372"/>
        <v>0</v>
      </c>
      <c r="AN175" s="53">
        <f t="shared" si="372"/>
        <v>0</v>
      </c>
      <c r="AO175" s="53">
        <f t="shared" si="372"/>
        <v>0</v>
      </c>
      <c r="AP175" s="53">
        <f t="shared" si="372"/>
        <v>0</v>
      </c>
      <c r="AQ175" s="53">
        <f t="shared" si="372"/>
        <v>0</v>
      </c>
      <c r="AR175" s="53">
        <f t="shared" si="372"/>
        <v>0</v>
      </c>
      <c r="AS175" s="53">
        <f t="shared" si="372"/>
        <v>0</v>
      </c>
      <c r="AT175" s="53">
        <f t="shared" si="373"/>
        <v>0</v>
      </c>
      <c r="AU175" s="53">
        <f t="shared" si="373"/>
        <v>0</v>
      </c>
      <c r="AV175" s="53">
        <f t="shared" si="373"/>
        <v>0</v>
      </c>
      <c r="AW175" s="53">
        <f t="shared" si="373"/>
        <v>0</v>
      </c>
      <c r="AX175" s="53">
        <f t="shared" si="373"/>
        <v>0</v>
      </c>
      <c r="AY175" s="53">
        <f t="shared" si="373"/>
        <v>0</v>
      </c>
      <c r="AZ175" s="53">
        <f t="shared" si="373"/>
        <v>0</v>
      </c>
      <c r="BA175" s="53">
        <f t="shared" si="373"/>
        <v>0</v>
      </c>
      <c r="BB175" s="53">
        <f t="shared" si="373"/>
        <v>0</v>
      </c>
      <c r="BC175" s="53">
        <f t="shared" si="373"/>
        <v>0</v>
      </c>
      <c r="BD175" s="53">
        <f t="shared" si="373"/>
        <v>0</v>
      </c>
      <c r="BE175" s="53">
        <f t="shared" si="373"/>
        <v>0</v>
      </c>
      <c r="BF175" s="53">
        <f t="shared" si="373"/>
        <v>0</v>
      </c>
      <c r="BG175" s="53">
        <f t="shared" si="373"/>
        <v>0</v>
      </c>
      <c r="BH175" s="53">
        <f t="shared" si="373"/>
        <v>0</v>
      </c>
      <c r="BI175" s="53">
        <f t="shared" si="373"/>
        <v>0</v>
      </c>
      <c r="BJ175" s="53">
        <f t="shared" si="383"/>
        <v>0</v>
      </c>
      <c r="BK175" s="53">
        <f t="shared" si="383"/>
        <v>0</v>
      </c>
      <c r="BL175" s="53">
        <f t="shared" si="383"/>
        <v>0</v>
      </c>
      <c r="BM175" s="53">
        <f t="shared" si="383"/>
        <v>0</v>
      </c>
      <c r="BN175" s="53">
        <f t="shared" si="383"/>
        <v>0</v>
      </c>
      <c r="BO175" s="53">
        <f t="shared" si="383"/>
        <v>0</v>
      </c>
      <c r="BP175" s="53">
        <f t="shared" si="383"/>
        <v>0</v>
      </c>
      <c r="BQ175" s="53">
        <f t="shared" si="383"/>
        <v>0</v>
      </c>
      <c r="BR175" s="53">
        <f t="shared" si="383"/>
        <v>0</v>
      </c>
      <c r="BS175" s="53">
        <f t="shared" si="383"/>
        <v>0</v>
      </c>
      <c r="BT175" s="53">
        <f t="shared" si="383"/>
        <v>0</v>
      </c>
      <c r="BU175" s="53">
        <f t="shared" si="5"/>
        <v>0</v>
      </c>
      <c r="BV175" s="53">
        <f t="shared" si="383"/>
        <v>0</v>
      </c>
      <c r="BW175" s="53">
        <f t="shared" si="383"/>
        <v>0</v>
      </c>
      <c r="BX175" s="53">
        <f t="shared" si="383"/>
        <v>0</v>
      </c>
      <c r="BY175" s="53">
        <f t="shared" si="378"/>
        <v>0</v>
      </c>
      <c r="BZ175" s="53">
        <f t="shared" si="378"/>
        <v>0</v>
      </c>
      <c r="CA175" s="53">
        <f t="shared" si="378"/>
        <v>0</v>
      </c>
      <c r="CB175" s="53">
        <f t="shared" si="378"/>
        <v>0</v>
      </c>
      <c r="CC175" s="53">
        <f t="shared" si="378"/>
        <v>0</v>
      </c>
      <c r="CD175" s="53">
        <f t="shared" si="378"/>
        <v>0</v>
      </c>
      <c r="CE175" s="53">
        <f t="shared" si="378"/>
        <v>0</v>
      </c>
      <c r="CF175" s="53">
        <f t="shared" si="378"/>
        <v>0</v>
      </c>
      <c r="CG175" s="53">
        <f t="shared" si="378"/>
        <v>0</v>
      </c>
      <c r="CH175" s="53">
        <f t="shared" si="378"/>
        <v>0</v>
      </c>
      <c r="CI175" s="53">
        <f t="shared" si="378"/>
        <v>0</v>
      </c>
      <c r="CJ175" s="53">
        <f t="shared" si="378"/>
        <v>0</v>
      </c>
      <c r="CK175" s="53">
        <f t="shared" si="378"/>
        <v>0</v>
      </c>
      <c r="CL175" s="53">
        <f t="shared" si="378"/>
        <v>0</v>
      </c>
      <c r="CM175" s="53">
        <f t="shared" si="378"/>
        <v>0</v>
      </c>
      <c r="CN175" s="53">
        <f t="shared" si="378"/>
        <v>0</v>
      </c>
      <c r="CO175" s="53">
        <f t="shared" ref="CO175:DD175" si="385">IF(CO$4=$A175,-SUM($H175:$K175), 0)</f>
        <v>0</v>
      </c>
      <c r="CP175" s="53">
        <f t="shared" si="385"/>
        <v>0</v>
      </c>
      <c r="CQ175" s="53">
        <f t="shared" si="385"/>
        <v>0</v>
      </c>
      <c r="CR175" s="53">
        <f t="shared" si="385"/>
        <v>0</v>
      </c>
      <c r="CS175" s="53">
        <f t="shared" si="385"/>
        <v>0</v>
      </c>
      <c r="CT175" s="53">
        <f t="shared" si="385"/>
        <v>0</v>
      </c>
      <c r="CU175" s="53">
        <f t="shared" si="385"/>
        <v>0</v>
      </c>
      <c r="CV175" s="53">
        <f t="shared" si="385"/>
        <v>0</v>
      </c>
      <c r="CW175" s="53">
        <f t="shared" si="385"/>
        <v>0</v>
      </c>
      <c r="CX175" s="53">
        <f t="shared" si="385"/>
        <v>0</v>
      </c>
      <c r="CY175" s="53">
        <f t="shared" si="385"/>
        <v>0</v>
      </c>
      <c r="CZ175" s="53">
        <f t="shared" si="385"/>
        <v>0</v>
      </c>
      <c r="DA175" s="53">
        <f t="shared" si="385"/>
        <v>0</v>
      </c>
      <c r="DB175" s="53">
        <f t="shared" si="385"/>
        <v>0</v>
      </c>
      <c r="DC175" s="53">
        <f t="shared" si="385"/>
        <v>0</v>
      </c>
      <c r="DD175" s="53">
        <f t="shared" si="385"/>
        <v>0</v>
      </c>
      <c r="DE175" s="53">
        <f t="shared" si="359"/>
        <v>0</v>
      </c>
      <c r="DF175" s="53">
        <f t="shared" si="359"/>
        <v>0</v>
      </c>
      <c r="DG175" s="53">
        <f t="shared" si="359"/>
        <v>0</v>
      </c>
      <c r="DH175" s="53">
        <f t="shared" si="359"/>
        <v>0</v>
      </c>
      <c r="DI175" s="53">
        <f t="shared" si="359"/>
        <v>0</v>
      </c>
      <c r="DJ175" s="53">
        <f t="shared" si="359"/>
        <v>0</v>
      </c>
      <c r="DK175" s="53">
        <f t="shared" si="359"/>
        <v>0</v>
      </c>
      <c r="DL175" s="53">
        <f t="shared" si="359"/>
        <v>0</v>
      </c>
      <c r="DM175" s="53">
        <f t="shared" si="352"/>
        <v>0</v>
      </c>
      <c r="DN175" s="53">
        <f t="shared" si="352"/>
        <v>0</v>
      </c>
      <c r="DO175" s="53">
        <f t="shared" si="352"/>
        <v>0</v>
      </c>
      <c r="DP175" s="53">
        <f t="shared" si="352"/>
        <v>0</v>
      </c>
      <c r="DQ175" s="53">
        <f t="shared" si="352"/>
        <v>0</v>
      </c>
      <c r="DR175" s="53">
        <f t="shared" si="352"/>
        <v>0</v>
      </c>
      <c r="DS175" s="53">
        <f t="shared" si="352"/>
        <v>0</v>
      </c>
      <c r="DT175" s="53">
        <f t="shared" si="352"/>
        <v>0</v>
      </c>
      <c r="DU175" s="53">
        <f t="shared" si="379"/>
        <v>0</v>
      </c>
      <c r="DV175" s="53">
        <f t="shared" si="379"/>
        <v>0</v>
      </c>
      <c r="DW175" s="53">
        <f t="shared" si="379"/>
        <v>0</v>
      </c>
      <c r="DX175" s="53">
        <f t="shared" si="379"/>
        <v>0</v>
      </c>
      <c r="DY175" s="53">
        <f t="shared" si="379"/>
        <v>13.07</v>
      </c>
      <c r="DZ175" s="53">
        <f t="shared" si="379"/>
        <v>0</v>
      </c>
      <c r="EA175" s="53">
        <f t="shared" si="379"/>
        <v>0</v>
      </c>
      <c r="EB175" s="53">
        <f t="shared" si="379"/>
        <v>0</v>
      </c>
      <c r="EC175" s="53">
        <f t="shared" si="379"/>
        <v>0</v>
      </c>
      <c r="ED175" s="53">
        <f t="shared" si="379"/>
        <v>0</v>
      </c>
      <c r="EE175" s="53">
        <f t="shared" si="379"/>
        <v>0</v>
      </c>
      <c r="EF175" s="53">
        <f t="shared" si="379"/>
        <v>0</v>
      </c>
      <c r="EG175" s="53">
        <f t="shared" si="379"/>
        <v>0</v>
      </c>
      <c r="EH175" s="53">
        <f t="shared" si="379"/>
        <v>0</v>
      </c>
      <c r="EI175" s="53">
        <f t="shared" si="379"/>
        <v>0</v>
      </c>
      <c r="EJ175" s="53">
        <f t="shared" si="379"/>
        <v>0</v>
      </c>
      <c r="EK175" s="53">
        <f t="shared" si="374"/>
        <v>0</v>
      </c>
      <c r="EL175" s="53">
        <f t="shared" si="374"/>
        <v>0</v>
      </c>
      <c r="EM175" s="53">
        <f t="shared" si="374"/>
        <v>0</v>
      </c>
      <c r="EN175" s="53">
        <f t="shared" si="374"/>
        <v>0</v>
      </c>
      <c r="EO175" s="53">
        <f t="shared" si="374"/>
        <v>0</v>
      </c>
      <c r="EP175" s="53">
        <f t="shared" si="374"/>
        <v>0</v>
      </c>
      <c r="EQ175" s="53">
        <f t="shared" si="374"/>
        <v>0</v>
      </c>
      <c r="ER175" s="53">
        <f t="shared" si="374"/>
        <v>0</v>
      </c>
      <c r="ES175" s="53">
        <f t="shared" si="374"/>
        <v>0</v>
      </c>
      <c r="ET175" s="53">
        <f t="shared" si="374"/>
        <v>0</v>
      </c>
      <c r="EU175" s="53">
        <f t="shared" si="374"/>
        <v>0</v>
      </c>
      <c r="EV175" s="53">
        <f t="shared" si="374"/>
        <v>0</v>
      </c>
      <c r="EW175" s="53">
        <f t="shared" si="374"/>
        <v>0</v>
      </c>
      <c r="EX175" s="53">
        <f t="shared" si="374"/>
        <v>0</v>
      </c>
      <c r="EY175" s="53">
        <f t="shared" si="374"/>
        <v>0</v>
      </c>
      <c r="EZ175" s="53">
        <f t="shared" si="374"/>
        <v>0</v>
      </c>
      <c r="FA175" s="53">
        <f t="shared" si="375"/>
        <v>0</v>
      </c>
      <c r="FB175" s="53">
        <f t="shared" si="375"/>
        <v>0</v>
      </c>
      <c r="FC175" s="53">
        <f t="shared" si="375"/>
        <v>0</v>
      </c>
      <c r="FD175" s="53">
        <f t="shared" si="375"/>
        <v>0</v>
      </c>
      <c r="FE175" s="53">
        <f t="shared" si="375"/>
        <v>0</v>
      </c>
      <c r="FF175" s="53">
        <f t="shared" si="375"/>
        <v>0</v>
      </c>
      <c r="FG175" s="53">
        <f t="shared" si="375"/>
        <v>0</v>
      </c>
      <c r="FH175" s="53">
        <f t="shared" si="375"/>
        <v>0</v>
      </c>
      <c r="FI175" s="53">
        <f t="shared" si="375"/>
        <v>0</v>
      </c>
      <c r="FJ175" s="53">
        <f t="shared" si="375"/>
        <v>0</v>
      </c>
      <c r="FK175" s="53">
        <f t="shared" si="375"/>
        <v>0</v>
      </c>
      <c r="FL175" s="53">
        <f t="shared" si="375"/>
        <v>0</v>
      </c>
      <c r="FM175" s="53">
        <f t="shared" si="375"/>
        <v>0</v>
      </c>
      <c r="FN175" s="53">
        <f t="shared" si="375"/>
        <v>0</v>
      </c>
      <c r="FO175" s="53">
        <f t="shared" si="375"/>
        <v>0</v>
      </c>
      <c r="FP175" s="53">
        <f t="shared" si="375"/>
        <v>0</v>
      </c>
      <c r="FQ175" s="53">
        <f t="shared" si="376"/>
        <v>0</v>
      </c>
      <c r="FR175" s="53">
        <f t="shared" si="376"/>
        <v>0</v>
      </c>
      <c r="FS175" s="53">
        <f t="shared" si="376"/>
        <v>0</v>
      </c>
      <c r="FT175" s="53">
        <f t="shared" si="376"/>
        <v>0</v>
      </c>
      <c r="FU175" s="53">
        <f t="shared" si="376"/>
        <v>0</v>
      </c>
      <c r="FV175" s="53">
        <f t="shared" si="376"/>
        <v>0</v>
      </c>
      <c r="FW175" s="53">
        <f t="shared" si="376"/>
        <v>0</v>
      </c>
      <c r="FX175" s="53">
        <f t="shared" si="376"/>
        <v>0</v>
      </c>
      <c r="FY175" s="53">
        <f t="shared" si="376"/>
        <v>0</v>
      </c>
      <c r="FZ175" s="53">
        <f t="shared" si="376"/>
        <v>0</v>
      </c>
      <c r="GA175" s="53">
        <f t="shared" si="376"/>
        <v>0</v>
      </c>
      <c r="GB175" s="53">
        <f t="shared" si="376"/>
        <v>0</v>
      </c>
      <c r="GC175" s="53">
        <f t="shared" si="376"/>
        <v>0</v>
      </c>
      <c r="GD175" s="53">
        <f t="shared" si="376"/>
        <v>0</v>
      </c>
      <c r="GE175" s="53">
        <f t="shared" si="376"/>
        <v>0</v>
      </c>
      <c r="GF175" s="53">
        <f t="shared" si="376"/>
        <v>0</v>
      </c>
      <c r="GG175" s="53">
        <f t="shared" si="353"/>
        <v>0</v>
      </c>
      <c r="GH175" s="53">
        <f t="shared" si="353"/>
        <v>0</v>
      </c>
      <c r="GI175" s="53">
        <f t="shared" si="353"/>
        <v>0</v>
      </c>
      <c r="GJ175" s="53">
        <f t="shared" si="353"/>
        <v>0</v>
      </c>
      <c r="GK175" s="53">
        <f t="shared" si="353"/>
        <v>0</v>
      </c>
      <c r="GL175" s="53">
        <f t="shared" si="353"/>
        <v>0</v>
      </c>
      <c r="GM175" s="53">
        <f t="shared" si="353"/>
        <v>0</v>
      </c>
      <c r="GN175" s="53">
        <f t="shared" si="354"/>
        <v>0</v>
      </c>
      <c r="GO175" s="53">
        <f t="shared" si="354"/>
        <v>0</v>
      </c>
      <c r="GP175" s="53">
        <f t="shared" si="354"/>
        <v>0</v>
      </c>
      <c r="GQ175" s="53">
        <f t="shared" si="354"/>
        <v>0</v>
      </c>
      <c r="GR175" s="53">
        <f t="shared" si="354"/>
        <v>0</v>
      </c>
      <c r="GS175" s="53">
        <f t="shared" si="354"/>
        <v>0</v>
      </c>
      <c r="GT175" s="53">
        <f t="shared" si="354"/>
        <v>0</v>
      </c>
      <c r="GU175" s="53">
        <f t="shared" si="354"/>
        <v>0</v>
      </c>
      <c r="GV175" s="53">
        <f t="shared" si="354"/>
        <v>0</v>
      </c>
      <c r="GW175" s="53">
        <f t="shared" si="354"/>
        <v>0</v>
      </c>
      <c r="GX175" s="53">
        <f t="shared" si="18"/>
        <v>0</v>
      </c>
    </row>
    <row r="176" spans="1:206" s="95" customFormat="1" ht="38.25" x14ac:dyDescent="0.2">
      <c r="A176" s="22">
        <f>VLOOKUP(B176,'Libro Giornale'!$E$237:$F$436,2,FALSE)</f>
        <v>21</v>
      </c>
      <c r="B176" s="547" t="s">
        <v>428</v>
      </c>
      <c r="C176" s="152">
        <v>164</v>
      </c>
      <c r="D176" s="468">
        <v>44897</v>
      </c>
      <c r="E176" s="448" t="s">
        <v>840</v>
      </c>
      <c r="F176" s="52">
        <v>29696.04</v>
      </c>
      <c r="G176" s="52"/>
      <c r="H176" s="92"/>
      <c r="I176" s="92"/>
      <c r="J176" s="52"/>
      <c r="K176" s="52">
        <f>-F176</f>
        <v>-29696.04</v>
      </c>
      <c r="L176" s="52"/>
      <c r="M176" s="53">
        <f t="shared" si="305"/>
        <v>0</v>
      </c>
      <c r="N176" s="53">
        <f t="shared" si="0"/>
        <v>0</v>
      </c>
      <c r="O176" s="53">
        <f t="shared" si="0"/>
        <v>0</v>
      </c>
      <c r="P176" s="53">
        <f t="shared" si="0"/>
        <v>0</v>
      </c>
      <c r="Q176" s="53">
        <f t="shared" si="0"/>
        <v>0</v>
      </c>
      <c r="R176" s="53">
        <f t="shared" si="0"/>
        <v>0</v>
      </c>
      <c r="S176" s="53">
        <f t="shared" si="0"/>
        <v>0</v>
      </c>
      <c r="T176" s="53">
        <f t="shared" si="0"/>
        <v>0</v>
      </c>
      <c r="U176" s="53">
        <f t="shared" si="0"/>
        <v>0</v>
      </c>
      <c r="V176" s="53">
        <f t="shared" si="0"/>
        <v>0</v>
      </c>
      <c r="W176" s="53">
        <f t="shared" si="0"/>
        <v>0</v>
      </c>
      <c r="X176" s="53">
        <f t="shared" si="0"/>
        <v>0</v>
      </c>
      <c r="Y176" s="53">
        <f t="shared" si="0"/>
        <v>0</v>
      </c>
      <c r="Z176" s="53">
        <f t="shared" si="0"/>
        <v>0</v>
      </c>
      <c r="AA176" s="53">
        <f t="shared" si="0"/>
        <v>0</v>
      </c>
      <c r="AB176" s="53">
        <f t="shared" si="0"/>
        <v>29696.04</v>
      </c>
      <c r="AC176" s="53">
        <f t="shared" si="0"/>
        <v>0</v>
      </c>
      <c r="AD176" s="53">
        <f t="shared" si="372"/>
        <v>0</v>
      </c>
      <c r="AE176" s="53">
        <f t="shared" si="372"/>
        <v>0</v>
      </c>
      <c r="AF176" s="53">
        <f t="shared" si="372"/>
        <v>0</v>
      </c>
      <c r="AG176" s="53">
        <f t="shared" si="372"/>
        <v>0</v>
      </c>
      <c r="AH176" s="53">
        <f t="shared" si="372"/>
        <v>0</v>
      </c>
      <c r="AI176" s="53">
        <f t="shared" si="372"/>
        <v>0</v>
      </c>
      <c r="AJ176" s="53">
        <f t="shared" si="372"/>
        <v>0</v>
      </c>
      <c r="AK176" s="53">
        <f t="shared" si="372"/>
        <v>0</v>
      </c>
      <c r="AL176" s="53">
        <f t="shared" si="372"/>
        <v>0</v>
      </c>
      <c r="AM176" s="53">
        <f t="shared" si="372"/>
        <v>0</v>
      </c>
      <c r="AN176" s="53">
        <f t="shared" si="372"/>
        <v>0</v>
      </c>
      <c r="AO176" s="53">
        <f t="shared" si="372"/>
        <v>0</v>
      </c>
      <c r="AP176" s="53">
        <f t="shared" si="372"/>
        <v>0</v>
      </c>
      <c r="AQ176" s="53">
        <f t="shared" si="372"/>
        <v>0</v>
      </c>
      <c r="AR176" s="53">
        <f t="shared" si="372"/>
        <v>0</v>
      </c>
      <c r="AS176" s="53">
        <f t="shared" si="372"/>
        <v>0</v>
      </c>
      <c r="AT176" s="53">
        <f t="shared" si="373"/>
        <v>0</v>
      </c>
      <c r="AU176" s="53">
        <f t="shared" si="373"/>
        <v>0</v>
      </c>
      <c r="AV176" s="53">
        <f t="shared" si="373"/>
        <v>0</v>
      </c>
      <c r="AW176" s="53">
        <f t="shared" si="373"/>
        <v>0</v>
      </c>
      <c r="AX176" s="53">
        <f t="shared" si="373"/>
        <v>0</v>
      </c>
      <c r="AY176" s="53">
        <f t="shared" si="373"/>
        <v>0</v>
      </c>
      <c r="AZ176" s="53">
        <f t="shared" si="373"/>
        <v>0</v>
      </c>
      <c r="BA176" s="53">
        <f t="shared" si="373"/>
        <v>0</v>
      </c>
      <c r="BB176" s="53">
        <f t="shared" si="373"/>
        <v>0</v>
      </c>
      <c r="BC176" s="53">
        <f t="shared" si="373"/>
        <v>0</v>
      </c>
      <c r="BD176" s="53">
        <f t="shared" si="373"/>
        <v>0</v>
      </c>
      <c r="BE176" s="53">
        <f t="shared" si="373"/>
        <v>0</v>
      </c>
      <c r="BF176" s="53">
        <f t="shared" si="373"/>
        <v>0</v>
      </c>
      <c r="BG176" s="53">
        <f t="shared" si="373"/>
        <v>0</v>
      </c>
      <c r="BH176" s="53">
        <f t="shared" si="373"/>
        <v>0</v>
      </c>
      <c r="BI176" s="53">
        <f t="shared" si="373"/>
        <v>0</v>
      </c>
      <c r="BJ176" s="53">
        <f t="shared" si="383"/>
        <v>0</v>
      </c>
      <c r="BK176" s="53">
        <f t="shared" si="383"/>
        <v>0</v>
      </c>
      <c r="BL176" s="53">
        <f t="shared" si="383"/>
        <v>0</v>
      </c>
      <c r="BM176" s="53">
        <f t="shared" si="383"/>
        <v>0</v>
      </c>
      <c r="BN176" s="53">
        <f t="shared" si="383"/>
        <v>0</v>
      </c>
      <c r="BO176" s="53">
        <f t="shared" si="383"/>
        <v>0</v>
      </c>
      <c r="BP176" s="53">
        <f t="shared" si="383"/>
        <v>0</v>
      </c>
      <c r="BQ176" s="53">
        <f t="shared" si="383"/>
        <v>0</v>
      </c>
      <c r="BR176" s="53">
        <f t="shared" si="383"/>
        <v>0</v>
      </c>
      <c r="BS176" s="53">
        <f t="shared" si="383"/>
        <v>0</v>
      </c>
      <c r="BT176" s="53">
        <f t="shared" si="383"/>
        <v>0</v>
      </c>
      <c r="BU176" s="53">
        <f t="shared" si="5"/>
        <v>0</v>
      </c>
      <c r="BV176" s="53">
        <f t="shared" si="383"/>
        <v>0</v>
      </c>
      <c r="BW176" s="53">
        <f t="shared" si="383"/>
        <v>0</v>
      </c>
      <c r="BX176" s="53">
        <f t="shared" si="383"/>
        <v>0</v>
      </c>
      <c r="BY176" s="53">
        <f t="shared" si="378"/>
        <v>0</v>
      </c>
      <c r="BZ176" s="53">
        <f t="shared" si="378"/>
        <v>0</v>
      </c>
      <c r="CA176" s="53">
        <f t="shared" si="378"/>
        <v>0</v>
      </c>
      <c r="CB176" s="53">
        <f t="shared" si="378"/>
        <v>0</v>
      </c>
      <c r="CC176" s="53">
        <f t="shared" si="378"/>
        <v>0</v>
      </c>
      <c r="CD176" s="53">
        <f t="shared" si="378"/>
        <v>0</v>
      </c>
      <c r="CE176" s="53">
        <f t="shared" si="378"/>
        <v>0</v>
      </c>
      <c r="CF176" s="53">
        <f t="shared" si="378"/>
        <v>0</v>
      </c>
      <c r="CG176" s="53">
        <f t="shared" si="378"/>
        <v>0</v>
      </c>
      <c r="CH176" s="53">
        <f t="shared" si="378"/>
        <v>0</v>
      </c>
      <c r="CI176" s="53">
        <f t="shared" si="378"/>
        <v>0</v>
      </c>
      <c r="CJ176" s="53">
        <f t="shared" si="378"/>
        <v>0</v>
      </c>
      <c r="CK176" s="53">
        <f t="shared" si="378"/>
        <v>0</v>
      </c>
      <c r="CL176" s="53">
        <f t="shared" si="378"/>
        <v>0</v>
      </c>
      <c r="CM176" s="53">
        <f t="shared" si="378"/>
        <v>0</v>
      </c>
      <c r="CN176" s="53">
        <f t="shared" si="378"/>
        <v>0</v>
      </c>
      <c r="CO176" s="53">
        <f t="shared" si="351"/>
        <v>0</v>
      </c>
      <c r="CP176" s="53">
        <f t="shared" si="351"/>
        <v>0</v>
      </c>
      <c r="CQ176" s="53">
        <f t="shared" si="351"/>
        <v>0</v>
      </c>
      <c r="CR176" s="53">
        <f t="shared" si="351"/>
        <v>0</v>
      </c>
      <c r="CS176" s="53">
        <f t="shared" si="351"/>
        <v>0</v>
      </c>
      <c r="CT176" s="53">
        <f t="shared" si="351"/>
        <v>0</v>
      </c>
      <c r="CU176" s="53">
        <f t="shared" si="351"/>
        <v>0</v>
      </c>
      <c r="CV176" s="53">
        <f t="shared" si="351"/>
        <v>0</v>
      </c>
      <c r="CW176" s="53">
        <f t="shared" si="351"/>
        <v>0</v>
      </c>
      <c r="CX176" s="53">
        <f t="shared" si="351"/>
        <v>0</v>
      </c>
      <c r="CY176" s="53">
        <f t="shared" si="351"/>
        <v>0</v>
      </c>
      <c r="CZ176" s="53">
        <f t="shared" si="351"/>
        <v>0</v>
      </c>
      <c r="DA176" s="53">
        <f t="shared" si="351"/>
        <v>0</v>
      </c>
      <c r="DB176" s="53">
        <f t="shared" si="351"/>
        <v>0</v>
      </c>
      <c r="DC176" s="53">
        <f t="shared" si="351"/>
        <v>0</v>
      </c>
      <c r="DD176" s="53">
        <f t="shared" si="351"/>
        <v>0</v>
      </c>
      <c r="DE176" s="53">
        <f t="shared" si="359"/>
        <v>0</v>
      </c>
      <c r="DF176" s="53">
        <f t="shared" si="359"/>
        <v>0</v>
      </c>
      <c r="DG176" s="53">
        <f t="shared" si="359"/>
        <v>0</v>
      </c>
      <c r="DH176" s="53">
        <f t="shared" si="359"/>
        <v>0</v>
      </c>
      <c r="DI176" s="53">
        <f t="shared" si="359"/>
        <v>0</v>
      </c>
      <c r="DJ176" s="53">
        <f t="shared" si="359"/>
        <v>0</v>
      </c>
      <c r="DK176" s="53">
        <f t="shared" si="359"/>
        <v>0</v>
      </c>
      <c r="DL176" s="53">
        <f t="shared" si="359"/>
        <v>0</v>
      </c>
      <c r="DM176" s="53">
        <f t="shared" si="352"/>
        <v>0</v>
      </c>
      <c r="DN176" s="53">
        <f t="shared" si="352"/>
        <v>0</v>
      </c>
      <c r="DO176" s="53">
        <f t="shared" si="352"/>
        <v>0</v>
      </c>
      <c r="DP176" s="53">
        <f t="shared" si="352"/>
        <v>0</v>
      </c>
      <c r="DQ176" s="53">
        <f t="shared" si="352"/>
        <v>0</v>
      </c>
      <c r="DR176" s="53">
        <f t="shared" si="352"/>
        <v>0</v>
      </c>
      <c r="DS176" s="53">
        <f t="shared" si="352"/>
        <v>0</v>
      </c>
      <c r="DT176" s="53">
        <f t="shared" si="352"/>
        <v>0</v>
      </c>
      <c r="DU176" s="53">
        <f t="shared" si="379"/>
        <v>0</v>
      </c>
      <c r="DV176" s="53">
        <f t="shared" si="379"/>
        <v>0</v>
      </c>
      <c r="DW176" s="53">
        <f t="shared" si="379"/>
        <v>0</v>
      </c>
      <c r="DX176" s="53">
        <f t="shared" si="379"/>
        <v>0</v>
      </c>
      <c r="DY176" s="53">
        <f t="shared" si="379"/>
        <v>0</v>
      </c>
      <c r="DZ176" s="53">
        <f t="shared" si="379"/>
        <v>0</v>
      </c>
      <c r="EA176" s="53">
        <f t="shared" si="379"/>
        <v>0</v>
      </c>
      <c r="EB176" s="53">
        <f t="shared" si="379"/>
        <v>0</v>
      </c>
      <c r="EC176" s="53">
        <f t="shared" si="379"/>
        <v>0</v>
      </c>
      <c r="ED176" s="53">
        <f t="shared" si="379"/>
        <v>0</v>
      </c>
      <c r="EE176" s="53">
        <f t="shared" si="379"/>
        <v>0</v>
      </c>
      <c r="EF176" s="53">
        <f t="shared" si="379"/>
        <v>0</v>
      </c>
      <c r="EG176" s="53">
        <f t="shared" si="379"/>
        <v>0</v>
      </c>
      <c r="EH176" s="53">
        <f t="shared" si="379"/>
        <v>0</v>
      </c>
      <c r="EI176" s="53">
        <f t="shared" si="379"/>
        <v>0</v>
      </c>
      <c r="EJ176" s="53">
        <f t="shared" si="379"/>
        <v>0</v>
      </c>
      <c r="EK176" s="53">
        <f t="shared" si="374"/>
        <v>0</v>
      </c>
      <c r="EL176" s="53">
        <f t="shared" si="374"/>
        <v>0</v>
      </c>
      <c r="EM176" s="53">
        <f t="shared" si="374"/>
        <v>0</v>
      </c>
      <c r="EN176" s="53">
        <f t="shared" si="374"/>
        <v>0</v>
      </c>
      <c r="EO176" s="53">
        <f t="shared" si="374"/>
        <v>0</v>
      </c>
      <c r="EP176" s="53">
        <f t="shared" si="374"/>
        <v>0</v>
      </c>
      <c r="EQ176" s="53">
        <f t="shared" si="374"/>
        <v>0</v>
      </c>
      <c r="ER176" s="53">
        <f t="shared" si="374"/>
        <v>0</v>
      </c>
      <c r="ES176" s="53">
        <f t="shared" si="374"/>
        <v>0</v>
      </c>
      <c r="ET176" s="53">
        <f t="shared" si="374"/>
        <v>0</v>
      </c>
      <c r="EU176" s="53">
        <f t="shared" si="374"/>
        <v>0</v>
      </c>
      <c r="EV176" s="53">
        <f t="shared" si="374"/>
        <v>0</v>
      </c>
      <c r="EW176" s="53">
        <f t="shared" si="374"/>
        <v>0</v>
      </c>
      <c r="EX176" s="53">
        <f t="shared" si="374"/>
        <v>0</v>
      </c>
      <c r="EY176" s="53">
        <f t="shared" si="374"/>
        <v>0</v>
      </c>
      <c r="EZ176" s="53">
        <f t="shared" si="374"/>
        <v>0</v>
      </c>
      <c r="FA176" s="53">
        <f t="shared" si="375"/>
        <v>0</v>
      </c>
      <c r="FB176" s="53">
        <f t="shared" si="375"/>
        <v>0</v>
      </c>
      <c r="FC176" s="53">
        <f t="shared" si="375"/>
        <v>0</v>
      </c>
      <c r="FD176" s="53">
        <f t="shared" si="375"/>
        <v>0</v>
      </c>
      <c r="FE176" s="53">
        <f t="shared" si="375"/>
        <v>0</v>
      </c>
      <c r="FF176" s="53">
        <f t="shared" si="375"/>
        <v>0</v>
      </c>
      <c r="FG176" s="53">
        <f t="shared" si="375"/>
        <v>0</v>
      </c>
      <c r="FH176" s="53">
        <f t="shared" si="375"/>
        <v>0</v>
      </c>
      <c r="FI176" s="53">
        <f t="shared" si="375"/>
        <v>0</v>
      </c>
      <c r="FJ176" s="53">
        <f t="shared" si="375"/>
        <v>0</v>
      </c>
      <c r="FK176" s="53">
        <f t="shared" si="375"/>
        <v>0</v>
      </c>
      <c r="FL176" s="53">
        <f t="shared" si="375"/>
        <v>0</v>
      </c>
      <c r="FM176" s="53">
        <f t="shared" si="375"/>
        <v>0</v>
      </c>
      <c r="FN176" s="53">
        <f t="shared" si="375"/>
        <v>0</v>
      </c>
      <c r="FO176" s="53">
        <f t="shared" si="375"/>
        <v>0</v>
      </c>
      <c r="FP176" s="53">
        <f t="shared" si="375"/>
        <v>0</v>
      </c>
      <c r="FQ176" s="53">
        <f t="shared" si="376"/>
        <v>0</v>
      </c>
      <c r="FR176" s="53">
        <f t="shared" si="376"/>
        <v>0</v>
      </c>
      <c r="FS176" s="53">
        <f t="shared" si="376"/>
        <v>0</v>
      </c>
      <c r="FT176" s="53">
        <f t="shared" si="376"/>
        <v>0</v>
      </c>
      <c r="FU176" s="53">
        <f t="shared" si="376"/>
        <v>0</v>
      </c>
      <c r="FV176" s="53">
        <f t="shared" si="376"/>
        <v>0</v>
      </c>
      <c r="FW176" s="53">
        <f t="shared" si="376"/>
        <v>0</v>
      </c>
      <c r="FX176" s="53">
        <f t="shared" si="376"/>
        <v>0</v>
      </c>
      <c r="FY176" s="53">
        <f t="shared" si="376"/>
        <v>0</v>
      </c>
      <c r="FZ176" s="53">
        <f t="shared" si="376"/>
        <v>0</v>
      </c>
      <c r="GA176" s="53">
        <f t="shared" si="376"/>
        <v>0</v>
      </c>
      <c r="GB176" s="53">
        <f t="shared" si="376"/>
        <v>0</v>
      </c>
      <c r="GC176" s="53">
        <f t="shared" si="376"/>
        <v>0</v>
      </c>
      <c r="GD176" s="53">
        <f t="shared" si="376"/>
        <v>0</v>
      </c>
      <c r="GE176" s="53">
        <f t="shared" si="376"/>
        <v>0</v>
      </c>
      <c r="GF176" s="53">
        <f t="shared" si="376"/>
        <v>0</v>
      </c>
      <c r="GG176" s="53">
        <f t="shared" si="353"/>
        <v>0</v>
      </c>
      <c r="GH176" s="53">
        <f t="shared" si="353"/>
        <v>0</v>
      </c>
      <c r="GI176" s="53">
        <f t="shared" si="353"/>
        <v>0</v>
      </c>
      <c r="GJ176" s="53">
        <f t="shared" si="353"/>
        <v>0</v>
      </c>
      <c r="GK176" s="53">
        <f t="shared" si="353"/>
        <v>0</v>
      </c>
      <c r="GL176" s="53">
        <f t="shared" si="353"/>
        <v>0</v>
      </c>
      <c r="GM176" s="53">
        <f t="shared" si="353"/>
        <v>0</v>
      </c>
      <c r="GN176" s="53">
        <f t="shared" si="354"/>
        <v>0</v>
      </c>
      <c r="GO176" s="53">
        <f t="shared" si="354"/>
        <v>0</v>
      </c>
      <c r="GP176" s="53">
        <f t="shared" si="354"/>
        <v>0</v>
      </c>
      <c r="GQ176" s="53">
        <f t="shared" si="354"/>
        <v>0</v>
      </c>
      <c r="GR176" s="53">
        <f t="shared" si="354"/>
        <v>0</v>
      </c>
      <c r="GS176" s="53">
        <f t="shared" si="354"/>
        <v>0</v>
      </c>
      <c r="GT176" s="53">
        <f t="shared" si="354"/>
        <v>0</v>
      </c>
      <c r="GU176" s="53">
        <f t="shared" si="354"/>
        <v>0</v>
      </c>
      <c r="GV176" s="53">
        <f t="shared" si="354"/>
        <v>0</v>
      </c>
      <c r="GW176" s="53">
        <f t="shared" si="354"/>
        <v>0</v>
      </c>
      <c r="GX176" s="53">
        <f t="shared" si="18"/>
        <v>0</v>
      </c>
    </row>
    <row r="177" spans="1:206" s="95" customFormat="1" ht="38.25" x14ac:dyDescent="0.2">
      <c r="A177" s="22">
        <f>VLOOKUP(B177,'Libro Giornale'!$E$237:$F$436,2,FALSE)</f>
        <v>172</v>
      </c>
      <c r="B177" s="547" t="s">
        <v>558</v>
      </c>
      <c r="C177" s="152">
        <v>165</v>
      </c>
      <c r="D177" s="468">
        <v>44897</v>
      </c>
      <c r="E177" s="448" t="s">
        <v>840</v>
      </c>
      <c r="F177" s="52">
        <f>-F176</f>
        <v>-29696.04</v>
      </c>
      <c r="G177" s="52"/>
      <c r="H177" s="92"/>
      <c r="I177" s="92"/>
      <c r="J177" s="52"/>
      <c r="K177" s="52">
        <f>-F177</f>
        <v>29696.04</v>
      </c>
      <c r="L177" s="52"/>
      <c r="M177" s="53">
        <f t="shared" si="305"/>
        <v>0</v>
      </c>
      <c r="N177" s="53">
        <f t="shared" si="0"/>
        <v>0</v>
      </c>
      <c r="O177" s="53">
        <f t="shared" si="0"/>
        <v>0</v>
      </c>
      <c r="P177" s="53">
        <f t="shared" si="0"/>
        <v>0</v>
      </c>
      <c r="Q177" s="53">
        <f t="shared" si="0"/>
        <v>0</v>
      </c>
      <c r="R177" s="53">
        <f t="shared" si="0"/>
        <v>0</v>
      </c>
      <c r="S177" s="53">
        <f t="shared" si="0"/>
        <v>0</v>
      </c>
      <c r="T177" s="53">
        <f t="shared" si="0"/>
        <v>0</v>
      </c>
      <c r="U177" s="53">
        <f t="shared" si="0"/>
        <v>0</v>
      </c>
      <c r="V177" s="53">
        <f t="shared" si="0"/>
        <v>0</v>
      </c>
      <c r="W177" s="53">
        <f t="shared" si="0"/>
        <v>0</v>
      </c>
      <c r="X177" s="53">
        <f t="shared" si="0"/>
        <v>0</v>
      </c>
      <c r="Y177" s="53">
        <f t="shared" si="0"/>
        <v>0</v>
      </c>
      <c r="Z177" s="53">
        <f t="shared" si="0"/>
        <v>0</v>
      </c>
      <c r="AA177" s="53">
        <f t="shared" si="0"/>
        <v>0</v>
      </c>
      <c r="AB177" s="53">
        <f t="shared" si="0"/>
        <v>0</v>
      </c>
      <c r="AC177" s="53">
        <f t="shared" si="0"/>
        <v>0</v>
      </c>
      <c r="AD177" s="53">
        <f t="shared" si="372"/>
        <v>0</v>
      </c>
      <c r="AE177" s="53">
        <f t="shared" si="372"/>
        <v>0</v>
      </c>
      <c r="AF177" s="53">
        <f t="shared" si="372"/>
        <v>0</v>
      </c>
      <c r="AG177" s="53">
        <f t="shared" si="372"/>
        <v>0</v>
      </c>
      <c r="AH177" s="53">
        <f t="shared" si="372"/>
        <v>0</v>
      </c>
      <c r="AI177" s="53">
        <f t="shared" si="372"/>
        <v>0</v>
      </c>
      <c r="AJ177" s="53">
        <f t="shared" si="372"/>
        <v>0</v>
      </c>
      <c r="AK177" s="53">
        <f t="shared" si="372"/>
        <v>0</v>
      </c>
      <c r="AL177" s="53">
        <f t="shared" si="372"/>
        <v>0</v>
      </c>
      <c r="AM177" s="53">
        <f t="shared" si="372"/>
        <v>0</v>
      </c>
      <c r="AN177" s="53">
        <f t="shared" si="372"/>
        <v>0</v>
      </c>
      <c r="AO177" s="53">
        <f t="shared" si="372"/>
        <v>0</v>
      </c>
      <c r="AP177" s="53">
        <f t="shared" si="372"/>
        <v>0</v>
      </c>
      <c r="AQ177" s="53">
        <f t="shared" si="372"/>
        <v>0</v>
      </c>
      <c r="AR177" s="53">
        <f t="shared" si="372"/>
        <v>0</v>
      </c>
      <c r="AS177" s="53">
        <f t="shared" si="372"/>
        <v>0</v>
      </c>
      <c r="AT177" s="53">
        <f t="shared" si="373"/>
        <v>0</v>
      </c>
      <c r="AU177" s="53">
        <f t="shared" si="373"/>
        <v>0</v>
      </c>
      <c r="AV177" s="53">
        <f t="shared" si="373"/>
        <v>0</v>
      </c>
      <c r="AW177" s="53">
        <f t="shared" si="373"/>
        <v>0</v>
      </c>
      <c r="AX177" s="53">
        <f t="shared" si="373"/>
        <v>0</v>
      </c>
      <c r="AY177" s="53">
        <f t="shared" si="373"/>
        <v>0</v>
      </c>
      <c r="AZ177" s="53">
        <f t="shared" si="373"/>
        <v>0</v>
      </c>
      <c r="BA177" s="53">
        <f t="shared" si="373"/>
        <v>0</v>
      </c>
      <c r="BB177" s="53">
        <f t="shared" si="373"/>
        <v>0</v>
      </c>
      <c r="BC177" s="53">
        <f t="shared" si="373"/>
        <v>0</v>
      </c>
      <c r="BD177" s="53">
        <f t="shared" si="373"/>
        <v>0</v>
      </c>
      <c r="BE177" s="53">
        <f t="shared" si="373"/>
        <v>0</v>
      </c>
      <c r="BF177" s="53">
        <f t="shared" si="373"/>
        <v>0</v>
      </c>
      <c r="BG177" s="53">
        <f t="shared" si="373"/>
        <v>0</v>
      </c>
      <c r="BH177" s="53">
        <f t="shared" si="373"/>
        <v>0</v>
      </c>
      <c r="BI177" s="53">
        <f t="shared" si="373"/>
        <v>0</v>
      </c>
      <c r="BJ177" s="53">
        <f t="shared" si="383"/>
        <v>0</v>
      </c>
      <c r="BK177" s="53">
        <f t="shared" si="383"/>
        <v>0</v>
      </c>
      <c r="BL177" s="53">
        <f t="shared" si="383"/>
        <v>0</v>
      </c>
      <c r="BM177" s="53">
        <f t="shared" si="383"/>
        <v>0</v>
      </c>
      <c r="BN177" s="53">
        <f t="shared" si="383"/>
        <v>0</v>
      </c>
      <c r="BO177" s="53">
        <f t="shared" si="383"/>
        <v>0</v>
      </c>
      <c r="BP177" s="53">
        <f t="shared" si="383"/>
        <v>0</v>
      </c>
      <c r="BQ177" s="53">
        <f t="shared" si="383"/>
        <v>0</v>
      </c>
      <c r="BR177" s="53">
        <f t="shared" si="383"/>
        <v>0</v>
      </c>
      <c r="BS177" s="53">
        <f t="shared" si="383"/>
        <v>0</v>
      </c>
      <c r="BT177" s="53">
        <f t="shared" si="383"/>
        <v>0</v>
      </c>
      <c r="BU177" s="53">
        <f t="shared" si="5"/>
        <v>0</v>
      </c>
      <c r="BV177" s="53">
        <f t="shared" si="383"/>
        <v>0</v>
      </c>
      <c r="BW177" s="53">
        <f t="shared" si="383"/>
        <v>0</v>
      </c>
      <c r="BX177" s="53">
        <f t="shared" si="383"/>
        <v>0</v>
      </c>
      <c r="BY177" s="53">
        <f t="shared" si="378"/>
        <v>0</v>
      </c>
      <c r="BZ177" s="53">
        <f t="shared" si="378"/>
        <v>0</v>
      </c>
      <c r="CA177" s="53">
        <f t="shared" si="378"/>
        <v>0</v>
      </c>
      <c r="CB177" s="53">
        <f t="shared" si="378"/>
        <v>0</v>
      </c>
      <c r="CC177" s="53">
        <f t="shared" si="378"/>
        <v>0</v>
      </c>
      <c r="CD177" s="53">
        <f t="shared" si="378"/>
        <v>0</v>
      </c>
      <c r="CE177" s="53">
        <f t="shared" si="378"/>
        <v>0</v>
      </c>
      <c r="CF177" s="53">
        <f t="shared" si="378"/>
        <v>0</v>
      </c>
      <c r="CG177" s="53">
        <f t="shared" si="378"/>
        <v>0</v>
      </c>
      <c r="CH177" s="53">
        <f t="shared" si="378"/>
        <v>0</v>
      </c>
      <c r="CI177" s="53">
        <f t="shared" si="378"/>
        <v>0</v>
      </c>
      <c r="CJ177" s="53">
        <f t="shared" si="378"/>
        <v>0</v>
      </c>
      <c r="CK177" s="53">
        <f t="shared" si="378"/>
        <v>0</v>
      </c>
      <c r="CL177" s="53">
        <f t="shared" si="378"/>
        <v>0</v>
      </c>
      <c r="CM177" s="53">
        <f t="shared" si="378"/>
        <v>0</v>
      </c>
      <c r="CN177" s="53">
        <f t="shared" si="378"/>
        <v>0</v>
      </c>
      <c r="CO177" s="53">
        <f t="shared" si="351"/>
        <v>0</v>
      </c>
      <c r="CP177" s="53">
        <f t="shared" si="351"/>
        <v>0</v>
      </c>
      <c r="CQ177" s="53">
        <f t="shared" si="351"/>
        <v>0</v>
      </c>
      <c r="CR177" s="53">
        <f t="shared" si="351"/>
        <v>0</v>
      </c>
      <c r="CS177" s="53">
        <f t="shared" si="351"/>
        <v>0</v>
      </c>
      <c r="CT177" s="53">
        <f t="shared" si="351"/>
        <v>0</v>
      </c>
      <c r="CU177" s="53">
        <f t="shared" si="351"/>
        <v>0</v>
      </c>
      <c r="CV177" s="53">
        <f t="shared" si="351"/>
        <v>0</v>
      </c>
      <c r="CW177" s="53">
        <f t="shared" si="351"/>
        <v>0</v>
      </c>
      <c r="CX177" s="53">
        <f t="shared" si="351"/>
        <v>0</v>
      </c>
      <c r="CY177" s="53">
        <f t="shared" si="351"/>
        <v>0</v>
      </c>
      <c r="CZ177" s="53">
        <f t="shared" si="351"/>
        <v>0</v>
      </c>
      <c r="DA177" s="53">
        <f t="shared" si="351"/>
        <v>0</v>
      </c>
      <c r="DB177" s="53">
        <f t="shared" si="351"/>
        <v>0</v>
      </c>
      <c r="DC177" s="53">
        <f t="shared" si="351"/>
        <v>0</v>
      </c>
      <c r="DD177" s="53">
        <f t="shared" si="351"/>
        <v>0</v>
      </c>
      <c r="DE177" s="53">
        <f t="shared" si="359"/>
        <v>0</v>
      </c>
      <c r="DF177" s="53">
        <f t="shared" si="359"/>
        <v>0</v>
      </c>
      <c r="DG177" s="53">
        <f t="shared" si="359"/>
        <v>0</v>
      </c>
      <c r="DH177" s="53">
        <f t="shared" si="359"/>
        <v>0</v>
      </c>
      <c r="DI177" s="53">
        <f t="shared" si="359"/>
        <v>0</v>
      </c>
      <c r="DJ177" s="53">
        <f t="shared" si="359"/>
        <v>0</v>
      </c>
      <c r="DK177" s="53">
        <f t="shared" si="359"/>
        <v>0</v>
      </c>
      <c r="DL177" s="53">
        <f t="shared" si="359"/>
        <v>0</v>
      </c>
      <c r="DM177" s="53">
        <f t="shared" si="352"/>
        <v>0</v>
      </c>
      <c r="DN177" s="53">
        <f t="shared" si="352"/>
        <v>0</v>
      </c>
      <c r="DO177" s="53">
        <f t="shared" si="352"/>
        <v>0</v>
      </c>
      <c r="DP177" s="53">
        <f t="shared" si="352"/>
        <v>0</v>
      </c>
      <c r="DQ177" s="53">
        <f t="shared" si="352"/>
        <v>0</v>
      </c>
      <c r="DR177" s="53">
        <f t="shared" si="352"/>
        <v>0</v>
      </c>
      <c r="DS177" s="53">
        <f t="shared" si="352"/>
        <v>0</v>
      </c>
      <c r="DT177" s="53">
        <f t="shared" si="352"/>
        <v>0</v>
      </c>
      <c r="DU177" s="53">
        <f t="shared" si="379"/>
        <v>0</v>
      </c>
      <c r="DV177" s="53">
        <f t="shared" si="379"/>
        <v>0</v>
      </c>
      <c r="DW177" s="53">
        <f t="shared" si="379"/>
        <v>0</v>
      </c>
      <c r="DX177" s="53">
        <f t="shared" si="379"/>
        <v>0</v>
      </c>
      <c r="DY177" s="53">
        <f t="shared" si="379"/>
        <v>0</v>
      </c>
      <c r="DZ177" s="53">
        <f t="shared" si="379"/>
        <v>0</v>
      </c>
      <c r="EA177" s="53">
        <f t="shared" si="379"/>
        <v>0</v>
      </c>
      <c r="EB177" s="53">
        <f t="shared" si="379"/>
        <v>0</v>
      </c>
      <c r="EC177" s="53">
        <f t="shared" si="379"/>
        <v>0</v>
      </c>
      <c r="ED177" s="53">
        <f t="shared" si="379"/>
        <v>0</v>
      </c>
      <c r="EE177" s="53">
        <f t="shared" si="379"/>
        <v>0</v>
      </c>
      <c r="EF177" s="53">
        <f t="shared" si="379"/>
        <v>0</v>
      </c>
      <c r="EG177" s="53">
        <f t="shared" si="379"/>
        <v>0</v>
      </c>
      <c r="EH177" s="53">
        <f t="shared" si="379"/>
        <v>0</v>
      </c>
      <c r="EI177" s="53">
        <f t="shared" si="379"/>
        <v>0</v>
      </c>
      <c r="EJ177" s="53">
        <f t="shared" si="379"/>
        <v>0</v>
      </c>
      <c r="EK177" s="53">
        <f t="shared" si="374"/>
        <v>0</v>
      </c>
      <c r="EL177" s="53">
        <f t="shared" si="374"/>
        <v>0</v>
      </c>
      <c r="EM177" s="53">
        <f t="shared" si="374"/>
        <v>0</v>
      </c>
      <c r="EN177" s="53">
        <f t="shared" si="374"/>
        <v>0</v>
      </c>
      <c r="EO177" s="53">
        <f t="shared" si="374"/>
        <v>0</v>
      </c>
      <c r="EP177" s="53">
        <f t="shared" si="374"/>
        <v>0</v>
      </c>
      <c r="EQ177" s="53">
        <f t="shared" si="374"/>
        <v>0</v>
      </c>
      <c r="ER177" s="53">
        <f t="shared" si="374"/>
        <v>0</v>
      </c>
      <c r="ES177" s="53">
        <f t="shared" si="374"/>
        <v>0</v>
      </c>
      <c r="ET177" s="53">
        <f t="shared" si="374"/>
        <v>0</v>
      </c>
      <c r="EU177" s="53">
        <f t="shared" si="374"/>
        <v>0</v>
      </c>
      <c r="EV177" s="53">
        <f t="shared" si="374"/>
        <v>0</v>
      </c>
      <c r="EW177" s="53">
        <f t="shared" si="374"/>
        <v>0</v>
      </c>
      <c r="EX177" s="53">
        <f t="shared" si="374"/>
        <v>0</v>
      </c>
      <c r="EY177" s="53">
        <f t="shared" si="374"/>
        <v>0</v>
      </c>
      <c r="EZ177" s="53">
        <f t="shared" si="374"/>
        <v>0</v>
      </c>
      <c r="FA177" s="53">
        <f t="shared" si="375"/>
        <v>0</v>
      </c>
      <c r="FB177" s="53">
        <f t="shared" si="375"/>
        <v>0</v>
      </c>
      <c r="FC177" s="53">
        <f t="shared" si="375"/>
        <v>0</v>
      </c>
      <c r="FD177" s="53">
        <f t="shared" si="375"/>
        <v>0</v>
      </c>
      <c r="FE177" s="53">
        <f t="shared" si="375"/>
        <v>0</v>
      </c>
      <c r="FF177" s="53">
        <f t="shared" si="375"/>
        <v>0</v>
      </c>
      <c r="FG177" s="53">
        <f t="shared" si="375"/>
        <v>0</v>
      </c>
      <c r="FH177" s="53">
        <f t="shared" si="375"/>
        <v>0</v>
      </c>
      <c r="FI177" s="53">
        <f t="shared" si="375"/>
        <v>0</v>
      </c>
      <c r="FJ177" s="53">
        <f t="shared" si="375"/>
        <v>0</v>
      </c>
      <c r="FK177" s="53">
        <f t="shared" si="375"/>
        <v>0</v>
      </c>
      <c r="FL177" s="53">
        <f t="shared" si="375"/>
        <v>0</v>
      </c>
      <c r="FM177" s="53">
        <f t="shared" si="375"/>
        <v>0</v>
      </c>
      <c r="FN177" s="53">
        <f t="shared" si="375"/>
        <v>0</v>
      </c>
      <c r="FO177" s="53">
        <f t="shared" si="375"/>
        <v>0</v>
      </c>
      <c r="FP177" s="53">
        <f t="shared" si="375"/>
        <v>0</v>
      </c>
      <c r="FQ177" s="53">
        <f t="shared" si="376"/>
        <v>0</v>
      </c>
      <c r="FR177" s="53">
        <f t="shared" si="376"/>
        <v>0</v>
      </c>
      <c r="FS177" s="53">
        <f t="shared" si="376"/>
        <v>0</v>
      </c>
      <c r="FT177" s="53">
        <f t="shared" si="376"/>
        <v>0</v>
      </c>
      <c r="FU177" s="53">
        <f t="shared" si="376"/>
        <v>0</v>
      </c>
      <c r="FV177" s="53">
        <f t="shared" si="376"/>
        <v>0</v>
      </c>
      <c r="FW177" s="53">
        <f t="shared" si="376"/>
        <v>-29696.04</v>
      </c>
      <c r="FX177" s="53">
        <f t="shared" si="376"/>
        <v>0</v>
      </c>
      <c r="FY177" s="53">
        <f t="shared" si="376"/>
        <v>0</v>
      </c>
      <c r="FZ177" s="53">
        <f t="shared" si="376"/>
        <v>0</v>
      </c>
      <c r="GA177" s="53">
        <f t="shared" si="376"/>
        <v>0</v>
      </c>
      <c r="GB177" s="53">
        <f t="shared" si="376"/>
        <v>0</v>
      </c>
      <c r="GC177" s="53">
        <f t="shared" si="376"/>
        <v>0</v>
      </c>
      <c r="GD177" s="53">
        <f t="shared" si="376"/>
        <v>0</v>
      </c>
      <c r="GE177" s="53">
        <f t="shared" si="376"/>
        <v>0</v>
      </c>
      <c r="GF177" s="53">
        <f t="shared" si="376"/>
        <v>0</v>
      </c>
      <c r="GG177" s="53">
        <f t="shared" si="353"/>
        <v>0</v>
      </c>
      <c r="GH177" s="53">
        <f t="shared" si="353"/>
        <v>0</v>
      </c>
      <c r="GI177" s="53">
        <f t="shared" si="353"/>
        <v>0</v>
      </c>
      <c r="GJ177" s="53">
        <f t="shared" si="353"/>
        <v>0</v>
      </c>
      <c r="GK177" s="53">
        <f t="shared" si="353"/>
        <v>0</v>
      </c>
      <c r="GL177" s="53">
        <f t="shared" si="353"/>
        <v>0</v>
      </c>
      <c r="GM177" s="53">
        <f t="shared" si="353"/>
        <v>0</v>
      </c>
      <c r="GN177" s="53">
        <f t="shared" si="354"/>
        <v>0</v>
      </c>
      <c r="GO177" s="53">
        <f t="shared" si="354"/>
        <v>0</v>
      </c>
      <c r="GP177" s="53">
        <f t="shared" si="354"/>
        <v>0</v>
      </c>
      <c r="GQ177" s="53">
        <f t="shared" si="354"/>
        <v>0</v>
      </c>
      <c r="GR177" s="53">
        <f t="shared" si="354"/>
        <v>0</v>
      </c>
      <c r="GS177" s="53">
        <f t="shared" si="354"/>
        <v>0</v>
      </c>
      <c r="GT177" s="53">
        <f t="shared" si="354"/>
        <v>0</v>
      </c>
      <c r="GU177" s="53">
        <f t="shared" si="354"/>
        <v>0</v>
      </c>
      <c r="GV177" s="53">
        <f t="shared" si="354"/>
        <v>0</v>
      </c>
      <c r="GW177" s="53">
        <f t="shared" si="354"/>
        <v>0</v>
      </c>
      <c r="GX177" s="53">
        <f t="shared" si="18"/>
        <v>0</v>
      </c>
    </row>
    <row r="178" spans="1:206" s="95" customFormat="1" ht="25.5" x14ac:dyDescent="0.2">
      <c r="A178" s="22">
        <f>VLOOKUP(B178,'Libro Giornale'!$E$237:$F$436,2,FALSE)</f>
        <v>21</v>
      </c>
      <c r="B178" s="547" t="s">
        <v>428</v>
      </c>
      <c r="C178" s="152">
        <v>166</v>
      </c>
      <c r="D178" s="468">
        <v>44898</v>
      </c>
      <c r="E178" s="448" t="s">
        <v>837</v>
      </c>
      <c r="F178" s="52">
        <v>4877.34</v>
      </c>
      <c r="G178" s="52"/>
      <c r="H178" s="92"/>
      <c r="I178" s="92"/>
      <c r="J178" s="52"/>
      <c r="K178" s="52">
        <f t="shared" ref="K178:K181" si="386">-F178</f>
        <v>-4877.34</v>
      </c>
      <c r="L178" s="52"/>
      <c r="M178" s="53">
        <f t="shared" si="305"/>
        <v>0</v>
      </c>
      <c r="N178" s="53">
        <f t="shared" si="0"/>
        <v>0</v>
      </c>
      <c r="O178" s="53">
        <f t="shared" si="0"/>
        <v>0</v>
      </c>
      <c r="P178" s="53">
        <f t="shared" si="0"/>
        <v>0</v>
      </c>
      <c r="Q178" s="53">
        <f t="shared" si="0"/>
        <v>0</v>
      </c>
      <c r="R178" s="53">
        <f t="shared" si="0"/>
        <v>0</v>
      </c>
      <c r="S178" s="53">
        <f t="shared" si="0"/>
        <v>0</v>
      </c>
      <c r="T178" s="53">
        <f t="shared" si="0"/>
        <v>0</v>
      </c>
      <c r="U178" s="53">
        <f t="shared" si="0"/>
        <v>0</v>
      </c>
      <c r="V178" s="53">
        <f t="shared" si="0"/>
        <v>0</v>
      </c>
      <c r="W178" s="53">
        <f t="shared" si="0"/>
        <v>0</v>
      </c>
      <c r="X178" s="53">
        <f t="shared" si="0"/>
        <v>0</v>
      </c>
      <c r="Y178" s="53">
        <f t="shared" si="0"/>
        <v>0</v>
      </c>
      <c r="Z178" s="53">
        <f t="shared" si="0"/>
        <v>0</v>
      </c>
      <c r="AA178" s="53">
        <f t="shared" si="0"/>
        <v>0</v>
      </c>
      <c r="AB178" s="53">
        <f t="shared" si="0"/>
        <v>4877.34</v>
      </c>
      <c r="AC178" s="53">
        <f t="shared" si="0"/>
        <v>0</v>
      </c>
      <c r="AD178" s="53">
        <f t="shared" si="372"/>
        <v>0</v>
      </c>
      <c r="AE178" s="53">
        <f t="shared" si="372"/>
        <v>0</v>
      </c>
      <c r="AF178" s="53">
        <f t="shared" si="372"/>
        <v>0</v>
      </c>
      <c r="AG178" s="53">
        <f t="shared" si="372"/>
        <v>0</v>
      </c>
      <c r="AH178" s="53">
        <f t="shared" si="372"/>
        <v>0</v>
      </c>
      <c r="AI178" s="53">
        <f t="shared" si="372"/>
        <v>0</v>
      </c>
      <c r="AJ178" s="53">
        <f t="shared" si="372"/>
        <v>0</v>
      </c>
      <c r="AK178" s="53">
        <f t="shared" si="372"/>
        <v>0</v>
      </c>
      <c r="AL178" s="53">
        <f t="shared" si="372"/>
        <v>0</v>
      </c>
      <c r="AM178" s="53">
        <f t="shared" si="372"/>
        <v>0</v>
      </c>
      <c r="AN178" s="53">
        <f t="shared" si="372"/>
        <v>0</v>
      </c>
      <c r="AO178" s="53">
        <f t="shared" si="372"/>
        <v>0</v>
      </c>
      <c r="AP178" s="53">
        <f t="shared" si="372"/>
        <v>0</v>
      </c>
      <c r="AQ178" s="53">
        <f t="shared" si="372"/>
        <v>0</v>
      </c>
      <c r="AR178" s="53">
        <f t="shared" si="372"/>
        <v>0</v>
      </c>
      <c r="AS178" s="53">
        <f t="shared" si="372"/>
        <v>0</v>
      </c>
      <c r="AT178" s="53">
        <f t="shared" si="373"/>
        <v>0</v>
      </c>
      <c r="AU178" s="53">
        <f t="shared" si="373"/>
        <v>0</v>
      </c>
      <c r="AV178" s="53">
        <f t="shared" si="373"/>
        <v>0</v>
      </c>
      <c r="AW178" s="53">
        <f t="shared" si="373"/>
        <v>0</v>
      </c>
      <c r="AX178" s="53">
        <f t="shared" si="373"/>
        <v>0</v>
      </c>
      <c r="AY178" s="53">
        <f t="shared" si="373"/>
        <v>0</v>
      </c>
      <c r="AZ178" s="53">
        <f t="shared" si="373"/>
        <v>0</v>
      </c>
      <c r="BA178" s="53">
        <f t="shared" si="373"/>
        <v>0</v>
      </c>
      <c r="BB178" s="53">
        <f t="shared" si="373"/>
        <v>0</v>
      </c>
      <c r="BC178" s="53">
        <f t="shared" si="373"/>
        <v>0</v>
      </c>
      <c r="BD178" s="53">
        <f t="shared" si="373"/>
        <v>0</v>
      </c>
      <c r="BE178" s="53">
        <f t="shared" si="373"/>
        <v>0</v>
      </c>
      <c r="BF178" s="53">
        <f t="shared" si="373"/>
        <v>0</v>
      </c>
      <c r="BG178" s="53">
        <f t="shared" si="373"/>
        <v>0</v>
      </c>
      <c r="BH178" s="53">
        <f t="shared" si="373"/>
        <v>0</v>
      </c>
      <c r="BI178" s="53">
        <f t="shared" si="373"/>
        <v>0</v>
      </c>
      <c r="BJ178" s="53">
        <f t="shared" si="383"/>
        <v>0</v>
      </c>
      <c r="BK178" s="53">
        <f t="shared" si="383"/>
        <v>0</v>
      </c>
      <c r="BL178" s="53">
        <f t="shared" si="383"/>
        <v>0</v>
      </c>
      <c r="BM178" s="53">
        <f t="shared" si="383"/>
        <v>0</v>
      </c>
      <c r="BN178" s="53">
        <f t="shared" si="383"/>
        <v>0</v>
      </c>
      <c r="BO178" s="53">
        <f t="shared" si="383"/>
        <v>0</v>
      </c>
      <c r="BP178" s="53">
        <f t="shared" si="383"/>
        <v>0</v>
      </c>
      <c r="BQ178" s="53">
        <f t="shared" si="383"/>
        <v>0</v>
      </c>
      <c r="BR178" s="53">
        <f t="shared" si="383"/>
        <v>0</v>
      </c>
      <c r="BS178" s="53">
        <f t="shared" si="383"/>
        <v>0</v>
      </c>
      <c r="BT178" s="53">
        <f t="shared" si="383"/>
        <v>0</v>
      </c>
      <c r="BU178" s="53">
        <f t="shared" si="5"/>
        <v>0</v>
      </c>
      <c r="BV178" s="53">
        <f t="shared" si="383"/>
        <v>0</v>
      </c>
      <c r="BW178" s="53">
        <f t="shared" si="383"/>
        <v>0</v>
      </c>
      <c r="BX178" s="53">
        <f t="shared" si="383"/>
        <v>0</v>
      </c>
      <c r="BY178" s="53">
        <f t="shared" si="378"/>
        <v>0</v>
      </c>
      <c r="BZ178" s="53">
        <f t="shared" si="378"/>
        <v>0</v>
      </c>
      <c r="CA178" s="53">
        <f t="shared" si="378"/>
        <v>0</v>
      </c>
      <c r="CB178" s="53">
        <f t="shared" si="378"/>
        <v>0</v>
      </c>
      <c r="CC178" s="53">
        <f t="shared" si="378"/>
        <v>0</v>
      </c>
      <c r="CD178" s="53">
        <f t="shared" si="378"/>
        <v>0</v>
      </c>
      <c r="CE178" s="53">
        <f t="shared" si="378"/>
        <v>0</v>
      </c>
      <c r="CF178" s="53">
        <f t="shared" si="378"/>
        <v>0</v>
      </c>
      <c r="CG178" s="53">
        <f t="shared" si="378"/>
        <v>0</v>
      </c>
      <c r="CH178" s="53">
        <f t="shared" si="378"/>
        <v>0</v>
      </c>
      <c r="CI178" s="53">
        <f t="shared" si="378"/>
        <v>0</v>
      </c>
      <c r="CJ178" s="53">
        <f t="shared" si="378"/>
        <v>0</v>
      </c>
      <c r="CK178" s="53">
        <f t="shared" si="378"/>
        <v>0</v>
      </c>
      <c r="CL178" s="53">
        <f t="shared" si="378"/>
        <v>0</v>
      </c>
      <c r="CM178" s="53">
        <f t="shared" si="378"/>
        <v>0</v>
      </c>
      <c r="CN178" s="53">
        <f t="shared" si="378"/>
        <v>0</v>
      </c>
      <c r="CO178" s="53">
        <f t="shared" si="351"/>
        <v>0</v>
      </c>
      <c r="CP178" s="53">
        <f t="shared" si="351"/>
        <v>0</v>
      </c>
      <c r="CQ178" s="53">
        <f t="shared" si="351"/>
        <v>0</v>
      </c>
      <c r="CR178" s="53">
        <f t="shared" si="351"/>
        <v>0</v>
      </c>
      <c r="CS178" s="53">
        <f t="shared" si="351"/>
        <v>0</v>
      </c>
      <c r="CT178" s="53">
        <f t="shared" si="351"/>
        <v>0</v>
      </c>
      <c r="CU178" s="53">
        <f t="shared" si="351"/>
        <v>0</v>
      </c>
      <c r="CV178" s="53">
        <f t="shared" si="351"/>
        <v>0</v>
      </c>
      <c r="CW178" s="53">
        <f t="shared" si="351"/>
        <v>0</v>
      </c>
      <c r="CX178" s="53">
        <f t="shared" si="351"/>
        <v>0</v>
      </c>
      <c r="CY178" s="53">
        <f t="shared" si="351"/>
        <v>0</v>
      </c>
      <c r="CZ178" s="53">
        <f t="shared" si="351"/>
        <v>0</v>
      </c>
      <c r="DA178" s="53">
        <f t="shared" si="351"/>
        <v>0</v>
      </c>
      <c r="DB178" s="53">
        <f t="shared" si="351"/>
        <v>0</v>
      </c>
      <c r="DC178" s="53">
        <f t="shared" si="351"/>
        <v>0</v>
      </c>
      <c r="DD178" s="53">
        <f t="shared" si="351"/>
        <v>0</v>
      </c>
      <c r="DE178" s="53">
        <f t="shared" si="359"/>
        <v>0</v>
      </c>
      <c r="DF178" s="53">
        <f t="shared" si="359"/>
        <v>0</v>
      </c>
      <c r="DG178" s="53">
        <f t="shared" si="359"/>
        <v>0</v>
      </c>
      <c r="DH178" s="53">
        <f t="shared" si="359"/>
        <v>0</v>
      </c>
      <c r="DI178" s="53">
        <f t="shared" si="359"/>
        <v>0</v>
      </c>
      <c r="DJ178" s="53">
        <f t="shared" si="359"/>
        <v>0</v>
      </c>
      <c r="DK178" s="53">
        <f t="shared" si="359"/>
        <v>0</v>
      </c>
      <c r="DL178" s="53">
        <f t="shared" si="359"/>
        <v>0</v>
      </c>
      <c r="DM178" s="53">
        <f t="shared" si="352"/>
        <v>0</v>
      </c>
      <c r="DN178" s="53">
        <f t="shared" si="352"/>
        <v>0</v>
      </c>
      <c r="DO178" s="53">
        <f t="shared" si="352"/>
        <v>0</v>
      </c>
      <c r="DP178" s="53">
        <f t="shared" si="352"/>
        <v>0</v>
      </c>
      <c r="DQ178" s="53">
        <f t="shared" si="352"/>
        <v>0</v>
      </c>
      <c r="DR178" s="53">
        <f t="shared" si="352"/>
        <v>0</v>
      </c>
      <c r="DS178" s="53">
        <f t="shared" si="352"/>
        <v>0</v>
      </c>
      <c r="DT178" s="53">
        <f t="shared" si="352"/>
        <v>0</v>
      </c>
      <c r="DU178" s="53">
        <f t="shared" si="379"/>
        <v>0</v>
      </c>
      <c r="DV178" s="53">
        <f t="shared" si="379"/>
        <v>0</v>
      </c>
      <c r="DW178" s="53">
        <f t="shared" si="379"/>
        <v>0</v>
      </c>
      <c r="DX178" s="53">
        <f t="shared" si="379"/>
        <v>0</v>
      </c>
      <c r="DY178" s="53">
        <f t="shared" si="379"/>
        <v>0</v>
      </c>
      <c r="DZ178" s="53">
        <f t="shared" si="379"/>
        <v>0</v>
      </c>
      <c r="EA178" s="53">
        <f t="shared" si="379"/>
        <v>0</v>
      </c>
      <c r="EB178" s="53">
        <f t="shared" si="379"/>
        <v>0</v>
      </c>
      <c r="EC178" s="53">
        <f t="shared" si="379"/>
        <v>0</v>
      </c>
      <c r="ED178" s="53">
        <f t="shared" si="379"/>
        <v>0</v>
      </c>
      <c r="EE178" s="53">
        <f t="shared" si="379"/>
        <v>0</v>
      </c>
      <c r="EF178" s="53">
        <f t="shared" si="379"/>
        <v>0</v>
      </c>
      <c r="EG178" s="53">
        <f t="shared" si="379"/>
        <v>0</v>
      </c>
      <c r="EH178" s="53">
        <f t="shared" si="379"/>
        <v>0</v>
      </c>
      <c r="EI178" s="53">
        <f t="shared" si="379"/>
        <v>0</v>
      </c>
      <c r="EJ178" s="53">
        <f t="shared" si="379"/>
        <v>0</v>
      </c>
      <c r="EK178" s="53">
        <f t="shared" si="374"/>
        <v>0</v>
      </c>
      <c r="EL178" s="53">
        <f t="shared" si="374"/>
        <v>0</v>
      </c>
      <c r="EM178" s="53">
        <f t="shared" si="374"/>
        <v>0</v>
      </c>
      <c r="EN178" s="53">
        <f t="shared" si="374"/>
        <v>0</v>
      </c>
      <c r="EO178" s="53">
        <f t="shared" si="374"/>
        <v>0</v>
      </c>
      <c r="EP178" s="53">
        <f t="shared" si="374"/>
        <v>0</v>
      </c>
      <c r="EQ178" s="53">
        <f t="shared" si="374"/>
        <v>0</v>
      </c>
      <c r="ER178" s="53">
        <f t="shared" si="374"/>
        <v>0</v>
      </c>
      <c r="ES178" s="53">
        <f t="shared" si="374"/>
        <v>0</v>
      </c>
      <c r="ET178" s="53">
        <f t="shared" si="374"/>
        <v>0</v>
      </c>
      <c r="EU178" s="53">
        <f t="shared" si="374"/>
        <v>0</v>
      </c>
      <c r="EV178" s="53">
        <f t="shared" si="374"/>
        <v>0</v>
      </c>
      <c r="EW178" s="53">
        <f t="shared" si="374"/>
        <v>0</v>
      </c>
      <c r="EX178" s="53">
        <f t="shared" si="374"/>
        <v>0</v>
      </c>
      <c r="EY178" s="53">
        <f t="shared" si="374"/>
        <v>0</v>
      </c>
      <c r="EZ178" s="53">
        <f t="shared" si="374"/>
        <v>0</v>
      </c>
      <c r="FA178" s="53">
        <f t="shared" si="375"/>
        <v>0</v>
      </c>
      <c r="FB178" s="53">
        <f t="shared" si="375"/>
        <v>0</v>
      </c>
      <c r="FC178" s="53">
        <f t="shared" si="375"/>
        <v>0</v>
      </c>
      <c r="FD178" s="53">
        <f t="shared" si="375"/>
        <v>0</v>
      </c>
      <c r="FE178" s="53">
        <f t="shared" si="375"/>
        <v>0</v>
      </c>
      <c r="FF178" s="53">
        <f t="shared" si="375"/>
        <v>0</v>
      </c>
      <c r="FG178" s="53">
        <f t="shared" si="375"/>
        <v>0</v>
      </c>
      <c r="FH178" s="53">
        <f t="shared" si="375"/>
        <v>0</v>
      </c>
      <c r="FI178" s="53">
        <f t="shared" si="375"/>
        <v>0</v>
      </c>
      <c r="FJ178" s="53">
        <f t="shared" si="375"/>
        <v>0</v>
      </c>
      <c r="FK178" s="53">
        <f t="shared" si="375"/>
        <v>0</v>
      </c>
      <c r="FL178" s="53">
        <f t="shared" si="375"/>
        <v>0</v>
      </c>
      <c r="FM178" s="53">
        <f t="shared" si="375"/>
        <v>0</v>
      </c>
      <c r="FN178" s="53">
        <f t="shared" si="375"/>
        <v>0</v>
      </c>
      <c r="FO178" s="53">
        <f t="shared" si="375"/>
        <v>0</v>
      </c>
      <c r="FP178" s="53">
        <f t="shared" si="375"/>
        <v>0</v>
      </c>
      <c r="FQ178" s="53">
        <f t="shared" si="376"/>
        <v>0</v>
      </c>
      <c r="FR178" s="53">
        <f t="shared" si="376"/>
        <v>0</v>
      </c>
      <c r="FS178" s="53">
        <f t="shared" si="376"/>
        <v>0</v>
      </c>
      <c r="FT178" s="53">
        <f t="shared" si="376"/>
        <v>0</v>
      </c>
      <c r="FU178" s="53">
        <f t="shared" si="376"/>
        <v>0</v>
      </c>
      <c r="FV178" s="53">
        <f t="shared" si="376"/>
        <v>0</v>
      </c>
      <c r="FW178" s="53">
        <f t="shared" si="376"/>
        <v>0</v>
      </c>
      <c r="FX178" s="53">
        <f t="shared" si="376"/>
        <v>0</v>
      </c>
      <c r="FY178" s="53">
        <f t="shared" si="376"/>
        <v>0</v>
      </c>
      <c r="FZ178" s="53">
        <f t="shared" si="376"/>
        <v>0</v>
      </c>
      <c r="GA178" s="53">
        <f t="shared" si="376"/>
        <v>0</v>
      </c>
      <c r="GB178" s="53">
        <f t="shared" si="376"/>
        <v>0</v>
      </c>
      <c r="GC178" s="53">
        <f t="shared" si="376"/>
        <v>0</v>
      </c>
      <c r="GD178" s="53">
        <f t="shared" si="376"/>
        <v>0</v>
      </c>
      <c r="GE178" s="53">
        <f t="shared" si="376"/>
        <v>0</v>
      </c>
      <c r="GF178" s="53">
        <f t="shared" si="376"/>
        <v>0</v>
      </c>
      <c r="GG178" s="53">
        <f t="shared" si="353"/>
        <v>0</v>
      </c>
      <c r="GH178" s="53">
        <f t="shared" si="353"/>
        <v>0</v>
      </c>
      <c r="GI178" s="53">
        <f t="shared" si="353"/>
        <v>0</v>
      </c>
      <c r="GJ178" s="53">
        <f t="shared" si="353"/>
        <v>0</v>
      </c>
      <c r="GK178" s="53">
        <f t="shared" si="353"/>
        <v>0</v>
      </c>
      <c r="GL178" s="53">
        <f t="shared" si="353"/>
        <v>0</v>
      </c>
      <c r="GM178" s="53">
        <f t="shared" si="353"/>
        <v>0</v>
      </c>
      <c r="GN178" s="53">
        <f t="shared" si="354"/>
        <v>0</v>
      </c>
      <c r="GO178" s="53">
        <f t="shared" si="354"/>
        <v>0</v>
      </c>
      <c r="GP178" s="53">
        <f t="shared" si="354"/>
        <v>0</v>
      </c>
      <c r="GQ178" s="53">
        <f t="shared" si="354"/>
        <v>0</v>
      </c>
      <c r="GR178" s="53">
        <f t="shared" si="354"/>
        <v>0</v>
      </c>
      <c r="GS178" s="53">
        <f t="shared" si="354"/>
        <v>0</v>
      </c>
      <c r="GT178" s="53">
        <f t="shared" si="354"/>
        <v>0</v>
      </c>
      <c r="GU178" s="53">
        <f t="shared" si="354"/>
        <v>0</v>
      </c>
      <c r="GV178" s="53">
        <f t="shared" si="354"/>
        <v>0</v>
      </c>
      <c r="GW178" s="53">
        <f t="shared" si="354"/>
        <v>0</v>
      </c>
      <c r="GX178" s="53">
        <f t="shared" si="18"/>
        <v>0</v>
      </c>
    </row>
    <row r="179" spans="1:206" s="95" customFormat="1" ht="25.5" x14ac:dyDescent="0.2">
      <c r="A179" s="22">
        <f>VLOOKUP(B179,'Libro Giornale'!$E$237:$F$436,2,FALSE)</f>
        <v>174</v>
      </c>
      <c r="B179" s="547" t="s">
        <v>560</v>
      </c>
      <c r="C179" s="152">
        <v>167</v>
      </c>
      <c r="D179" s="468">
        <v>44898</v>
      </c>
      <c r="E179" s="448" t="s">
        <v>837</v>
      </c>
      <c r="F179" s="52">
        <f>-F178</f>
        <v>-4877.34</v>
      </c>
      <c r="G179" s="52"/>
      <c r="H179" s="92"/>
      <c r="I179" s="92"/>
      <c r="J179" s="52"/>
      <c r="K179" s="52">
        <f t="shared" si="386"/>
        <v>4877.34</v>
      </c>
      <c r="L179" s="52"/>
      <c r="M179" s="53">
        <f t="shared" si="305"/>
        <v>0</v>
      </c>
      <c r="N179" s="53">
        <f t="shared" si="0"/>
        <v>0</v>
      </c>
      <c r="O179" s="53">
        <f t="shared" si="0"/>
        <v>0</v>
      </c>
      <c r="P179" s="53">
        <f t="shared" si="0"/>
        <v>0</v>
      </c>
      <c r="Q179" s="53">
        <f t="shared" si="0"/>
        <v>0</v>
      </c>
      <c r="R179" s="53">
        <f t="shared" si="0"/>
        <v>0</v>
      </c>
      <c r="S179" s="53">
        <f t="shared" si="0"/>
        <v>0</v>
      </c>
      <c r="T179" s="53">
        <f t="shared" si="0"/>
        <v>0</v>
      </c>
      <c r="U179" s="53">
        <f t="shared" si="0"/>
        <v>0</v>
      </c>
      <c r="V179" s="53">
        <f t="shared" si="0"/>
        <v>0</v>
      </c>
      <c r="W179" s="53">
        <f t="shared" si="0"/>
        <v>0</v>
      </c>
      <c r="X179" s="53">
        <f t="shared" si="0"/>
        <v>0</v>
      </c>
      <c r="Y179" s="53">
        <f t="shared" si="0"/>
        <v>0</v>
      </c>
      <c r="Z179" s="53">
        <f t="shared" si="0"/>
        <v>0</v>
      </c>
      <c r="AA179" s="53">
        <f t="shared" si="0"/>
        <v>0</v>
      </c>
      <c r="AB179" s="53">
        <f t="shared" si="0"/>
        <v>0</v>
      </c>
      <c r="AC179" s="53">
        <f t="shared" si="0"/>
        <v>0</v>
      </c>
      <c r="AD179" s="53">
        <f t="shared" si="372"/>
        <v>0</v>
      </c>
      <c r="AE179" s="53">
        <f t="shared" si="372"/>
        <v>0</v>
      </c>
      <c r="AF179" s="53">
        <f t="shared" si="372"/>
        <v>0</v>
      </c>
      <c r="AG179" s="53">
        <f t="shared" si="372"/>
        <v>0</v>
      </c>
      <c r="AH179" s="53">
        <f t="shared" si="372"/>
        <v>0</v>
      </c>
      <c r="AI179" s="53">
        <f t="shared" si="372"/>
        <v>0</v>
      </c>
      <c r="AJ179" s="53">
        <f t="shared" si="372"/>
        <v>0</v>
      </c>
      <c r="AK179" s="53">
        <f t="shared" si="372"/>
        <v>0</v>
      </c>
      <c r="AL179" s="53">
        <f t="shared" si="372"/>
        <v>0</v>
      </c>
      <c r="AM179" s="53">
        <f t="shared" si="372"/>
        <v>0</v>
      </c>
      <c r="AN179" s="53">
        <f t="shared" si="372"/>
        <v>0</v>
      </c>
      <c r="AO179" s="53">
        <f t="shared" si="372"/>
        <v>0</v>
      </c>
      <c r="AP179" s="53">
        <f t="shared" si="372"/>
        <v>0</v>
      </c>
      <c r="AQ179" s="53">
        <f t="shared" si="372"/>
        <v>0</v>
      </c>
      <c r="AR179" s="53">
        <f t="shared" si="372"/>
        <v>0</v>
      </c>
      <c r="AS179" s="53">
        <f t="shared" si="372"/>
        <v>0</v>
      </c>
      <c r="AT179" s="53">
        <f t="shared" si="373"/>
        <v>0</v>
      </c>
      <c r="AU179" s="53">
        <f t="shared" si="373"/>
        <v>0</v>
      </c>
      <c r="AV179" s="53">
        <f t="shared" si="373"/>
        <v>0</v>
      </c>
      <c r="AW179" s="53">
        <f t="shared" si="373"/>
        <v>0</v>
      </c>
      <c r="AX179" s="53">
        <f t="shared" si="373"/>
        <v>0</v>
      </c>
      <c r="AY179" s="53">
        <f t="shared" si="373"/>
        <v>0</v>
      </c>
      <c r="AZ179" s="53">
        <f t="shared" si="373"/>
        <v>0</v>
      </c>
      <c r="BA179" s="53">
        <f t="shared" si="373"/>
        <v>0</v>
      </c>
      <c r="BB179" s="53">
        <f t="shared" si="373"/>
        <v>0</v>
      </c>
      <c r="BC179" s="53">
        <f t="shared" si="373"/>
        <v>0</v>
      </c>
      <c r="BD179" s="53">
        <f t="shared" si="373"/>
        <v>0</v>
      </c>
      <c r="BE179" s="53">
        <f t="shared" si="373"/>
        <v>0</v>
      </c>
      <c r="BF179" s="53">
        <f t="shared" si="373"/>
        <v>0</v>
      </c>
      <c r="BG179" s="53">
        <f t="shared" si="373"/>
        <v>0</v>
      </c>
      <c r="BH179" s="53">
        <f t="shared" si="373"/>
        <v>0</v>
      </c>
      <c r="BI179" s="53">
        <f t="shared" si="373"/>
        <v>0</v>
      </c>
      <c r="BJ179" s="53">
        <f t="shared" si="383"/>
        <v>0</v>
      </c>
      <c r="BK179" s="53">
        <f t="shared" si="383"/>
        <v>0</v>
      </c>
      <c r="BL179" s="53">
        <f t="shared" si="383"/>
        <v>0</v>
      </c>
      <c r="BM179" s="53">
        <f t="shared" si="383"/>
        <v>0</v>
      </c>
      <c r="BN179" s="53">
        <f t="shared" si="383"/>
        <v>0</v>
      </c>
      <c r="BO179" s="53">
        <f t="shared" si="383"/>
        <v>0</v>
      </c>
      <c r="BP179" s="53">
        <f t="shared" si="383"/>
        <v>0</v>
      </c>
      <c r="BQ179" s="53">
        <f t="shared" si="383"/>
        <v>0</v>
      </c>
      <c r="BR179" s="53">
        <f t="shared" si="383"/>
        <v>0</v>
      </c>
      <c r="BS179" s="53">
        <f t="shared" si="383"/>
        <v>0</v>
      </c>
      <c r="BT179" s="53">
        <f t="shared" si="383"/>
        <v>0</v>
      </c>
      <c r="BU179" s="53">
        <f t="shared" si="5"/>
        <v>0</v>
      </c>
      <c r="BV179" s="53">
        <f t="shared" si="383"/>
        <v>0</v>
      </c>
      <c r="BW179" s="53">
        <f t="shared" si="383"/>
        <v>0</v>
      </c>
      <c r="BX179" s="53">
        <f t="shared" si="383"/>
        <v>0</v>
      </c>
      <c r="BY179" s="53">
        <f t="shared" si="378"/>
        <v>0</v>
      </c>
      <c r="BZ179" s="53">
        <f t="shared" si="378"/>
        <v>0</v>
      </c>
      <c r="CA179" s="53">
        <f t="shared" si="378"/>
        <v>0</v>
      </c>
      <c r="CB179" s="53">
        <f t="shared" si="378"/>
        <v>0</v>
      </c>
      <c r="CC179" s="53">
        <f t="shared" si="378"/>
        <v>0</v>
      </c>
      <c r="CD179" s="53">
        <f t="shared" si="378"/>
        <v>0</v>
      </c>
      <c r="CE179" s="53">
        <f t="shared" si="378"/>
        <v>0</v>
      </c>
      <c r="CF179" s="53">
        <f t="shared" si="378"/>
        <v>0</v>
      </c>
      <c r="CG179" s="53">
        <f t="shared" si="378"/>
        <v>0</v>
      </c>
      <c r="CH179" s="53">
        <f t="shared" si="378"/>
        <v>0</v>
      </c>
      <c r="CI179" s="53">
        <f t="shared" si="378"/>
        <v>0</v>
      </c>
      <c r="CJ179" s="53">
        <f t="shared" si="378"/>
        <v>0</v>
      </c>
      <c r="CK179" s="53">
        <f t="shared" si="378"/>
        <v>0</v>
      </c>
      <c r="CL179" s="53">
        <f t="shared" si="378"/>
        <v>0</v>
      </c>
      <c r="CM179" s="53">
        <f t="shared" si="378"/>
        <v>0</v>
      </c>
      <c r="CN179" s="53">
        <f t="shared" si="378"/>
        <v>0</v>
      </c>
      <c r="CO179" s="53">
        <f t="shared" si="351"/>
        <v>0</v>
      </c>
      <c r="CP179" s="53">
        <f t="shared" si="351"/>
        <v>0</v>
      </c>
      <c r="CQ179" s="53">
        <f t="shared" si="351"/>
        <v>0</v>
      </c>
      <c r="CR179" s="53">
        <f t="shared" si="351"/>
        <v>0</v>
      </c>
      <c r="CS179" s="53">
        <f t="shared" si="351"/>
        <v>0</v>
      </c>
      <c r="CT179" s="53">
        <f t="shared" si="351"/>
        <v>0</v>
      </c>
      <c r="CU179" s="53">
        <f t="shared" si="351"/>
        <v>0</v>
      </c>
      <c r="CV179" s="53">
        <f t="shared" si="351"/>
        <v>0</v>
      </c>
      <c r="CW179" s="53">
        <f t="shared" si="351"/>
        <v>0</v>
      </c>
      <c r="CX179" s="53">
        <f t="shared" si="351"/>
        <v>0</v>
      </c>
      <c r="CY179" s="53">
        <f t="shared" si="351"/>
        <v>0</v>
      </c>
      <c r="CZ179" s="53">
        <f t="shared" si="351"/>
        <v>0</v>
      </c>
      <c r="DA179" s="53">
        <f t="shared" ref="CO179:DD198" si="387">IF(DA$4=$A179,-SUM($H179:$K179), 0)</f>
        <v>0</v>
      </c>
      <c r="DB179" s="53">
        <f t="shared" si="387"/>
        <v>0</v>
      </c>
      <c r="DC179" s="53">
        <f t="shared" si="387"/>
        <v>0</v>
      </c>
      <c r="DD179" s="53">
        <f t="shared" si="387"/>
        <v>0</v>
      </c>
      <c r="DE179" s="53">
        <f t="shared" si="359"/>
        <v>0</v>
      </c>
      <c r="DF179" s="53">
        <f t="shared" si="359"/>
        <v>0</v>
      </c>
      <c r="DG179" s="53">
        <f t="shared" si="359"/>
        <v>0</v>
      </c>
      <c r="DH179" s="53">
        <f t="shared" si="359"/>
        <v>0</v>
      </c>
      <c r="DI179" s="53">
        <f t="shared" si="359"/>
        <v>0</v>
      </c>
      <c r="DJ179" s="53">
        <f t="shared" si="359"/>
        <v>0</v>
      </c>
      <c r="DK179" s="53">
        <f t="shared" si="359"/>
        <v>0</v>
      </c>
      <c r="DL179" s="53">
        <f t="shared" si="359"/>
        <v>0</v>
      </c>
      <c r="DM179" s="53">
        <f t="shared" si="352"/>
        <v>0</v>
      </c>
      <c r="DN179" s="53">
        <f t="shared" si="352"/>
        <v>0</v>
      </c>
      <c r="DO179" s="53">
        <f t="shared" si="352"/>
        <v>0</v>
      </c>
      <c r="DP179" s="53">
        <f t="shared" si="352"/>
        <v>0</v>
      </c>
      <c r="DQ179" s="53">
        <f t="shared" si="352"/>
        <v>0</v>
      </c>
      <c r="DR179" s="53">
        <f t="shared" si="352"/>
        <v>0</v>
      </c>
      <c r="DS179" s="53">
        <f t="shared" si="352"/>
        <v>0</v>
      </c>
      <c r="DT179" s="53">
        <f t="shared" si="352"/>
        <v>0</v>
      </c>
      <c r="DU179" s="53">
        <f t="shared" si="379"/>
        <v>0</v>
      </c>
      <c r="DV179" s="53">
        <f t="shared" si="379"/>
        <v>0</v>
      </c>
      <c r="DW179" s="53">
        <f t="shared" si="379"/>
        <v>0</v>
      </c>
      <c r="DX179" s="53">
        <f t="shared" si="379"/>
        <v>0</v>
      </c>
      <c r="DY179" s="53">
        <f t="shared" si="379"/>
        <v>0</v>
      </c>
      <c r="DZ179" s="53">
        <f t="shared" si="379"/>
        <v>0</v>
      </c>
      <c r="EA179" s="53">
        <f t="shared" si="379"/>
        <v>0</v>
      </c>
      <c r="EB179" s="53">
        <f t="shared" si="379"/>
        <v>0</v>
      </c>
      <c r="EC179" s="53">
        <f t="shared" si="379"/>
        <v>0</v>
      </c>
      <c r="ED179" s="53">
        <f t="shared" si="379"/>
        <v>0</v>
      </c>
      <c r="EE179" s="53">
        <f t="shared" si="379"/>
        <v>0</v>
      </c>
      <c r="EF179" s="53">
        <f t="shared" si="379"/>
        <v>0</v>
      </c>
      <c r="EG179" s="53">
        <f t="shared" si="379"/>
        <v>0</v>
      </c>
      <c r="EH179" s="53">
        <f t="shared" si="379"/>
        <v>0</v>
      </c>
      <c r="EI179" s="53">
        <f t="shared" si="379"/>
        <v>0</v>
      </c>
      <c r="EJ179" s="53">
        <f t="shared" si="379"/>
        <v>0</v>
      </c>
      <c r="EK179" s="53">
        <f t="shared" si="374"/>
        <v>0</v>
      </c>
      <c r="EL179" s="53">
        <f t="shared" si="374"/>
        <v>0</v>
      </c>
      <c r="EM179" s="53">
        <f t="shared" si="374"/>
        <v>0</v>
      </c>
      <c r="EN179" s="53">
        <f t="shared" si="374"/>
        <v>0</v>
      </c>
      <c r="EO179" s="53">
        <f t="shared" si="374"/>
        <v>0</v>
      </c>
      <c r="EP179" s="53">
        <f t="shared" si="374"/>
        <v>0</v>
      </c>
      <c r="EQ179" s="53">
        <f t="shared" si="374"/>
        <v>0</v>
      </c>
      <c r="ER179" s="53">
        <f t="shared" si="374"/>
        <v>0</v>
      </c>
      <c r="ES179" s="53">
        <f t="shared" si="374"/>
        <v>0</v>
      </c>
      <c r="ET179" s="53">
        <f t="shared" si="374"/>
        <v>0</v>
      </c>
      <c r="EU179" s="53">
        <f t="shared" si="374"/>
        <v>0</v>
      </c>
      <c r="EV179" s="53">
        <f t="shared" si="374"/>
        <v>0</v>
      </c>
      <c r="EW179" s="53">
        <f t="shared" si="374"/>
        <v>0</v>
      </c>
      <c r="EX179" s="53">
        <f t="shared" si="374"/>
        <v>0</v>
      </c>
      <c r="EY179" s="53">
        <f t="shared" si="374"/>
        <v>0</v>
      </c>
      <c r="EZ179" s="53">
        <f t="shared" si="374"/>
        <v>0</v>
      </c>
      <c r="FA179" s="53">
        <f t="shared" si="375"/>
        <v>0</v>
      </c>
      <c r="FB179" s="53">
        <f t="shared" si="375"/>
        <v>0</v>
      </c>
      <c r="FC179" s="53">
        <f t="shared" si="375"/>
        <v>0</v>
      </c>
      <c r="FD179" s="53">
        <f t="shared" si="375"/>
        <v>0</v>
      </c>
      <c r="FE179" s="53">
        <f t="shared" si="375"/>
        <v>0</v>
      </c>
      <c r="FF179" s="53">
        <f t="shared" si="375"/>
        <v>0</v>
      </c>
      <c r="FG179" s="53">
        <f t="shared" si="375"/>
        <v>0</v>
      </c>
      <c r="FH179" s="53">
        <f t="shared" si="375"/>
        <v>0</v>
      </c>
      <c r="FI179" s="53">
        <f t="shared" si="375"/>
        <v>0</v>
      </c>
      <c r="FJ179" s="53">
        <f t="shared" si="375"/>
        <v>0</v>
      </c>
      <c r="FK179" s="53">
        <f t="shared" si="375"/>
        <v>0</v>
      </c>
      <c r="FL179" s="53">
        <f t="shared" si="375"/>
        <v>0</v>
      </c>
      <c r="FM179" s="53">
        <f t="shared" si="375"/>
        <v>0</v>
      </c>
      <c r="FN179" s="53">
        <f t="shared" si="375"/>
        <v>0</v>
      </c>
      <c r="FO179" s="53">
        <f t="shared" si="375"/>
        <v>0</v>
      </c>
      <c r="FP179" s="53">
        <f t="shared" si="375"/>
        <v>0</v>
      </c>
      <c r="FQ179" s="53">
        <f t="shared" si="376"/>
        <v>0</v>
      </c>
      <c r="FR179" s="53">
        <f t="shared" si="376"/>
        <v>0</v>
      </c>
      <c r="FS179" s="53">
        <f t="shared" si="376"/>
        <v>0</v>
      </c>
      <c r="FT179" s="53">
        <f t="shared" si="376"/>
        <v>0</v>
      </c>
      <c r="FU179" s="53">
        <f t="shared" si="376"/>
        <v>0</v>
      </c>
      <c r="FV179" s="53">
        <f t="shared" si="376"/>
        <v>0</v>
      </c>
      <c r="FW179" s="53">
        <f t="shared" si="376"/>
        <v>0</v>
      </c>
      <c r="FX179" s="53">
        <f t="shared" si="376"/>
        <v>0</v>
      </c>
      <c r="FY179" s="53">
        <f t="shared" si="376"/>
        <v>-4877.34</v>
      </c>
      <c r="FZ179" s="53">
        <f t="shared" si="376"/>
        <v>0</v>
      </c>
      <c r="GA179" s="53">
        <f t="shared" si="376"/>
        <v>0</v>
      </c>
      <c r="GB179" s="53">
        <f t="shared" si="376"/>
        <v>0</v>
      </c>
      <c r="GC179" s="53">
        <f t="shared" si="376"/>
        <v>0</v>
      </c>
      <c r="GD179" s="53">
        <f t="shared" si="376"/>
        <v>0</v>
      </c>
      <c r="GE179" s="53">
        <f t="shared" si="376"/>
        <v>0</v>
      </c>
      <c r="GF179" s="53">
        <f t="shared" si="376"/>
        <v>0</v>
      </c>
      <c r="GG179" s="53">
        <f t="shared" si="353"/>
        <v>0</v>
      </c>
      <c r="GH179" s="53">
        <f t="shared" si="353"/>
        <v>0</v>
      </c>
      <c r="GI179" s="53">
        <f t="shared" si="353"/>
        <v>0</v>
      </c>
      <c r="GJ179" s="53">
        <f t="shared" si="353"/>
        <v>0</v>
      </c>
      <c r="GK179" s="53">
        <f t="shared" si="353"/>
        <v>0</v>
      </c>
      <c r="GL179" s="53">
        <f t="shared" si="353"/>
        <v>0</v>
      </c>
      <c r="GM179" s="53">
        <f t="shared" si="353"/>
        <v>0</v>
      </c>
      <c r="GN179" s="53">
        <f t="shared" si="354"/>
        <v>0</v>
      </c>
      <c r="GO179" s="53">
        <f t="shared" si="354"/>
        <v>0</v>
      </c>
      <c r="GP179" s="53">
        <f t="shared" si="354"/>
        <v>0</v>
      </c>
      <c r="GQ179" s="53">
        <f t="shared" si="354"/>
        <v>0</v>
      </c>
      <c r="GR179" s="53">
        <f t="shared" si="354"/>
        <v>0</v>
      </c>
      <c r="GS179" s="53">
        <f t="shared" si="354"/>
        <v>0</v>
      </c>
      <c r="GT179" s="53">
        <f t="shared" si="354"/>
        <v>0</v>
      </c>
      <c r="GU179" s="53">
        <f t="shared" si="354"/>
        <v>0</v>
      </c>
      <c r="GV179" s="53">
        <f t="shared" si="354"/>
        <v>0</v>
      </c>
      <c r="GW179" s="53">
        <f t="shared" si="354"/>
        <v>0</v>
      </c>
      <c r="GX179" s="53">
        <f t="shared" si="18"/>
        <v>0</v>
      </c>
    </row>
    <row r="180" spans="1:206" s="95" customFormat="1" ht="12.75" x14ac:dyDescent="0.2">
      <c r="A180" s="22">
        <f>VLOOKUP(B180,'Libro Giornale'!$E$237:$F$436,2,FALSE)</f>
        <v>39</v>
      </c>
      <c r="B180" s="547" t="s">
        <v>435</v>
      </c>
      <c r="C180" s="152">
        <v>168</v>
      </c>
      <c r="D180" s="468">
        <v>44898</v>
      </c>
      <c r="E180" s="448" t="s">
        <v>838</v>
      </c>
      <c r="F180" s="52">
        <v>1550.72</v>
      </c>
      <c r="G180" s="52"/>
      <c r="H180" s="92"/>
      <c r="I180" s="92"/>
      <c r="J180" s="52"/>
      <c r="K180" s="52">
        <f t="shared" si="386"/>
        <v>-1550.72</v>
      </c>
      <c r="L180" s="52"/>
      <c r="M180" s="53">
        <f t="shared" si="305"/>
        <v>0</v>
      </c>
      <c r="N180" s="53">
        <f t="shared" si="0"/>
        <v>0</v>
      </c>
      <c r="O180" s="53">
        <f t="shared" si="0"/>
        <v>0</v>
      </c>
      <c r="P180" s="53">
        <f t="shared" si="0"/>
        <v>0</v>
      </c>
      <c r="Q180" s="53">
        <f t="shared" si="0"/>
        <v>0</v>
      </c>
      <c r="R180" s="53">
        <f t="shared" si="0"/>
        <v>0</v>
      </c>
      <c r="S180" s="53">
        <f t="shared" si="0"/>
        <v>0</v>
      </c>
      <c r="T180" s="53">
        <f t="shared" si="0"/>
        <v>0</v>
      </c>
      <c r="U180" s="53">
        <f t="shared" si="0"/>
        <v>0</v>
      </c>
      <c r="V180" s="53">
        <f t="shared" si="0"/>
        <v>0</v>
      </c>
      <c r="W180" s="53">
        <f t="shared" si="0"/>
        <v>0</v>
      </c>
      <c r="X180" s="53">
        <f t="shared" si="0"/>
        <v>0</v>
      </c>
      <c r="Y180" s="53">
        <f t="shared" si="0"/>
        <v>0</v>
      </c>
      <c r="Z180" s="53">
        <f t="shared" si="0"/>
        <v>0</v>
      </c>
      <c r="AA180" s="53">
        <f t="shared" si="0"/>
        <v>0</v>
      </c>
      <c r="AB180" s="53">
        <f t="shared" si="0"/>
        <v>0</v>
      </c>
      <c r="AC180" s="53">
        <f t="shared" si="0"/>
        <v>0</v>
      </c>
      <c r="AD180" s="53">
        <f t="shared" si="372"/>
        <v>0</v>
      </c>
      <c r="AE180" s="53">
        <f t="shared" si="372"/>
        <v>0</v>
      </c>
      <c r="AF180" s="53">
        <f t="shared" si="372"/>
        <v>0</v>
      </c>
      <c r="AG180" s="53">
        <f t="shared" si="372"/>
        <v>0</v>
      </c>
      <c r="AH180" s="53">
        <f t="shared" si="372"/>
        <v>0</v>
      </c>
      <c r="AI180" s="53">
        <f t="shared" si="372"/>
        <v>0</v>
      </c>
      <c r="AJ180" s="53">
        <f t="shared" si="372"/>
        <v>0</v>
      </c>
      <c r="AK180" s="53">
        <f t="shared" si="372"/>
        <v>0</v>
      </c>
      <c r="AL180" s="53">
        <f t="shared" si="372"/>
        <v>0</v>
      </c>
      <c r="AM180" s="53">
        <f t="shared" si="372"/>
        <v>0</v>
      </c>
      <c r="AN180" s="53">
        <f t="shared" si="372"/>
        <v>0</v>
      </c>
      <c r="AO180" s="53">
        <f t="shared" si="372"/>
        <v>0</v>
      </c>
      <c r="AP180" s="53">
        <f t="shared" si="372"/>
        <v>0</v>
      </c>
      <c r="AQ180" s="53">
        <f t="shared" si="372"/>
        <v>0</v>
      </c>
      <c r="AR180" s="53">
        <f t="shared" si="372"/>
        <v>0</v>
      </c>
      <c r="AS180" s="53">
        <f t="shared" si="372"/>
        <v>0</v>
      </c>
      <c r="AT180" s="53">
        <f t="shared" si="373"/>
        <v>1550.72</v>
      </c>
      <c r="AU180" s="53">
        <f t="shared" si="373"/>
        <v>0</v>
      </c>
      <c r="AV180" s="53">
        <f t="shared" si="373"/>
        <v>0</v>
      </c>
      <c r="AW180" s="53">
        <f t="shared" si="373"/>
        <v>0</v>
      </c>
      <c r="AX180" s="53">
        <f t="shared" si="373"/>
        <v>0</v>
      </c>
      <c r="AY180" s="53">
        <f t="shared" si="373"/>
        <v>0</v>
      </c>
      <c r="AZ180" s="53">
        <f t="shared" si="373"/>
        <v>0</v>
      </c>
      <c r="BA180" s="53">
        <f t="shared" si="373"/>
        <v>0</v>
      </c>
      <c r="BB180" s="53">
        <f t="shared" si="373"/>
        <v>0</v>
      </c>
      <c r="BC180" s="53">
        <f t="shared" si="373"/>
        <v>0</v>
      </c>
      <c r="BD180" s="53">
        <f t="shared" si="373"/>
        <v>0</v>
      </c>
      <c r="BE180" s="53">
        <f t="shared" si="373"/>
        <v>0</v>
      </c>
      <c r="BF180" s="53">
        <f t="shared" si="373"/>
        <v>0</v>
      </c>
      <c r="BG180" s="53">
        <f t="shared" si="373"/>
        <v>0</v>
      </c>
      <c r="BH180" s="53">
        <f t="shared" si="373"/>
        <v>0</v>
      </c>
      <c r="BI180" s="53">
        <f t="shared" si="373"/>
        <v>0</v>
      </c>
      <c r="BJ180" s="53">
        <f t="shared" si="383"/>
        <v>0</v>
      </c>
      <c r="BK180" s="53">
        <f t="shared" si="383"/>
        <v>0</v>
      </c>
      <c r="BL180" s="53">
        <f t="shared" si="383"/>
        <v>0</v>
      </c>
      <c r="BM180" s="53">
        <f t="shared" si="383"/>
        <v>0</v>
      </c>
      <c r="BN180" s="53">
        <f t="shared" si="383"/>
        <v>0</v>
      </c>
      <c r="BO180" s="53">
        <f t="shared" si="383"/>
        <v>0</v>
      </c>
      <c r="BP180" s="53">
        <f t="shared" si="383"/>
        <v>0</v>
      </c>
      <c r="BQ180" s="53">
        <f t="shared" si="383"/>
        <v>0</v>
      </c>
      <c r="BR180" s="53">
        <f t="shared" si="383"/>
        <v>0</v>
      </c>
      <c r="BS180" s="53">
        <f t="shared" si="383"/>
        <v>0</v>
      </c>
      <c r="BT180" s="53">
        <f t="shared" si="383"/>
        <v>0</v>
      </c>
      <c r="BU180" s="53">
        <f t="shared" si="5"/>
        <v>0</v>
      </c>
      <c r="BV180" s="53">
        <f t="shared" si="383"/>
        <v>0</v>
      </c>
      <c r="BW180" s="53">
        <f t="shared" si="383"/>
        <v>0</v>
      </c>
      <c r="BX180" s="53">
        <f t="shared" si="383"/>
        <v>0</v>
      </c>
      <c r="BY180" s="53">
        <f t="shared" si="378"/>
        <v>0</v>
      </c>
      <c r="BZ180" s="53">
        <f t="shared" si="378"/>
        <v>0</v>
      </c>
      <c r="CA180" s="53">
        <f t="shared" si="378"/>
        <v>0</v>
      </c>
      <c r="CB180" s="53">
        <f t="shared" si="378"/>
        <v>0</v>
      </c>
      <c r="CC180" s="53">
        <f t="shared" si="378"/>
        <v>0</v>
      </c>
      <c r="CD180" s="53">
        <f t="shared" si="378"/>
        <v>0</v>
      </c>
      <c r="CE180" s="53">
        <f t="shared" si="378"/>
        <v>0</v>
      </c>
      <c r="CF180" s="53">
        <f t="shared" si="378"/>
        <v>0</v>
      </c>
      <c r="CG180" s="53">
        <f t="shared" si="378"/>
        <v>0</v>
      </c>
      <c r="CH180" s="53">
        <f t="shared" si="378"/>
        <v>0</v>
      </c>
      <c r="CI180" s="53">
        <f t="shared" si="378"/>
        <v>0</v>
      </c>
      <c r="CJ180" s="53">
        <f t="shared" si="378"/>
        <v>0</v>
      </c>
      <c r="CK180" s="53">
        <f t="shared" si="378"/>
        <v>0</v>
      </c>
      <c r="CL180" s="53">
        <f t="shared" si="378"/>
        <v>0</v>
      </c>
      <c r="CM180" s="53">
        <f t="shared" si="378"/>
        <v>0</v>
      </c>
      <c r="CN180" s="53">
        <f t="shared" si="378"/>
        <v>0</v>
      </c>
      <c r="CO180" s="53">
        <f t="shared" si="387"/>
        <v>0</v>
      </c>
      <c r="CP180" s="53">
        <f t="shared" si="387"/>
        <v>0</v>
      </c>
      <c r="CQ180" s="53">
        <f t="shared" si="387"/>
        <v>0</v>
      </c>
      <c r="CR180" s="53">
        <f t="shared" si="387"/>
        <v>0</v>
      </c>
      <c r="CS180" s="53">
        <f t="shared" si="387"/>
        <v>0</v>
      </c>
      <c r="CT180" s="53">
        <f t="shared" si="387"/>
        <v>0</v>
      </c>
      <c r="CU180" s="53">
        <f t="shared" si="387"/>
        <v>0</v>
      </c>
      <c r="CV180" s="53">
        <f t="shared" si="387"/>
        <v>0</v>
      </c>
      <c r="CW180" s="53">
        <f t="shared" si="387"/>
        <v>0</v>
      </c>
      <c r="CX180" s="53">
        <f t="shared" si="387"/>
        <v>0</v>
      </c>
      <c r="CY180" s="53">
        <f t="shared" si="387"/>
        <v>0</v>
      </c>
      <c r="CZ180" s="53">
        <f t="shared" si="387"/>
        <v>0</v>
      </c>
      <c r="DA180" s="53">
        <f t="shared" si="387"/>
        <v>0</v>
      </c>
      <c r="DB180" s="53">
        <f t="shared" si="387"/>
        <v>0</v>
      </c>
      <c r="DC180" s="53">
        <f t="shared" si="387"/>
        <v>0</v>
      </c>
      <c r="DD180" s="53">
        <f t="shared" si="387"/>
        <v>0</v>
      </c>
      <c r="DE180" s="53">
        <f t="shared" si="359"/>
        <v>0</v>
      </c>
      <c r="DF180" s="53">
        <f t="shared" si="359"/>
        <v>0</v>
      </c>
      <c r="DG180" s="53">
        <f t="shared" si="359"/>
        <v>0</v>
      </c>
      <c r="DH180" s="53">
        <f t="shared" si="359"/>
        <v>0</v>
      </c>
      <c r="DI180" s="53">
        <f t="shared" si="359"/>
        <v>0</v>
      </c>
      <c r="DJ180" s="53">
        <f t="shared" si="359"/>
        <v>0</v>
      </c>
      <c r="DK180" s="53">
        <f t="shared" si="359"/>
        <v>0</v>
      </c>
      <c r="DL180" s="53">
        <f t="shared" si="359"/>
        <v>0</v>
      </c>
      <c r="DM180" s="53">
        <f t="shared" si="352"/>
        <v>0</v>
      </c>
      <c r="DN180" s="53">
        <f t="shared" si="352"/>
        <v>0</v>
      </c>
      <c r="DO180" s="53">
        <f t="shared" si="352"/>
        <v>0</v>
      </c>
      <c r="DP180" s="53">
        <f t="shared" si="352"/>
        <v>0</v>
      </c>
      <c r="DQ180" s="53">
        <f t="shared" si="352"/>
        <v>0</v>
      </c>
      <c r="DR180" s="53">
        <f t="shared" si="352"/>
        <v>0</v>
      </c>
      <c r="DS180" s="53">
        <f t="shared" si="352"/>
        <v>0</v>
      </c>
      <c r="DT180" s="53">
        <f t="shared" si="352"/>
        <v>0</v>
      </c>
      <c r="DU180" s="53">
        <f t="shared" si="379"/>
        <v>0</v>
      </c>
      <c r="DV180" s="53">
        <f t="shared" si="379"/>
        <v>0</v>
      </c>
      <c r="DW180" s="53">
        <f t="shared" si="379"/>
        <v>0</v>
      </c>
      <c r="DX180" s="53">
        <f t="shared" si="379"/>
        <v>0</v>
      </c>
      <c r="DY180" s="53">
        <f t="shared" si="379"/>
        <v>0</v>
      </c>
      <c r="DZ180" s="53">
        <f t="shared" si="379"/>
        <v>0</v>
      </c>
      <c r="EA180" s="53">
        <f t="shared" si="379"/>
        <v>0</v>
      </c>
      <c r="EB180" s="53">
        <f t="shared" si="379"/>
        <v>0</v>
      </c>
      <c r="EC180" s="53">
        <f t="shared" si="379"/>
        <v>0</v>
      </c>
      <c r="ED180" s="53">
        <f t="shared" si="379"/>
        <v>0</v>
      </c>
      <c r="EE180" s="53">
        <f t="shared" si="379"/>
        <v>0</v>
      </c>
      <c r="EF180" s="53">
        <f t="shared" si="379"/>
        <v>0</v>
      </c>
      <c r="EG180" s="53">
        <f t="shared" si="379"/>
        <v>0</v>
      </c>
      <c r="EH180" s="53">
        <f t="shared" si="379"/>
        <v>0</v>
      </c>
      <c r="EI180" s="53">
        <f t="shared" si="379"/>
        <v>0</v>
      </c>
      <c r="EJ180" s="53">
        <f t="shared" si="379"/>
        <v>0</v>
      </c>
      <c r="EK180" s="53">
        <f t="shared" si="374"/>
        <v>0</v>
      </c>
      <c r="EL180" s="53">
        <f t="shared" si="374"/>
        <v>0</v>
      </c>
      <c r="EM180" s="53">
        <f t="shared" si="374"/>
        <v>0</v>
      </c>
      <c r="EN180" s="53">
        <f t="shared" si="374"/>
        <v>0</v>
      </c>
      <c r="EO180" s="53">
        <f t="shared" si="374"/>
        <v>0</v>
      </c>
      <c r="EP180" s="53">
        <f t="shared" si="374"/>
        <v>0</v>
      </c>
      <c r="EQ180" s="53">
        <f t="shared" si="374"/>
        <v>0</v>
      </c>
      <c r="ER180" s="53">
        <f t="shared" si="374"/>
        <v>0</v>
      </c>
      <c r="ES180" s="53">
        <f t="shared" si="374"/>
        <v>0</v>
      </c>
      <c r="ET180" s="53">
        <f t="shared" si="374"/>
        <v>0</v>
      </c>
      <c r="EU180" s="53">
        <f t="shared" si="374"/>
        <v>0</v>
      </c>
      <c r="EV180" s="53">
        <f t="shared" si="374"/>
        <v>0</v>
      </c>
      <c r="EW180" s="53">
        <f t="shared" si="374"/>
        <v>0</v>
      </c>
      <c r="EX180" s="53">
        <f t="shared" si="374"/>
        <v>0</v>
      </c>
      <c r="EY180" s="53">
        <f t="shared" si="374"/>
        <v>0</v>
      </c>
      <c r="EZ180" s="53">
        <f t="shared" si="374"/>
        <v>0</v>
      </c>
      <c r="FA180" s="53">
        <f t="shared" si="375"/>
        <v>0</v>
      </c>
      <c r="FB180" s="53">
        <f t="shared" si="375"/>
        <v>0</v>
      </c>
      <c r="FC180" s="53">
        <f t="shared" si="375"/>
        <v>0</v>
      </c>
      <c r="FD180" s="53">
        <f t="shared" si="375"/>
        <v>0</v>
      </c>
      <c r="FE180" s="53">
        <f t="shared" si="375"/>
        <v>0</v>
      </c>
      <c r="FF180" s="53">
        <f t="shared" si="375"/>
        <v>0</v>
      </c>
      <c r="FG180" s="53">
        <f t="shared" si="375"/>
        <v>0</v>
      </c>
      <c r="FH180" s="53">
        <f t="shared" si="375"/>
        <v>0</v>
      </c>
      <c r="FI180" s="53">
        <f t="shared" si="375"/>
        <v>0</v>
      </c>
      <c r="FJ180" s="53">
        <f t="shared" si="375"/>
        <v>0</v>
      </c>
      <c r="FK180" s="53">
        <f t="shared" si="375"/>
        <v>0</v>
      </c>
      <c r="FL180" s="53">
        <f t="shared" si="375"/>
        <v>0</v>
      </c>
      <c r="FM180" s="53">
        <f t="shared" si="375"/>
        <v>0</v>
      </c>
      <c r="FN180" s="53">
        <f t="shared" si="375"/>
        <v>0</v>
      </c>
      <c r="FO180" s="53">
        <f t="shared" si="375"/>
        <v>0</v>
      </c>
      <c r="FP180" s="53">
        <f t="shared" si="375"/>
        <v>0</v>
      </c>
      <c r="FQ180" s="53">
        <f t="shared" si="376"/>
        <v>0</v>
      </c>
      <c r="FR180" s="53">
        <f t="shared" si="376"/>
        <v>0</v>
      </c>
      <c r="FS180" s="53">
        <f t="shared" si="376"/>
        <v>0</v>
      </c>
      <c r="FT180" s="53">
        <f t="shared" si="376"/>
        <v>0</v>
      </c>
      <c r="FU180" s="53">
        <f t="shared" si="376"/>
        <v>0</v>
      </c>
      <c r="FV180" s="53">
        <f t="shared" si="376"/>
        <v>0</v>
      </c>
      <c r="FW180" s="53">
        <f t="shared" si="376"/>
        <v>0</v>
      </c>
      <c r="FX180" s="53">
        <f t="shared" si="376"/>
        <v>0</v>
      </c>
      <c r="FY180" s="53">
        <f t="shared" si="376"/>
        <v>0</v>
      </c>
      <c r="FZ180" s="53">
        <f t="shared" si="376"/>
        <v>0</v>
      </c>
      <c r="GA180" s="53">
        <f t="shared" si="376"/>
        <v>0</v>
      </c>
      <c r="GB180" s="53">
        <f t="shared" si="376"/>
        <v>0</v>
      </c>
      <c r="GC180" s="53">
        <f t="shared" si="376"/>
        <v>0</v>
      </c>
      <c r="GD180" s="53">
        <f t="shared" si="376"/>
        <v>0</v>
      </c>
      <c r="GE180" s="53">
        <f t="shared" si="376"/>
        <v>0</v>
      </c>
      <c r="GF180" s="53">
        <f t="shared" si="376"/>
        <v>0</v>
      </c>
      <c r="GG180" s="53">
        <f t="shared" si="353"/>
        <v>0</v>
      </c>
      <c r="GH180" s="53">
        <f t="shared" si="353"/>
        <v>0</v>
      </c>
      <c r="GI180" s="53">
        <f t="shared" si="353"/>
        <v>0</v>
      </c>
      <c r="GJ180" s="53">
        <f t="shared" si="353"/>
        <v>0</v>
      </c>
      <c r="GK180" s="53">
        <f t="shared" si="353"/>
        <v>0</v>
      </c>
      <c r="GL180" s="53">
        <f t="shared" si="353"/>
        <v>0</v>
      </c>
      <c r="GM180" s="53">
        <f t="shared" si="353"/>
        <v>0</v>
      </c>
      <c r="GN180" s="53">
        <f t="shared" si="354"/>
        <v>0</v>
      </c>
      <c r="GO180" s="53">
        <f t="shared" si="354"/>
        <v>0</v>
      </c>
      <c r="GP180" s="53">
        <f t="shared" si="354"/>
        <v>0</v>
      </c>
      <c r="GQ180" s="53">
        <f t="shared" si="354"/>
        <v>0</v>
      </c>
      <c r="GR180" s="53">
        <f t="shared" si="354"/>
        <v>0</v>
      </c>
      <c r="GS180" s="53">
        <f t="shared" si="354"/>
        <v>0</v>
      </c>
      <c r="GT180" s="53">
        <f t="shared" si="354"/>
        <v>0</v>
      </c>
      <c r="GU180" s="53">
        <f t="shared" si="354"/>
        <v>0</v>
      </c>
      <c r="GV180" s="53">
        <f t="shared" si="354"/>
        <v>0</v>
      </c>
      <c r="GW180" s="53">
        <f t="shared" si="354"/>
        <v>0</v>
      </c>
      <c r="GX180" s="53">
        <f t="shared" si="18"/>
        <v>0</v>
      </c>
    </row>
    <row r="181" spans="1:206" s="95" customFormat="1" ht="25.5" x14ac:dyDescent="0.2">
      <c r="A181" s="22">
        <f>VLOOKUP(B181,'Libro Giornale'!$E$237:$F$436,2,FALSE)</f>
        <v>26</v>
      </c>
      <c r="B181" s="547" t="s">
        <v>712</v>
      </c>
      <c r="C181" s="152">
        <v>169</v>
      </c>
      <c r="D181" s="468">
        <v>44898</v>
      </c>
      <c r="E181" s="448" t="s">
        <v>839</v>
      </c>
      <c r="F181" s="52">
        <f>-F180</f>
        <v>-1550.72</v>
      </c>
      <c r="G181" s="52"/>
      <c r="H181" s="92"/>
      <c r="I181" s="92"/>
      <c r="J181" s="52"/>
      <c r="K181" s="52">
        <f t="shared" si="386"/>
        <v>1550.72</v>
      </c>
      <c r="L181" s="52"/>
      <c r="M181" s="53">
        <f t="shared" si="305"/>
        <v>0</v>
      </c>
      <c r="N181" s="53">
        <f t="shared" si="0"/>
        <v>0</v>
      </c>
      <c r="O181" s="53">
        <f t="shared" si="0"/>
        <v>0</v>
      </c>
      <c r="P181" s="53">
        <f t="shared" si="0"/>
        <v>0</v>
      </c>
      <c r="Q181" s="53">
        <f t="shared" si="0"/>
        <v>0</v>
      </c>
      <c r="R181" s="53">
        <f t="shared" si="0"/>
        <v>0</v>
      </c>
      <c r="S181" s="53">
        <f t="shared" si="0"/>
        <v>0</v>
      </c>
      <c r="T181" s="53">
        <f t="shared" si="0"/>
        <v>0</v>
      </c>
      <c r="U181" s="53">
        <f t="shared" si="0"/>
        <v>0</v>
      </c>
      <c r="V181" s="53">
        <f t="shared" si="0"/>
        <v>0</v>
      </c>
      <c r="W181" s="53">
        <f t="shared" si="0"/>
        <v>0</v>
      </c>
      <c r="X181" s="53">
        <f t="shared" si="0"/>
        <v>0</v>
      </c>
      <c r="Y181" s="53">
        <f t="shared" si="0"/>
        <v>0</v>
      </c>
      <c r="Z181" s="53">
        <f t="shared" si="0"/>
        <v>0</v>
      </c>
      <c r="AA181" s="53">
        <f t="shared" si="0"/>
        <v>0</v>
      </c>
      <c r="AB181" s="53">
        <f t="shared" si="0"/>
        <v>0</v>
      </c>
      <c r="AC181" s="53">
        <f t="shared" si="0"/>
        <v>0</v>
      </c>
      <c r="AD181" s="53">
        <f t="shared" si="372"/>
        <v>0</v>
      </c>
      <c r="AE181" s="53">
        <f t="shared" si="372"/>
        <v>0</v>
      </c>
      <c r="AF181" s="53">
        <f t="shared" si="372"/>
        <v>0</v>
      </c>
      <c r="AG181" s="53">
        <f t="shared" si="372"/>
        <v>-1550.72</v>
      </c>
      <c r="AH181" s="53">
        <f t="shared" si="372"/>
        <v>0</v>
      </c>
      <c r="AI181" s="53">
        <f t="shared" si="372"/>
        <v>0</v>
      </c>
      <c r="AJ181" s="53">
        <f t="shared" si="372"/>
        <v>0</v>
      </c>
      <c r="AK181" s="53">
        <f t="shared" si="372"/>
        <v>0</v>
      </c>
      <c r="AL181" s="53">
        <f t="shared" si="372"/>
        <v>0</v>
      </c>
      <c r="AM181" s="53">
        <f t="shared" si="372"/>
        <v>0</v>
      </c>
      <c r="AN181" s="53">
        <f t="shared" si="372"/>
        <v>0</v>
      </c>
      <c r="AO181" s="53">
        <f t="shared" si="372"/>
        <v>0</v>
      </c>
      <c r="AP181" s="53">
        <f t="shared" si="372"/>
        <v>0</v>
      </c>
      <c r="AQ181" s="53">
        <f t="shared" si="372"/>
        <v>0</v>
      </c>
      <c r="AR181" s="53">
        <f t="shared" si="372"/>
        <v>0</v>
      </c>
      <c r="AS181" s="53">
        <f t="shared" si="372"/>
        <v>0</v>
      </c>
      <c r="AT181" s="53">
        <f t="shared" si="373"/>
        <v>0</v>
      </c>
      <c r="AU181" s="53">
        <f t="shared" si="373"/>
        <v>0</v>
      </c>
      <c r="AV181" s="53">
        <f t="shared" si="373"/>
        <v>0</v>
      </c>
      <c r="AW181" s="53">
        <f t="shared" si="373"/>
        <v>0</v>
      </c>
      <c r="AX181" s="53">
        <f t="shared" si="373"/>
        <v>0</v>
      </c>
      <c r="AY181" s="53">
        <f t="shared" si="373"/>
        <v>0</v>
      </c>
      <c r="AZ181" s="53">
        <f t="shared" si="373"/>
        <v>0</v>
      </c>
      <c r="BA181" s="53">
        <f t="shared" si="373"/>
        <v>0</v>
      </c>
      <c r="BB181" s="53">
        <f t="shared" si="373"/>
        <v>0</v>
      </c>
      <c r="BC181" s="53">
        <f t="shared" si="373"/>
        <v>0</v>
      </c>
      <c r="BD181" s="53">
        <f t="shared" si="373"/>
        <v>0</v>
      </c>
      <c r="BE181" s="53">
        <f t="shared" si="373"/>
        <v>0</v>
      </c>
      <c r="BF181" s="53">
        <f t="shared" si="373"/>
        <v>0</v>
      </c>
      <c r="BG181" s="53">
        <f t="shared" si="373"/>
        <v>0</v>
      </c>
      <c r="BH181" s="53">
        <f t="shared" si="373"/>
        <v>0</v>
      </c>
      <c r="BI181" s="53">
        <f t="shared" si="373"/>
        <v>0</v>
      </c>
      <c r="BJ181" s="53">
        <f t="shared" si="383"/>
        <v>0</v>
      </c>
      <c r="BK181" s="53">
        <f t="shared" si="383"/>
        <v>0</v>
      </c>
      <c r="BL181" s="53">
        <f t="shared" si="383"/>
        <v>0</v>
      </c>
      <c r="BM181" s="53">
        <f t="shared" si="383"/>
        <v>0</v>
      </c>
      <c r="BN181" s="53">
        <f t="shared" si="383"/>
        <v>0</v>
      </c>
      <c r="BO181" s="53">
        <f t="shared" si="383"/>
        <v>0</v>
      </c>
      <c r="BP181" s="53">
        <f t="shared" si="383"/>
        <v>0</v>
      </c>
      <c r="BQ181" s="53">
        <f t="shared" si="383"/>
        <v>0</v>
      </c>
      <c r="BR181" s="53">
        <f t="shared" si="383"/>
        <v>0</v>
      </c>
      <c r="BS181" s="53">
        <f t="shared" si="383"/>
        <v>0</v>
      </c>
      <c r="BT181" s="53">
        <f t="shared" si="383"/>
        <v>0</v>
      </c>
      <c r="BU181" s="53">
        <f t="shared" si="5"/>
        <v>0</v>
      </c>
      <c r="BV181" s="53">
        <f t="shared" si="383"/>
        <v>0</v>
      </c>
      <c r="BW181" s="53">
        <f t="shared" si="383"/>
        <v>0</v>
      </c>
      <c r="BX181" s="53">
        <f t="shared" si="383"/>
        <v>0</v>
      </c>
      <c r="BY181" s="53">
        <f t="shared" si="378"/>
        <v>0</v>
      </c>
      <c r="BZ181" s="53">
        <f t="shared" si="378"/>
        <v>0</v>
      </c>
      <c r="CA181" s="53">
        <f t="shared" si="378"/>
        <v>0</v>
      </c>
      <c r="CB181" s="53">
        <f t="shared" si="378"/>
        <v>0</v>
      </c>
      <c r="CC181" s="53">
        <f t="shared" si="378"/>
        <v>0</v>
      </c>
      <c r="CD181" s="53">
        <f t="shared" si="378"/>
        <v>0</v>
      </c>
      <c r="CE181" s="53">
        <f t="shared" si="378"/>
        <v>0</v>
      </c>
      <c r="CF181" s="53">
        <f t="shared" si="378"/>
        <v>0</v>
      </c>
      <c r="CG181" s="53">
        <f t="shared" si="378"/>
        <v>0</v>
      </c>
      <c r="CH181" s="53">
        <f t="shared" si="378"/>
        <v>0</v>
      </c>
      <c r="CI181" s="53">
        <f t="shared" si="378"/>
        <v>0</v>
      </c>
      <c r="CJ181" s="53">
        <f t="shared" si="378"/>
        <v>0</v>
      </c>
      <c r="CK181" s="53">
        <f t="shared" si="378"/>
        <v>0</v>
      </c>
      <c r="CL181" s="53">
        <f t="shared" si="378"/>
        <v>0</v>
      </c>
      <c r="CM181" s="53">
        <f t="shared" si="378"/>
        <v>0</v>
      </c>
      <c r="CN181" s="53">
        <f t="shared" si="378"/>
        <v>0</v>
      </c>
      <c r="CO181" s="53">
        <f t="shared" si="387"/>
        <v>0</v>
      </c>
      <c r="CP181" s="53">
        <f t="shared" si="387"/>
        <v>0</v>
      </c>
      <c r="CQ181" s="53">
        <f t="shared" si="387"/>
        <v>0</v>
      </c>
      <c r="CR181" s="53">
        <f t="shared" si="387"/>
        <v>0</v>
      </c>
      <c r="CS181" s="53">
        <f t="shared" si="387"/>
        <v>0</v>
      </c>
      <c r="CT181" s="53">
        <f t="shared" si="387"/>
        <v>0</v>
      </c>
      <c r="CU181" s="53">
        <f t="shared" si="387"/>
        <v>0</v>
      </c>
      <c r="CV181" s="53">
        <f t="shared" si="387"/>
        <v>0</v>
      </c>
      <c r="CW181" s="53">
        <f t="shared" si="387"/>
        <v>0</v>
      </c>
      <c r="CX181" s="53">
        <f t="shared" si="387"/>
        <v>0</v>
      </c>
      <c r="CY181" s="53">
        <f t="shared" si="387"/>
        <v>0</v>
      </c>
      <c r="CZ181" s="53">
        <f t="shared" si="387"/>
        <v>0</v>
      </c>
      <c r="DA181" s="53">
        <f t="shared" si="387"/>
        <v>0</v>
      </c>
      <c r="DB181" s="53">
        <f t="shared" si="387"/>
        <v>0</v>
      </c>
      <c r="DC181" s="53">
        <f t="shared" si="387"/>
        <v>0</v>
      </c>
      <c r="DD181" s="53">
        <f t="shared" si="387"/>
        <v>0</v>
      </c>
      <c r="DE181" s="53">
        <f t="shared" si="359"/>
        <v>0</v>
      </c>
      <c r="DF181" s="53">
        <f t="shared" si="359"/>
        <v>0</v>
      </c>
      <c r="DG181" s="53">
        <f t="shared" si="359"/>
        <v>0</v>
      </c>
      <c r="DH181" s="53">
        <f t="shared" si="359"/>
        <v>0</v>
      </c>
      <c r="DI181" s="53">
        <f t="shared" si="359"/>
        <v>0</v>
      </c>
      <c r="DJ181" s="53">
        <f t="shared" si="359"/>
        <v>0</v>
      </c>
      <c r="DK181" s="53">
        <f t="shared" si="359"/>
        <v>0</v>
      </c>
      <c r="DL181" s="53">
        <f t="shared" si="359"/>
        <v>0</v>
      </c>
      <c r="DM181" s="53">
        <f t="shared" si="352"/>
        <v>0</v>
      </c>
      <c r="DN181" s="53">
        <f t="shared" si="352"/>
        <v>0</v>
      </c>
      <c r="DO181" s="53">
        <f t="shared" si="352"/>
        <v>0</v>
      </c>
      <c r="DP181" s="53">
        <f t="shared" si="352"/>
        <v>0</v>
      </c>
      <c r="DQ181" s="53">
        <f t="shared" si="352"/>
        <v>0</v>
      </c>
      <c r="DR181" s="53">
        <f t="shared" si="352"/>
        <v>0</v>
      </c>
      <c r="DS181" s="53">
        <f t="shared" si="352"/>
        <v>0</v>
      </c>
      <c r="DT181" s="53">
        <f t="shared" si="352"/>
        <v>0</v>
      </c>
      <c r="DU181" s="53">
        <f t="shared" si="379"/>
        <v>0</v>
      </c>
      <c r="DV181" s="53">
        <f t="shared" si="379"/>
        <v>0</v>
      </c>
      <c r="DW181" s="53">
        <f t="shared" si="379"/>
        <v>0</v>
      </c>
      <c r="DX181" s="53">
        <f t="shared" si="379"/>
        <v>0</v>
      </c>
      <c r="DY181" s="53">
        <f t="shared" si="379"/>
        <v>0</v>
      </c>
      <c r="DZ181" s="53">
        <f t="shared" si="379"/>
        <v>0</v>
      </c>
      <c r="EA181" s="53">
        <f t="shared" si="379"/>
        <v>0</v>
      </c>
      <c r="EB181" s="53">
        <f t="shared" si="379"/>
        <v>0</v>
      </c>
      <c r="EC181" s="53">
        <f t="shared" si="379"/>
        <v>0</v>
      </c>
      <c r="ED181" s="53">
        <f t="shared" si="379"/>
        <v>0</v>
      </c>
      <c r="EE181" s="53">
        <f t="shared" si="379"/>
        <v>0</v>
      </c>
      <c r="EF181" s="53">
        <f t="shared" si="379"/>
        <v>0</v>
      </c>
      <c r="EG181" s="53">
        <f t="shared" si="379"/>
        <v>0</v>
      </c>
      <c r="EH181" s="53">
        <f t="shared" si="379"/>
        <v>0</v>
      </c>
      <c r="EI181" s="53">
        <f t="shared" si="379"/>
        <v>0</v>
      </c>
      <c r="EJ181" s="53">
        <f t="shared" si="379"/>
        <v>0</v>
      </c>
      <c r="EK181" s="53">
        <f t="shared" si="374"/>
        <v>0</v>
      </c>
      <c r="EL181" s="53">
        <f t="shared" si="374"/>
        <v>0</v>
      </c>
      <c r="EM181" s="53">
        <f t="shared" si="374"/>
        <v>0</v>
      </c>
      <c r="EN181" s="53">
        <f t="shared" si="374"/>
        <v>0</v>
      </c>
      <c r="EO181" s="53">
        <f t="shared" si="374"/>
        <v>0</v>
      </c>
      <c r="EP181" s="53">
        <f t="shared" si="374"/>
        <v>0</v>
      </c>
      <c r="EQ181" s="53">
        <f t="shared" si="374"/>
        <v>0</v>
      </c>
      <c r="ER181" s="53">
        <f t="shared" si="374"/>
        <v>0</v>
      </c>
      <c r="ES181" s="53">
        <f t="shared" si="374"/>
        <v>0</v>
      </c>
      <c r="ET181" s="53">
        <f t="shared" si="374"/>
        <v>0</v>
      </c>
      <c r="EU181" s="53">
        <f t="shared" si="374"/>
        <v>0</v>
      </c>
      <c r="EV181" s="53">
        <f t="shared" si="374"/>
        <v>0</v>
      </c>
      <c r="EW181" s="53">
        <f t="shared" si="374"/>
        <v>0</v>
      </c>
      <c r="EX181" s="53">
        <f t="shared" si="374"/>
        <v>0</v>
      </c>
      <c r="EY181" s="53">
        <f t="shared" si="374"/>
        <v>0</v>
      </c>
      <c r="EZ181" s="53">
        <f t="shared" si="374"/>
        <v>0</v>
      </c>
      <c r="FA181" s="53">
        <f t="shared" si="375"/>
        <v>0</v>
      </c>
      <c r="FB181" s="53">
        <f t="shared" si="375"/>
        <v>0</v>
      </c>
      <c r="FC181" s="53">
        <f t="shared" si="375"/>
        <v>0</v>
      </c>
      <c r="FD181" s="53">
        <f t="shared" si="375"/>
        <v>0</v>
      </c>
      <c r="FE181" s="53">
        <f t="shared" si="375"/>
        <v>0</v>
      </c>
      <c r="FF181" s="53">
        <f t="shared" si="375"/>
        <v>0</v>
      </c>
      <c r="FG181" s="53">
        <f t="shared" si="375"/>
        <v>0</v>
      </c>
      <c r="FH181" s="53">
        <f t="shared" si="375"/>
        <v>0</v>
      </c>
      <c r="FI181" s="53">
        <f t="shared" si="375"/>
        <v>0</v>
      </c>
      <c r="FJ181" s="53">
        <f t="shared" si="375"/>
        <v>0</v>
      </c>
      <c r="FK181" s="53">
        <f t="shared" si="375"/>
        <v>0</v>
      </c>
      <c r="FL181" s="53">
        <f t="shared" si="375"/>
        <v>0</v>
      </c>
      <c r="FM181" s="53">
        <f t="shared" si="375"/>
        <v>0</v>
      </c>
      <c r="FN181" s="53">
        <f t="shared" si="375"/>
        <v>0</v>
      </c>
      <c r="FO181" s="53">
        <f t="shared" si="375"/>
        <v>0</v>
      </c>
      <c r="FP181" s="53">
        <f t="shared" si="375"/>
        <v>0</v>
      </c>
      <c r="FQ181" s="53">
        <f t="shared" si="376"/>
        <v>0</v>
      </c>
      <c r="FR181" s="53">
        <f t="shared" si="376"/>
        <v>0</v>
      </c>
      <c r="FS181" s="53">
        <f t="shared" si="376"/>
        <v>0</v>
      </c>
      <c r="FT181" s="53">
        <f t="shared" si="376"/>
        <v>0</v>
      </c>
      <c r="FU181" s="53">
        <f t="shared" si="376"/>
        <v>0</v>
      </c>
      <c r="FV181" s="53">
        <f t="shared" si="376"/>
        <v>0</v>
      </c>
      <c r="FW181" s="53">
        <f t="shared" si="376"/>
        <v>0</v>
      </c>
      <c r="FX181" s="53">
        <f t="shared" si="376"/>
        <v>0</v>
      </c>
      <c r="FY181" s="53">
        <f t="shared" si="376"/>
        <v>0</v>
      </c>
      <c r="FZ181" s="53">
        <f t="shared" si="376"/>
        <v>0</v>
      </c>
      <c r="GA181" s="53">
        <f t="shared" si="376"/>
        <v>0</v>
      </c>
      <c r="GB181" s="53">
        <f t="shared" si="376"/>
        <v>0</v>
      </c>
      <c r="GC181" s="53">
        <f t="shared" si="376"/>
        <v>0</v>
      </c>
      <c r="GD181" s="53">
        <f t="shared" si="376"/>
        <v>0</v>
      </c>
      <c r="GE181" s="53">
        <f t="shared" si="376"/>
        <v>0</v>
      </c>
      <c r="GF181" s="53">
        <f t="shared" si="376"/>
        <v>0</v>
      </c>
      <c r="GG181" s="53">
        <f t="shared" si="353"/>
        <v>0</v>
      </c>
      <c r="GH181" s="53">
        <f t="shared" si="353"/>
        <v>0</v>
      </c>
      <c r="GI181" s="53">
        <f t="shared" si="353"/>
        <v>0</v>
      </c>
      <c r="GJ181" s="53">
        <f t="shared" si="353"/>
        <v>0</v>
      </c>
      <c r="GK181" s="53">
        <f t="shared" si="353"/>
        <v>0</v>
      </c>
      <c r="GL181" s="53">
        <f t="shared" si="353"/>
        <v>0</v>
      </c>
      <c r="GM181" s="53">
        <f t="shared" si="353"/>
        <v>0</v>
      </c>
      <c r="GN181" s="53">
        <f t="shared" si="354"/>
        <v>0</v>
      </c>
      <c r="GO181" s="53">
        <f t="shared" si="354"/>
        <v>0</v>
      </c>
      <c r="GP181" s="53">
        <f t="shared" si="354"/>
        <v>0</v>
      </c>
      <c r="GQ181" s="53">
        <f t="shared" si="354"/>
        <v>0</v>
      </c>
      <c r="GR181" s="53">
        <f t="shared" si="354"/>
        <v>0</v>
      </c>
      <c r="GS181" s="53">
        <f t="shared" si="354"/>
        <v>0</v>
      </c>
      <c r="GT181" s="53">
        <f t="shared" si="354"/>
        <v>0</v>
      </c>
      <c r="GU181" s="53">
        <f t="shared" si="354"/>
        <v>0</v>
      </c>
      <c r="GV181" s="53">
        <f t="shared" si="354"/>
        <v>0</v>
      </c>
      <c r="GW181" s="53">
        <f t="shared" si="354"/>
        <v>0</v>
      </c>
      <c r="GX181" s="53">
        <f t="shared" si="18"/>
        <v>0</v>
      </c>
    </row>
    <row r="182" spans="1:206" s="95" customFormat="1" ht="25.5" x14ac:dyDescent="0.2">
      <c r="A182" s="22">
        <f>VLOOKUP(B182,'Libro Giornale'!$E$237:$F$436,2,FALSE)</f>
        <v>41</v>
      </c>
      <c r="B182" s="547" t="s">
        <v>614</v>
      </c>
      <c r="C182" s="152">
        <v>170</v>
      </c>
      <c r="D182" s="468">
        <v>44910</v>
      </c>
      <c r="E182" s="540" t="s">
        <v>845</v>
      </c>
      <c r="F182" s="538">
        <v>337.27</v>
      </c>
      <c r="G182" s="52"/>
      <c r="H182" s="92"/>
      <c r="I182" s="92"/>
      <c r="J182" s="52">
        <f t="shared" ref="J182:J188" si="388">-F182</f>
        <v>-337.27</v>
      </c>
      <c r="K182" s="52"/>
      <c r="L182" s="52"/>
      <c r="M182" s="53">
        <f t="shared" si="305"/>
        <v>0</v>
      </c>
      <c r="N182" s="53">
        <f t="shared" si="0"/>
        <v>0</v>
      </c>
      <c r="O182" s="53">
        <f t="shared" si="0"/>
        <v>0</v>
      </c>
      <c r="P182" s="53">
        <f t="shared" si="0"/>
        <v>0</v>
      </c>
      <c r="Q182" s="53">
        <f t="shared" si="0"/>
        <v>0</v>
      </c>
      <c r="R182" s="53">
        <f t="shared" si="0"/>
        <v>0</v>
      </c>
      <c r="S182" s="53">
        <f t="shared" si="0"/>
        <v>0</v>
      </c>
      <c r="T182" s="53">
        <f t="shared" si="0"/>
        <v>0</v>
      </c>
      <c r="U182" s="53">
        <f t="shared" si="0"/>
        <v>0</v>
      </c>
      <c r="V182" s="53">
        <f t="shared" si="0"/>
        <v>0</v>
      </c>
      <c r="W182" s="53">
        <f t="shared" si="0"/>
        <v>0</v>
      </c>
      <c r="X182" s="53">
        <f t="shared" si="0"/>
        <v>0</v>
      </c>
      <c r="Y182" s="53">
        <f t="shared" si="0"/>
        <v>0</v>
      </c>
      <c r="Z182" s="53">
        <f t="shared" si="0"/>
        <v>0</v>
      </c>
      <c r="AA182" s="53">
        <f t="shared" si="0"/>
        <v>0</v>
      </c>
      <c r="AB182" s="53">
        <f t="shared" si="0"/>
        <v>0</v>
      </c>
      <c r="AC182" s="53">
        <f t="shared" si="0"/>
        <v>0</v>
      </c>
      <c r="AD182" s="53">
        <f t="shared" si="372"/>
        <v>0</v>
      </c>
      <c r="AE182" s="53">
        <f t="shared" si="372"/>
        <v>0</v>
      </c>
      <c r="AF182" s="53">
        <f t="shared" si="372"/>
        <v>0</v>
      </c>
      <c r="AG182" s="53">
        <f t="shared" si="372"/>
        <v>0</v>
      </c>
      <c r="AH182" s="53">
        <f t="shared" si="372"/>
        <v>0</v>
      </c>
      <c r="AI182" s="53">
        <f t="shared" si="372"/>
        <v>0</v>
      </c>
      <c r="AJ182" s="53">
        <f t="shared" si="372"/>
        <v>0</v>
      </c>
      <c r="AK182" s="53">
        <f t="shared" si="372"/>
        <v>0</v>
      </c>
      <c r="AL182" s="53">
        <f t="shared" si="372"/>
        <v>0</v>
      </c>
      <c r="AM182" s="53">
        <f t="shared" si="372"/>
        <v>0</v>
      </c>
      <c r="AN182" s="53">
        <f t="shared" si="372"/>
        <v>0</v>
      </c>
      <c r="AO182" s="53">
        <f t="shared" si="372"/>
        <v>0</v>
      </c>
      <c r="AP182" s="53">
        <f t="shared" si="372"/>
        <v>0</v>
      </c>
      <c r="AQ182" s="53">
        <f t="shared" si="372"/>
        <v>0</v>
      </c>
      <c r="AR182" s="53">
        <f t="shared" si="372"/>
        <v>0</v>
      </c>
      <c r="AS182" s="53">
        <f t="shared" si="372"/>
        <v>0</v>
      </c>
      <c r="AT182" s="53">
        <f t="shared" si="373"/>
        <v>0</v>
      </c>
      <c r="AU182" s="53">
        <f t="shared" si="373"/>
        <v>0</v>
      </c>
      <c r="AV182" s="53">
        <f t="shared" si="373"/>
        <v>337.27</v>
      </c>
      <c r="AW182" s="53">
        <f t="shared" si="373"/>
        <v>0</v>
      </c>
      <c r="AX182" s="53">
        <f t="shared" si="373"/>
        <v>0</v>
      </c>
      <c r="AY182" s="53">
        <f t="shared" si="373"/>
        <v>0</v>
      </c>
      <c r="AZ182" s="53">
        <f t="shared" si="373"/>
        <v>0</v>
      </c>
      <c r="BA182" s="53">
        <f t="shared" si="373"/>
        <v>0</v>
      </c>
      <c r="BB182" s="53">
        <f t="shared" si="373"/>
        <v>0</v>
      </c>
      <c r="BC182" s="53">
        <f t="shared" si="373"/>
        <v>0</v>
      </c>
      <c r="BD182" s="53">
        <f t="shared" si="373"/>
        <v>0</v>
      </c>
      <c r="BE182" s="53">
        <f t="shared" si="373"/>
        <v>0</v>
      </c>
      <c r="BF182" s="53">
        <f t="shared" si="373"/>
        <v>0</v>
      </c>
      <c r="BG182" s="53">
        <f t="shared" si="373"/>
        <v>0</v>
      </c>
      <c r="BH182" s="53">
        <f t="shared" si="373"/>
        <v>0</v>
      </c>
      <c r="BI182" s="53">
        <f t="shared" si="373"/>
        <v>0</v>
      </c>
      <c r="BJ182" s="53">
        <f t="shared" si="383"/>
        <v>0</v>
      </c>
      <c r="BK182" s="53">
        <f t="shared" si="383"/>
        <v>0</v>
      </c>
      <c r="BL182" s="53">
        <f t="shared" si="383"/>
        <v>0</v>
      </c>
      <c r="BM182" s="53">
        <f t="shared" si="383"/>
        <v>0</v>
      </c>
      <c r="BN182" s="53">
        <f t="shared" si="383"/>
        <v>0</v>
      </c>
      <c r="BO182" s="53">
        <f t="shared" si="383"/>
        <v>0</v>
      </c>
      <c r="BP182" s="53">
        <f t="shared" si="383"/>
        <v>0</v>
      </c>
      <c r="BQ182" s="53">
        <f t="shared" si="383"/>
        <v>0</v>
      </c>
      <c r="BR182" s="53">
        <f t="shared" si="383"/>
        <v>0</v>
      </c>
      <c r="BS182" s="53">
        <f t="shared" si="383"/>
        <v>0</v>
      </c>
      <c r="BT182" s="53">
        <f t="shared" si="383"/>
        <v>0</v>
      </c>
      <c r="BU182" s="53">
        <f t="shared" si="5"/>
        <v>0</v>
      </c>
      <c r="BV182" s="53">
        <f t="shared" si="383"/>
        <v>0</v>
      </c>
      <c r="BW182" s="53">
        <f t="shared" si="383"/>
        <v>0</v>
      </c>
      <c r="BX182" s="53">
        <f t="shared" si="383"/>
        <v>0</v>
      </c>
      <c r="BY182" s="53">
        <f t="shared" si="378"/>
        <v>0</v>
      </c>
      <c r="BZ182" s="53">
        <f t="shared" si="378"/>
        <v>0</v>
      </c>
      <c r="CA182" s="53">
        <f t="shared" si="378"/>
        <v>0</v>
      </c>
      <c r="CB182" s="53">
        <f t="shared" si="378"/>
        <v>0</v>
      </c>
      <c r="CC182" s="53">
        <f t="shared" si="378"/>
        <v>0</v>
      </c>
      <c r="CD182" s="53">
        <f t="shared" si="378"/>
        <v>0</v>
      </c>
      <c r="CE182" s="53">
        <f t="shared" si="378"/>
        <v>0</v>
      </c>
      <c r="CF182" s="53">
        <f t="shared" si="378"/>
        <v>0</v>
      </c>
      <c r="CG182" s="53">
        <f t="shared" si="378"/>
        <v>0</v>
      </c>
      <c r="CH182" s="53">
        <f t="shared" si="378"/>
        <v>0</v>
      </c>
      <c r="CI182" s="53">
        <f t="shared" si="378"/>
        <v>0</v>
      </c>
      <c r="CJ182" s="53">
        <f t="shared" si="378"/>
        <v>0</v>
      </c>
      <c r="CK182" s="53">
        <f t="shared" si="378"/>
        <v>0</v>
      </c>
      <c r="CL182" s="53">
        <f t="shared" si="378"/>
        <v>0</v>
      </c>
      <c r="CM182" s="53">
        <f t="shared" si="378"/>
        <v>0</v>
      </c>
      <c r="CN182" s="53">
        <f t="shared" si="378"/>
        <v>0</v>
      </c>
      <c r="CO182" s="53">
        <f t="shared" si="387"/>
        <v>0</v>
      </c>
      <c r="CP182" s="53">
        <f t="shared" si="387"/>
        <v>0</v>
      </c>
      <c r="CQ182" s="53">
        <f t="shared" si="387"/>
        <v>0</v>
      </c>
      <c r="CR182" s="53">
        <f t="shared" si="387"/>
        <v>0</v>
      </c>
      <c r="CS182" s="53">
        <f t="shared" si="387"/>
        <v>0</v>
      </c>
      <c r="CT182" s="53">
        <f t="shared" si="387"/>
        <v>0</v>
      </c>
      <c r="CU182" s="53">
        <f t="shared" si="387"/>
        <v>0</v>
      </c>
      <c r="CV182" s="53">
        <f t="shared" si="387"/>
        <v>0</v>
      </c>
      <c r="CW182" s="53">
        <f t="shared" si="387"/>
        <v>0</v>
      </c>
      <c r="CX182" s="53">
        <f t="shared" si="387"/>
        <v>0</v>
      </c>
      <c r="CY182" s="53">
        <f t="shared" si="387"/>
        <v>0</v>
      </c>
      <c r="CZ182" s="53">
        <f t="shared" si="387"/>
        <v>0</v>
      </c>
      <c r="DA182" s="53">
        <f t="shared" si="387"/>
        <v>0</v>
      </c>
      <c r="DB182" s="53">
        <f t="shared" si="387"/>
        <v>0</v>
      </c>
      <c r="DC182" s="53">
        <f t="shared" si="387"/>
        <v>0</v>
      </c>
      <c r="DD182" s="53">
        <f t="shared" si="387"/>
        <v>0</v>
      </c>
      <c r="DE182" s="53">
        <f t="shared" si="359"/>
        <v>0</v>
      </c>
      <c r="DF182" s="53">
        <f t="shared" si="359"/>
        <v>0</v>
      </c>
      <c r="DG182" s="53">
        <f t="shared" si="359"/>
        <v>0</v>
      </c>
      <c r="DH182" s="53">
        <f t="shared" si="359"/>
        <v>0</v>
      </c>
      <c r="DI182" s="53">
        <f t="shared" si="359"/>
        <v>0</v>
      </c>
      <c r="DJ182" s="53">
        <f t="shared" si="359"/>
        <v>0</v>
      </c>
      <c r="DK182" s="53">
        <f t="shared" si="359"/>
        <v>0</v>
      </c>
      <c r="DL182" s="53">
        <f t="shared" si="359"/>
        <v>0</v>
      </c>
      <c r="DM182" s="53">
        <f t="shared" si="352"/>
        <v>0</v>
      </c>
      <c r="DN182" s="53">
        <f t="shared" si="352"/>
        <v>0</v>
      </c>
      <c r="DO182" s="53">
        <f t="shared" si="352"/>
        <v>0</v>
      </c>
      <c r="DP182" s="53">
        <f t="shared" si="352"/>
        <v>0</v>
      </c>
      <c r="DQ182" s="53">
        <f t="shared" si="352"/>
        <v>0</v>
      </c>
      <c r="DR182" s="53">
        <f t="shared" si="352"/>
        <v>0</v>
      </c>
      <c r="DS182" s="53">
        <f t="shared" si="352"/>
        <v>0</v>
      </c>
      <c r="DT182" s="53">
        <f t="shared" si="352"/>
        <v>0</v>
      </c>
      <c r="DU182" s="53">
        <f t="shared" si="379"/>
        <v>0</v>
      </c>
      <c r="DV182" s="53">
        <f t="shared" si="379"/>
        <v>0</v>
      </c>
      <c r="DW182" s="53">
        <f t="shared" si="379"/>
        <v>0</v>
      </c>
      <c r="DX182" s="53">
        <f t="shared" si="379"/>
        <v>0</v>
      </c>
      <c r="DY182" s="53">
        <f t="shared" si="379"/>
        <v>0</v>
      </c>
      <c r="DZ182" s="53">
        <f t="shared" si="379"/>
        <v>0</v>
      </c>
      <c r="EA182" s="53">
        <f t="shared" si="379"/>
        <v>0</v>
      </c>
      <c r="EB182" s="53">
        <f t="shared" si="379"/>
        <v>0</v>
      </c>
      <c r="EC182" s="53">
        <f t="shared" si="379"/>
        <v>0</v>
      </c>
      <c r="ED182" s="53">
        <f t="shared" si="379"/>
        <v>0</v>
      </c>
      <c r="EE182" s="53">
        <f t="shared" si="379"/>
        <v>0</v>
      </c>
      <c r="EF182" s="53">
        <f t="shared" si="379"/>
        <v>0</v>
      </c>
      <c r="EG182" s="53">
        <f t="shared" si="379"/>
        <v>0</v>
      </c>
      <c r="EH182" s="53">
        <f t="shared" si="379"/>
        <v>0</v>
      </c>
      <c r="EI182" s="53">
        <f t="shared" si="379"/>
        <v>0</v>
      </c>
      <c r="EJ182" s="53">
        <f t="shared" si="379"/>
        <v>0</v>
      </c>
      <c r="EK182" s="53">
        <f t="shared" si="374"/>
        <v>0</v>
      </c>
      <c r="EL182" s="53">
        <f t="shared" si="374"/>
        <v>0</v>
      </c>
      <c r="EM182" s="53">
        <f t="shared" si="374"/>
        <v>0</v>
      </c>
      <c r="EN182" s="53">
        <f t="shared" si="374"/>
        <v>0</v>
      </c>
      <c r="EO182" s="53">
        <f t="shared" si="374"/>
        <v>0</v>
      </c>
      <c r="EP182" s="53">
        <f t="shared" si="374"/>
        <v>0</v>
      </c>
      <c r="EQ182" s="53">
        <f t="shared" si="374"/>
        <v>0</v>
      </c>
      <c r="ER182" s="53">
        <f t="shared" si="374"/>
        <v>0</v>
      </c>
      <c r="ES182" s="53">
        <f t="shared" si="374"/>
        <v>0</v>
      </c>
      <c r="ET182" s="53">
        <f t="shared" si="374"/>
        <v>0</v>
      </c>
      <c r="EU182" s="53">
        <f t="shared" si="374"/>
        <v>0</v>
      </c>
      <c r="EV182" s="53">
        <f t="shared" si="374"/>
        <v>0</v>
      </c>
      <c r="EW182" s="53">
        <f t="shared" si="374"/>
        <v>0</v>
      </c>
      <c r="EX182" s="53">
        <f t="shared" si="374"/>
        <v>0</v>
      </c>
      <c r="EY182" s="53">
        <f t="shared" si="374"/>
        <v>0</v>
      </c>
      <c r="EZ182" s="53">
        <f t="shared" si="374"/>
        <v>0</v>
      </c>
      <c r="FA182" s="53">
        <f t="shared" si="375"/>
        <v>0</v>
      </c>
      <c r="FB182" s="53">
        <f t="shared" si="375"/>
        <v>0</v>
      </c>
      <c r="FC182" s="53">
        <f t="shared" si="375"/>
        <v>0</v>
      </c>
      <c r="FD182" s="53">
        <f t="shared" si="375"/>
        <v>0</v>
      </c>
      <c r="FE182" s="53">
        <f t="shared" si="375"/>
        <v>0</v>
      </c>
      <c r="FF182" s="53">
        <f t="shared" si="375"/>
        <v>0</v>
      </c>
      <c r="FG182" s="53">
        <f t="shared" si="375"/>
        <v>0</v>
      </c>
      <c r="FH182" s="53">
        <f t="shared" si="375"/>
        <v>0</v>
      </c>
      <c r="FI182" s="53">
        <f t="shared" si="375"/>
        <v>0</v>
      </c>
      <c r="FJ182" s="53">
        <f t="shared" si="375"/>
        <v>0</v>
      </c>
      <c r="FK182" s="53">
        <f t="shared" si="375"/>
        <v>0</v>
      </c>
      <c r="FL182" s="53">
        <f t="shared" si="375"/>
        <v>0</v>
      </c>
      <c r="FM182" s="53">
        <f t="shared" si="375"/>
        <v>0</v>
      </c>
      <c r="FN182" s="53">
        <f t="shared" si="375"/>
        <v>0</v>
      </c>
      <c r="FO182" s="53">
        <f t="shared" si="375"/>
        <v>0</v>
      </c>
      <c r="FP182" s="53">
        <f t="shared" si="375"/>
        <v>0</v>
      </c>
      <c r="FQ182" s="53">
        <f t="shared" si="376"/>
        <v>0</v>
      </c>
      <c r="FR182" s="53">
        <f t="shared" si="376"/>
        <v>0</v>
      </c>
      <c r="FS182" s="53">
        <f t="shared" si="376"/>
        <v>0</v>
      </c>
      <c r="FT182" s="53">
        <f t="shared" si="376"/>
        <v>0</v>
      </c>
      <c r="FU182" s="53">
        <f t="shared" si="376"/>
        <v>0</v>
      </c>
      <c r="FV182" s="53">
        <f t="shared" si="376"/>
        <v>0</v>
      </c>
      <c r="FW182" s="53">
        <f t="shared" si="376"/>
        <v>0</v>
      </c>
      <c r="FX182" s="53">
        <f t="shared" si="376"/>
        <v>0</v>
      </c>
      <c r="FY182" s="53">
        <f t="shared" si="376"/>
        <v>0</v>
      </c>
      <c r="FZ182" s="53">
        <f t="shared" si="376"/>
        <v>0</v>
      </c>
      <c r="GA182" s="53">
        <f t="shared" si="376"/>
        <v>0</v>
      </c>
      <c r="GB182" s="53">
        <f t="shared" si="376"/>
        <v>0</v>
      </c>
      <c r="GC182" s="53">
        <f t="shared" si="376"/>
        <v>0</v>
      </c>
      <c r="GD182" s="53">
        <f t="shared" si="376"/>
        <v>0</v>
      </c>
      <c r="GE182" s="53">
        <f t="shared" si="376"/>
        <v>0</v>
      </c>
      <c r="GF182" s="53">
        <f t="shared" si="376"/>
        <v>0</v>
      </c>
      <c r="GG182" s="53">
        <f t="shared" si="353"/>
        <v>0</v>
      </c>
      <c r="GH182" s="53">
        <f t="shared" si="353"/>
        <v>0</v>
      </c>
      <c r="GI182" s="53">
        <f t="shared" si="353"/>
        <v>0</v>
      </c>
      <c r="GJ182" s="53">
        <f t="shared" si="353"/>
        <v>0</v>
      </c>
      <c r="GK182" s="53">
        <f t="shared" si="353"/>
        <v>0</v>
      </c>
      <c r="GL182" s="53">
        <f t="shared" si="353"/>
        <v>0</v>
      </c>
      <c r="GM182" s="53">
        <f t="shared" si="353"/>
        <v>0</v>
      </c>
      <c r="GN182" s="53">
        <f t="shared" si="354"/>
        <v>0</v>
      </c>
      <c r="GO182" s="53">
        <f t="shared" si="354"/>
        <v>0</v>
      </c>
      <c r="GP182" s="53">
        <f t="shared" si="354"/>
        <v>0</v>
      </c>
      <c r="GQ182" s="53">
        <f t="shared" si="354"/>
        <v>0</v>
      </c>
      <c r="GR182" s="53">
        <f t="shared" si="354"/>
        <v>0</v>
      </c>
      <c r="GS182" s="53">
        <f t="shared" si="354"/>
        <v>0</v>
      </c>
      <c r="GT182" s="53">
        <f t="shared" si="354"/>
        <v>0</v>
      </c>
      <c r="GU182" s="53">
        <f t="shared" si="354"/>
        <v>0</v>
      </c>
      <c r="GV182" s="53">
        <f t="shared" si="354"/>
        <v>0</v>
      </c>
      <c r="GW182" s="53">
        <f t="shared" si="354"/>
        <v>0</v>
      </c>
      <c r="GX182" s="53">
        <f t="shared" si="18"/>
        <v>0</v>
      </c>
    </row>
    <row r="183" spans="1:206" s="95" customFormat="1" ht="12.75" x14ac:dyDescent="0.2">
      <c r="A183" s="22">
        <f>VLOOKUP(B183,'Libro Giornale'!$E$237:$F$436,2,FALSE)</f>
        <v>122</v>
      </c>
      <c r="B183" s="547" t="s">
        <v>508</v>
      </c>
      <c r="C183" s="152">
        <v>171</v>
      </c>
      <c r="D183" s="468">
        <v>44910</v>
      </c>
      <c r="E183" s="540" t="s">
        <v>750</v>
      </c>
      <c r="F183" s="539">
        <v>0.25</v>
      </c>
      <c r="G183" s="52">
        <f>SUM(F182:F183)</f>
        <v>337.52</v>
      </c>
      <c r="H183" s="92"/>
      <c r="I183" s="92"/>
      <c r="J183" s="52">
        <f t="shared" si="388"/>
        <v>-0.25</v>
      </c>
      <c r="K183" s="52"/>
      <c r="L183" s="52"/>
      <c r="M183" s="53">
        <f t="shared" si="305"/>
        <v>0</v>
      </c>
      <c r="N183" s="53">
        <f t="shared" si="305"/>
        <v>0</v>
      </c>
      <c r="O183" s="53">
        <f t="shared" si="305"/>
        <v>0</v>
      </c>
      <c r="P183" s="53">
        <f t="shared" si="305"/>
        <v>0</v>
      </c>
      <c r="Q183" s="53">
        <f t="shared" si="305"/>
        <v>0</v>
      </c>
      <c r="R183" s="53">
        <f t="shared" si="305"/>
        <v>0</v>
      </c>
      <c r="S183" s="53">
        <f t="shared" si="305"/>
        <v>0</v>
      </c>
      <c r="T183" s="53">
        <f t="shared" si="305"/>
        <v>0</v>
      </c>
      <c r="U183" s="53">
        <f t="shared" si="305"/>
        <v>0</v>
      </c>
      <c r="V183" s="53">
        <f t="shared" si="305"/>
        <v>0</v>
      </c>
      <c r="W183" s="53">
        <f t="shared" si="305"/>
        <v>0</v>
      </c>
      <c r="X183" s="53">
        <f t="shared" si="305"/>
        <v>0</v>
      </c>
      <c r="Y183" s="53">
        <f t="shared" si="305"/>
        <v>0</v>
      </c>
      <c r="Z183" s="53">
        <f t="shared" si="305"/>
        <v>0</v>
      </c>
      <c r="AA183" s="53">
        <f t="shared" si="305"/>
        <v>0</v>
      </c>
      <c r="AB183" s="53">
        <f t="shared" si="305"/>
        <v>0</v>
      </c>
      <c r="AC183" s="53">
        <f t="shared" ref="N183:AC188" si="389">IF(AC$4=$A183,-SUM($H183:$K183), 0)</f>
        <v>0</v>
      </c>
      <c r="AD183" s="53">
        <f t="shared" si="372"/>
        <v>0</v>
      </c>
      <c r="AE183" s="53">
        <f t="shared" si="372"/>
        <v>0</v>
      </c>
      <c r="AF183" s="53">
        <f t="shared" si="372"/>
        <v>0</v>
      </c>
      <c r="AG183" s="53">
        <f t="shared" si="372"/>
        <v>0</v>
      </c>
      <c r="AH183" s="53">
        <f t="shared" si="372"/>
        <v>0</v>
      </c>
      <c r="AI183" s="53">
        <f t="shared" si="372"/>
        <v>0</v>
      </c>
      <c r="AJ183" s="53">
        <f t="shared" si="372"/>
        <v>0</v>
      </c>
      <c r="AK183" s="53">
        <f t="shared" si="372"/>
        <v>0</v>
      </c>
      <c r="AL183" s="53">
        <f t="shared" si="372"/>
        <v>0</v>
      </c>
      <c r="AM183" s="53">
        <f t="shared" si="372"/>
        <v>0</v>
      </c>
      <c r="AN183" s="53">
        <f t="shared" si="372"/>
        <v>0</v>
      </c>
      <c r="AO183" s="53">
        <f t="shared" si="372"/>
        <v>0</v>
      </c>
      <c r="AP183" s="53">
        <f t="shared" si="372"/>
        <v>0</v>
      </c>
      <c r="AQ183" s="53">
        <f t="shared" si="372"/>
        <v>0</v>
      </c>
      <c r="AR183" s="53">
        <f t="shared" si="372"/>
        <v>0</v>
      </c>
      <c r="AS183" s="53">
        <f t="shared" si="372"/>
        <v>0</v>
      </c>
      <c r="AT183" s="53">
        <f t="shared" si="373"/>
        <v>0</v>
      </c>
      <c r="AU183" s="53">
        <f t="shared" si="373"/>
        <v>0</v>
      </c>
      <c r="AV183" s="53">
        <f t="shared" si="373"/>
        <v>0</v>
      </c>
      <c r="AW183" s="53">
        <f t="shared" si="373"/>
        <v>0</v>
      </c>
      <c r="AX183" s="53">
        <f t="shared" si="373"/>
        <v>0</v>
      </c>
      <c r="AY183" s="53">
        <f t="shared" si="373"/>
        <v>0</v>
      </c>
      <c r="AZ183" s="53">
        <f t="shared" si="373"/>
        <v>0</v>
      </c>
      <c r="BA183" s="53">
        <f t="shared" si="373"/>
        <v>0</v>
      </c>
      <c r="BB183" s="53">
        <f t="shared" si="373"/>
        <v>0</v>
      </c>
      <c r="BC183" s="53">
        <f t="shared" si="373"/>
        <v>0</v>
      </c>
      <c r="BD183" s="53">
        <f t="shared" si="373"/>
        <v>0</v>
      </c>
      <c r="BE183" s="53">
        <f t="shared" si="373"/>
        <v>0</v>
      </c>
      <c r="BF183" s="53">
        <f t="shared" si="373"/>
        <v>0</v>
      </c>
      <c r="BG183" s="53">
        <f t="shared" si="373"/>
        <v>0</v>
      </c>
      <c r="BH183" s="53">
        <f t="shared" si="373"/>
        <v>0</v>
      </c>
      <c r="BI183" s="53">
        <f t="shared" si="373"/>
        <v>0</v>
      </c>
      <c r="BJ183" s="53">
        <f t="shared" si="383"/>
        <v>0</v>
      </c>
      <c r="BK183" s="53">
        <f t="shared" si="383"/>
        <v>0</v>
      </c>
      <c r="BL183" s="53">
        <f t="shared" si="383"/>
        <v>0</v>
      </c>
      <c r="BM183" s="53">
        <f t="shared" si="383"/>
        <v>0</v>
      </c>
      <c r="BN183" s="53">
        <f t="shared" si="383"/>
        <v>0</v>
      </c>
      <c r="BO183" s="53">
        <f t="shared" si="383"/>
        <v>0</v>
      </c>
      <c r="BP183" s="53">
        <f t="shared" si="383"/>
        <v>0</v>
      </c>
      <c r="BQ183" s="53">
        <f t="shared" si="383"/>
        <v>0</v>
      </c>
      <c r="BR183" s="53">
        <f t="shared" si="383"/>
        <v>0</v>
      </c>
      <c r="BS183" s="53">
        <f t="shared" si="383"/>
        <v>0</v>
      </c>
      <c r="BT183" s="53">
        <f t="shared" si="383"/>
        <v>0</v>
      </c>
      <c r="BU183" s="53">
        <f t="shared" si="5"/>
        <v>0</v>
      </c>
      <c r="BV183" s="53">
        <f t="shared" si="383"/>
        <v>0</v>
      </c>
      <c r="BW183" s="53">
        <f t="shared" si="383"/>
        <v>0</v>
      </c>
      <c r="BX183" s="53">
        <f t="shared" si="383"/>
        <v>0</v>
      </c>
      <c r="BY183" s="53">
        <f t="shared" si="378"/>
        <v>0</v>
      </c>
      <c r="BZ183" s="53">
        <f t="shared" si="378"/>
        <v>0</v>
      </c>
      <c r="CA183" s="53">
        <f t="shared" si="378"/>
        <v>0</v>
      </c>
      <c r="CB183" s="53">
        <f t="shared" si="378"/>
        <v>0</v>
      </c>
      <c r="CC183" s="53">
        <f t="shared" si="378"/>
        <v>0</v>
      </c>
      <c r="CD183" s="53">
        <f t="shared" si="378"/>
        <v>0</v>
      </c>
      <c r="CE183" s="53">
        <f t="shared" si="378"/>
        <v>0</v>
      </c>
      <c r="CF183" s="53">
        <f t="shared" si="378"/>
        <v>0</v>
      </c>
      <c r="CG183" s="53">
        <f t="shared" si="378"/>
        <v>0</v>
      </c>
      <c r="CH183" s="53">
        <f t="shared" si="378"/>
        <v>0</v>
      </c>
      <c r="CI183" s="53">
        <f t="shared" si="378"/>
        <v>0</v>
      </c>
      <c r="CJ183" s="53">
        <f t="shared" si="378"/>
        <v>0</v>
      </c>
      <c r="CK183" s="53">
        <f t="shared" si="378"/>
        <v>0</v>
      </c>
      <c r="CL183" s="53">
        <f t="shared" si="378"/>
        <v>0</v>
      </c>
      <c r="CM183" s="53">
        <f t="shared" si="378"/>
        <v>0</v>
      </c>
      <c r="CN183" s="53">
        <f t="shared" si="378"/>
        <v>0</v>
      </c>
      <c r="CO183" s="53">
        <f t="shared" si="387"/>
        <v>0</v>
      </c>
      <c r="CP183" s="53">
        <f t="shared" si="387"/>
        <v>0</v>
      </c>
      <c r="CQ183" s="53">
        <f t="shared" si="387"/>
        <v>0</v>
      </c>
      <c r="CR183" s="53">
        <f t="shared" si="387"/>
        <v>0</v>
      </c>
      <c r="CS183" s="53">
        <f t="shared" si="387"/>
        <v>0</v>
      </c>
      <c r="CT183" s="53">
        <f t="shared" si="387"/>
        <v>0</v>
      </c>
      <c r="CU183" s="53">
        <f t="shared" si="387"/>
        <v>0</v>
      </c>
      <c r="CV183" s="53">
        <f t="shared" si="387"/>
        <v>0</v>
      </c>
      <c r="CW183" s="53">
        <f t="shared" si="387"/>
        <v>0</v>
      </c>
      <c r="CX183" s="53">
        <f t="shared" si="387"/>
        <v>0</v>
      </c>
      <c r="CY183" s="53">
        <f t="shared" si="387"/>
        <v>0</v>
      </c>
      <c r="CZ183" s="53">
        <f t="shared" si="387"/>
        <v>0</v>
      </c>
      <c r="DA183" s="53">
        <f t="shared" si="387"/>
        <v>0</v>
      </c>
      <c r="DB183" s="53">
        <f t="shared" si="387"/>
        <v>0</v>
      </c>
      <c r="DC183" s="53">
        <f t="shared" si="387"/>
        <v>0</v>
      </c>
      <c r="DD183" s="53">
        <f t="shared" si="387"/>
        <v>0</v>
      </c>
      <c r="DE183" s="53">
        <f t="shared" si="359"/>
        <v>0</v>
      </c>
      <c r="DF183" s="53">
        <f t="shared" si="359"/>
        <v>0</v>
      </c>
      <c r="DG183" s="53">
        <f t="shared" si="359"/>
        <v>0</v>
      </c>
      <c r="DH183" s="53">
        <f t="shared" si="359"/>
        <v>0</v>
      </c>
      <c r="DI183" s="53">
        <f t="shared" si="359"/>
        <v>0</v>
      </c>
      <c r="DJ183" s="53">
        <f t="shared" si="359"/>
        <v>0</v>
      </c>
      <c r="DK183" s="53">
        <f t="shared" si="359"/>
        <v>0</v>
      </c>
      <c r="DL183" s="53">
        <f t="shared" si="359"/>
        <v>0</v>
      </c>
      <c r="DM183" s="53">
        <f t="shared" si="352"/>
        <v>0</v>
      </c>
      <c r="DN183" s="53">
        <f t="shared" si="352"/>
        <v>0</v>
      </c>
      <c r="DO183" s="53">
        <f t="shared" si="352"/>
        <v>0</v>
      </c>
      <c r="DP183" s="53">
        <f t="shared" si="352"/>
        <v>0</v>
      </c>
      <c r="DQ183" s="53">
        <f t="shared" si="352"/>
        <v>0</v>
      </c>
      <c r="DR183" s="53">
        <f t="shared" si="352"/>
        <v>0</v>
      </c>
      <c r="DS183" s="53">
        <f t="shared" si="352"/>
        <v>0</v>
      </c>
      <c r="DT183" s="53">
        <f t="shared" si="352"/>
        <v>0</v>
      </c>
      <c r="DU183" s="53">
        <f t="shared" si="379"/>
        <v>0</v>
      </c>
      <c r="DV183" s="53">
        <f t="shared" si="379"/>
        <v>0</v>
      </c>
      <c r="DW183" s="53">
        <f t="shared" si="379"/>
        <v>0</v>
      </c>
      <c r="DX183" s="53">
        <f t="shared" si="379"/>
        <v>0</v>
      </c>
      <c r="DY183" s="53">
        <f t="shared" si="379"/>
        <v>0.25</v>
      </c>
      <c r="DZ183" s="53">
        <f t="shared" si="379"/>
        <v>0</v>
      </c>
      <c r="EA183" s="53">
        <f t="shared" si="379"/>
        <v>0</v>
      </c>
      <c r="EB183" s="53">
        <f t="shared" si="379"/>
        <v>0</v>
      </c>
      <c r="EC183" s="53">
        <f t="shared" si="379"/>
        <v>0</v>
      </c>
      <c r="ED183" s="53">
        <f t="shared" si="379"/>
        <v>0</v>
      </c>
      <c r="EE183" s="53">
        <f t="shared" si="379"/>
        <v>0</v>
      </c>
      <c r="EF183" s="53">
        <f t="shared" si="379"/>
        <v>0</v>
      </c>
      <c r="EG183" s="53">
        <f t="shared" si="379"/>
        <v>0</v>
      </c>
      <c r="EH183" s="53">
        <f t="shared" si="379"/>
        <v>0</v>
      </c>
      <c r="EI183" s="53">
        <f t="shared" si="379"/>
        <v>0</v>
      </c>
      <c r="EJ183" s="53">
        <f t="shared" si="379"/>
        <v>0</v>
      </c>
      <c r="EK183" s="53">
        <f t="shared" si="374"/>
        <v>0</v>
      </c>
      <c r="EL183" s="53">
        <f t="shared" si="374"/>
        <v>0</v>
      </c>
      <c r="EM183" s="53">
        <f t="shared" si="374"/>
        <v>0</v>
      </c>
      <c r="EN183" s="53">
        <f t="shared" si="374"/>
        <v>0</v>
      </c>
      <c r="EO183" s="53">
        <f t="shared" si="374"/>
        <v>0</v>
      </c>
      <c r="EP183" s="53">
        <f t="shared" si="374"/>
        <v>0</v>
      </c>
      <c r="EQ183" s="53">
        <f t="shared" si="374"/>
        <v>0</v>
      </c>
      <c r="ER183" s="53">
        <f t="shared" si="374"/>
        <v>0</v>
      </c>
      <c r="ES183" s="53">
        <f t="shared" si="374"/>
        <v>0</v>
      </c>
      <c r="ET183" s="53">
        <f t="shared" si="374"/>
        <v>0</v>
      </c>
      <c r="EU183" s="53">
        <f t="shared" si="374"/>
        <v>0</v>
      </c>
      <c r="EV183" s="53">
        <f t="shared" si="374"/>
        <v>0</v>
      </c>
      <c r="EW183" s="53">
        <f t="shared" si="374"/>
        <v>0</v>
      </c>
      <c r="EX183" s="53">
        <f t="shared" si="374"/>
        <v>0</v>
      </c>
      <c r="EY183" s="53">
        <f t="shared" si="374"/>
        <v>0</v>
      </c>
      <c r="EZ183" s="53">
        <f t="shared" si="374"/>
        <v>0</v>
      </c>
      <c r="FA183" s="53">
        <f t="shared" si="375"/>
        <v>0</v>
      </c>
      <c r="FB183" s="53">
        <f t="shared" si="375"/>
        <v>0</v>
      </c>
      <c r="FC183" s="53">
        <f t="shared" si="375"/>
        <v>0</v>
      </c>
      <c r="FD183" s="53">
        <f t="shared" si="375"/>
        <v>0</v>
      </c>
      <c r="FE183" s="53">
        <f t="shared" si="375"/>
        <v>0</v>
      </c>
      <c r="FF183" s="53">
        <f t="shared" si="375"/>
        <v>0</v>
      </c>
      <c r="FG183" s="53">
        <f t="shared" si="375"/>
        <v>0</v>
      </c>
      <c r="FH183" s="53">
        <f t="shared" si="375"/>
        <v>0</v>
      </c>
      <c r="FI183" s="53">
        <f t="shared" si="375"/>
        <v>0</v>
      </c>
      <c r="FJ183" s="53">
        <f t="shared" si="375"/>
        <v>0</v>
      </c>
      <c r="FK183" s="53">
        <f t="shared" si="375"/>
        <v>0</v>
      </c>
      <c r="FL183" s="53">
        <f t="shared" si="375"/>
        <v>0</v>
      </c>
      <c r="FM183" s="53">
        <f t="shared" si="375"/>
        <v>0</v>
      </c>
      <c r="FN183" s="53">
        <f t="shared" si="375"/>
        <v>0</v>
      </c>
      <c r="FO183" s="53">
        <f t="shared" si="375"/>
        <v>0</v>
      </c>
      <c r="FP183" s="53">
        <f t="shared" si="375"/>
        <v>0</v>
      </c>
      <c r="FQ183" s="53">
        <f t="shared" si="376"/>
        <v>0</v>
      </c>
      <c r="FR183" s="53">
        <f t="shared" si="376"/>
        <v>0</v>
      </c>
      <c r="FS183" s="53">
        <f t="shared" si="376"/>
        <v>0</v>
      </c>
      <c r="FT183" s="53">
        <f t="shared" si="376"/>
        <v>0</v>
      </c>
      <c r="FU183" s="53">
        <f t="shared" si="376"/>
        <v>0</v>
      </c>
      <c r="FV183" s="53">
        <f t="shared" si="376"/>
        <v>0</v>
      </c>
      <c r="FW183" s="53">
        <f t="shared" si="376"/>
        <v>0</v>
      </c>
      <c r="FX183" s="53">
        <f t="shared" si="376"/>
        <v>0</v>
      </c>
      <c r="FY183" s="53">
        <f t="shared" si="376"/>
        <v>0</v>
      </c>
      <c r="FZ183" s="53">
        <f t="shared" si="376"/>
        <v>0</v>
      </c>
      <c r="GA183" s="53">
        <f t="shared" si="376"/>
        <v>0</v>
      </c>
      <c r="GB183" s="53">
        <f t="shared" si="376"/>
        <v>0</v>
      </c>
      <c r="GC183" s="53">
        <f t="shared" si="376"/>
        <v>0</v>
      </c>
      <c r="GD183" s="53">
        <f t="shared" si="376"/>
        <v>0</v>
      </c>
      <c r="GE183" s="53">
        <f t="shared" si="376"/>
        <v>0</v>
      </c>
      <c r="GF183" s="53">
        <f t="shared" si="376"/>
        <v>0</v>
      </c>
      <c r="GG183" s="53">
        <f t="shared" si="353"/>
        <v>0</v>
      </c>
      <c r="GH183" s="53">
        <f t="shared" si="353"/>
        <v>0</v>
      </c>
      <c r="GI183" s="53">
        <f t="shared" si="353"/>
        <v>0</v>
      </c>
      <c r="GJ183" s="53">
        <f t="shared" si="353"/>
        <v>0</v>
      </c>
      <c r="GK183" s="53">
        <f t="shared" si="353"/>
        <v>0</v>
      </c>
      <c r="GL183" s="53">
        <f t="shared" si="353"/>
        <v>0</v>
      </c>
      <c r="GM183" s="53">
        <f t="shared" si="353"/>
        <v>0</v>
      </c>
      <c r="GN183" s="53">
        <f t="shared" si="354"/>
        <v>0</v>
      </c>
      <c r="GO183" s="53">
        <f t="shared" si="354"/>
        <v>0</v>
      </c>
      <c r="GP183" s="53">
        <f t="shared" si="354"/>
        <v>0</v>
      </c>
      <c r="GQ183" s="53">
        <f t="shared" si="354"/>
        <v>0</v>
      </c>
      <c r="GR183" s="53">
        <f t="shared" si="354"/>
        <v>0</v>
      </c>
      <c r="GS183" s="53">
        <f t="shared" si="354"/>
        <v>0</v>
      </c>
      <c r="GT183" s="53">
        <f t="shared" si="354"/>
        <v>0</v>
      </c>
      <c r="GU183" s="53">
        <f t="shared" si="354"/>
        <v>0</v>
      </c>
      <c r="GV183" s="53">
        <f t="shared" si="354"/>
        <v>0</v>
      </c>
      <c r="GW183" s="53">
        <f t="shared" si="354"/>
        <v>0</v>
      </c>
      <c r="GX183" s="53">
        <f t="shared" si="18"/>
        <v>0</v>
      </c>
    </row>
    <row r="184" spans="1:206" s="95" customFormat="1" ht="12.75" x14ac:dyDescent="0.2">
      <c r="A184" s="22">
        <f>VLOOKUP(B184,'Libro Giornale'!$E$237:$F$436,2,FALSE)</f>
        <v>173</v>
      </c>
      <c r="B184" s="547" t="s">
        <v>559</v>
      </c>
      <c r="C184" s="152">
        <v>172</v>
      </c>
      <c r="D184" s="468">
        <v>44911</v>
      </c>
      <c r="E184" s="448" t="s">
        <v>846</v>
      </c>
      <c r="F184" s="52">
        <v>-4381.7</v>
      </c>
      <c r="G184" s="52"/>
      <c r="H184" s="92"/>
      <c r="I184" s="92"/>
      <c r="J184" s="52">
        <f t="shared" si="388"/>
        <v>4381.7</v>
      </c>
      <c r="K184" s="52"/>
      <c r="L184" s="52"/>
      <c r="M184" s="53">
        <f t="shared" si="305"/>
        <v>0</v>
      </c>
      <c r="N184" s="53">
        <f t="shared" si="389"/>
        <v>0</v>
      </c>
      <c r="O184" s="53">
        <f t="shared" si="389"/>
        <v>0</v>
      </c>
      <c r="P184" s="53">
        <f t="shared" si="389"/>
        <v>0</v>
      </c>
      <c r="Q184" s="53">
        <f t="shared" si="389"/>
        <v>0</v>
      </c>
      <c r="R184" s="53">
        <f t="shared" si="389"/>
        <v>0</v>
      </c>
      <c r="S184" s="53">
        <f t="shared" si="389"/>
        <v>0</v>
      </c>
      <c r="T184" s="53">
        <f t="shared" si="389"/>
        <v>0</v>
      </c>
      <c r="U184" s="53">
        <f t="shared" si="389"/>
        <v>0</v>
      </c>
      <c r="V184" s="53">
        <f t="shared" si="389"/>
        <v>0</v>
      </c>
      <c r="W184" s="53">
        <f t="shared" si="389"/>
        <v>0</v>
      </c>
      <c r="X184" s="53">
        <f t="shared" si="389"/>
        <v>0</v>
      </c>
      <c r="Y184" s="53">
        <f t="shared" si="389"/>
        <v>0</v>
      </c>
      <c r="Z184" s="53">
        <f t="shared" si="389"/>
        <v>0</v>
      </c>
      <c r="AA184" s="53">
        <f t="shared" si="389"/>
        <v>0</v>
      </c>
      <c r="AB184" s="53">
        <f t="shared" si="389"/>
        <v>0</v>
      </c>
      <c r="AC184" s="53">
        <f t="shared" si="389"/>
        <v>0</v>
      </c>
      <c r="AD184" s="53">
        <f t="shared" si="372"/>
        <v>0</v>
      </c>
      <c r="AE184" s="53">
        <f t="shared" si="372"/>
        <v>0</v>
      </c>
      <c r="AF184" s="53">
        <f t="shared" si="372"/>
        <v>0</v>
      </c>
      <c r="AG184" s="53">
        <f t="shared" si="372"/>
        <v>0</v>
      </c>
      <c r="AH184" s="53">
        <f t="shared" si="372"/>
        <v>0</v>
      </c>
      <c r="AI184" s="53">
        <f t="shared" si="372"/>
        <v>0</v>
      </c>
      <c r="AJ184" s="53">
        <f t="shared" si="372"/>
        <v>0</v>
      </c>
      <c r="AK184" s="53">
        <f t="shared" si="372"/>
        <v>0</v>
      </c>
      <c r="AL184" s="53">
        <f t="shared" si="372"/>
        <v>0</v>
      </c>
      <c r="AM184" s="53">
        <f t="shared" si="372"/>
        <v>0</v>
      </c>
      <c r="AN184" s="53">
        <f t="shared" si="372"/>
        <v>0</v>
      </c>
      <c r="AO184" s="53">
        <f t="shared" si="372"/>
        <v>0</v>
      </c>
      <c r="AP184" s="53">
        <f t="shared" si="372"/>
        <v>0</v>
      </c>
      <c r="AQ184" s="53">
        <f t="shared" si="372"/>
        <v>0</v>
      </c>
      <c r="AR184" s="53">
        <f t="shared" si="372"/>
        <v>0</v>
      </c>
      <c r="AS184" s="53">
        <f t="shared" si="372"/>
        <v>0</v>
      </c>
      <c r="AT184" s="53">
        <f t="shared" si="373"/>
        <v>0</v>
      </c>
      <c r="AU184" s="53">
        <f t="shared" si="373"/>
        <v>0</v>
      </c>
      <c r="AV184" s="53">
        <f t="shared" si="373"/>
        <v>0</v>
      </c>
      <c r="AW184" s="53">
        <f t="shared" si="373"/>
        <v>0</v>
      </c>
      <c r="AX184" s="53">
        <f t="shared" si="373"/>
        <v>0</v>
      </c>
      <c r="AY184" s="53">
        <f t="shared" si="373"/>
        <v>0</v>
      </c>
      <c r="AZ184" s="53">
        <f t="shared" si="373"/>
        <v>0</v>
      </c>
      <c r="BA184" s="53">
        <f t="shared" si="373"/>
        <v>0</v>
      </c>
      <c r="BB184" s="53">
        <f t="shared" si="373"/>
        <v>0</v>
      </c>
      <c r="BC184" s="53">
        <f t="shared" si="373"/>
        <v>0</v>
      </c>
      <c r="BD184" s="53">
        <f t="shared" si="373"/>
        <v>0</v>
      </c>
      <c r="BE184" s="53">
        <f t="shared" si="373"/>
        <v>0</v>
      </c>
      <c r="BF184" s="53">
        <f t="shared" si="373"/>
        <v>0</v>
      </c>
      <c r="BG184" s="53">
        <f t="shared" si="373"/>
        <v>0</v>
      </c>
      <c r="BH184" s="53">
        <f t="shared" si="373"/>
        <v>0</v>
      </c>
      <c r="BI184" s="53">
        <f t="shared" si="373"/>
        <v>0</v>
      </c>
      <c r="BJ184" s="53">
        <f t="shared" si="383"/>
        <v>0</v>
      </c>
      <c r="BK184" s="53">
        <f t="shared" si="383"/>
        <v>0</v>
      </c>
      <c r="BL184" s="53">
        <f t="shared" si="383"/>
        <v>0</v>
      </c>
      <c r="BM184" s="53">
        <f t="shared" si="383"/>
        <v>0</v>
      </c>
      <c r="BN184" s="53">
        <f t="shared" si="383"/>
        <v>0</v>
      </c>
      <c r="BO184" s="53">
        <f t="shared" si="383"/>
        <v>0</v>
      </c>
      <c r="BP184" s="53">
        <f t="shared" si="383"/>
        <v>0</v>
      </c>
      <c r="BQ184" s="53">
        <f t="shared" si="383"/>
        <v>0</v>
      </c>
      <c r="BR184" s="53">
        <f t="shared" si="383"/>
        <v>0</v>
      </c>
      <c r="BS184" s="53">
        <f t="shared" si="383"/>
        <v>0</v>
      </c>
      <c r="BT184" s="53">
        <f t="shared" si="383"/>
        <v>0</v>
      </c>
      <c r="BU184" s="53">
        <f t="shared" si="5"/>
        <v>0</v>
      </c>
      <c r="BV184" s="53">
        <f t="shared" si="383"/>
        <v>0</v>
      </c>
      <c r="BW184" s="53">
        <f t="shared" si="383"/>
        <v>0</v>
      </c>
      <c r="BX184" s="53">
        <f t="shared" si="383"/>
        <v>0</v>
      </c>
      <c r="BY184" s="53">
        <f t="shared" si="378"/>
        <v>0</v>
      </c>
      <c r="BZ184" s="53">
        <f t="shared" si="378"/>
        <v>0</v>
      </c>
      <c r="CA184" s="53">
        <f t="shared" si="378"/>
        <v>0</v>
      </c>
      <c r="CB184" s="53">
        <f t="shared" si="378"/>
        <v>0</v>
      </c>
      <c r="CC184" s="53">
        <f t="shared" si="378"/>
        <v>0</v>
      </c>
      <c r="CD184" s="53">
        <f t="shared" si="378"/>
        <v>0</v>
      </c>
      <c r="CE184" s="53">
        <f t="shared" si="378"/>
        <v>0</v>
      </c>
      <c r="CF184" s="53">
        <f t="shared" si="378"/>
        <v>0</v>
      </c>
      <c r="CG184" s="53">
        <f t="shared" si="378"/>
        <v>0</v>
      </c>
      <c r="CH184" s="53">
        <f t="shared" si="378"/>
        <v>0</v>
      </c>
      <c r="CI184" s="53">
        <f t="shared" si="378"/>
        <v>0</v>
      </c>
      <c r="CJ184" s="53">
        <f t="shared" si="378"/>
        <v>0</v>
      </c>
      <c r="CK184" s="53">
        <f t="shared" si="378"/>
        <v>0</v>
      </c>
      <c r="CL184" s="53">
        <f t="shared" si="378"/>
        <v>0</v>
      </c>
      <c r="CM184" s="53">
        <f t="shared" si="378"/>
        <v>0</v>
      </c>
      <c r="CN184" s="53">
        <f t="shared" si="378"/>
        <v>0</v>
      </c>
      <c r="CO184" s="53">
        <f t="shared" si="387"/>
        <v>0</v>
      </c>
      <c r="CP184" s="53">
        <f t="shared" si="387"/>
        <v>0</v>
      </c>
      <c r="CQ184" s="53">
        <f t="shared" si="387"/>
        <v>0</v>
      </c>
      <c r="CR184" s="53">
        <f t="shared" si="387"/>
        <v>0</v>
      </c>
      <c r="CS184" s="53">
        <f t="shared" si="387"/>
        <v>0</v>
      </c>
      <c r="CT184" s="53">
        <f t="shared" si="387"/>
        <v>0</v>
      </c>
      <c r="CU184" s="53">
        <f t="shared" si="387"/>
        <v>0</v>
      </c>
      <c r="CV184" s="53">
        <f t="shared" si="387"/>
        <v>0</v>
      </c>
      <c r="CW184" s="53">
        <f t="shared" si="387"/>
        <v>0</v>
      </c>
      <c r="CX184" s="53">
        <f t="shared" si="387"/>
        <v>0</v>
      </c>
      <c r="CY184" s="53">
        <f t="shared" si="387"/>
        <v>0</v>
      </c>
      <c r="CZ184" s="53">
        <f t="shared" si="387"/>
        <v>0</v>
      </c>
      <c r="DA184" s="53">
        <f t="shared" si="387"/>
        <v>0</v>
      </c>
      <c r="DB184" s="53">
        <f t="shared" si="387"/>
        <v>0</v>
      </c>
      <c r="DC184" s="53">
        <f t="shared" si="387"/>
        <v>0</v>
      </c>
      <c r="DD184" s="53">
        <f t="shared" si="387"/>
        <v>0</v>
      </c>
      <c r="DE184" s="53">
        <f t="shared" si="359"/>
        <v>0</v>
      </c>
      <c r="DF184" s="53">
        <f t="shared" si="359"/>
        <v>0</v>
      </c>
      <c r="DG184" s="53">
        <f t="shared" si="359"/>
        <v>0</v>
      </c>
      <c r="DH184" s="53">
        <f t="shared" si="359"/>
        <v>0</v>
      </c>
      <c r="DI184" s="53">
        <f t="shared" si="359"/>
        <v>0</v>
      </c>
      <c r="DJ184" s="53">
        <f t="shared" si="359"/>
        <v>0</v>
      </c>
      <c r="DK184" s="53">
        <f t="shared" si="359"/>
        <v>0</v>
      </c>
      <c r="DL184" s="53">
        <f t="shared" si="359"/>
        <v>0</v>
      </c>
      <c r="DM184" s="53">
        <f t="shared" si="352"/>
        <v>0</v>
      </c>
      <c r="DN184" s="53">
        <f t="shared" si="352"/>
        <v>0</v>
      </c>
      <c r="DO184" s="53">
        <f t="shared" si="352"/>
        <v>0</v>
      </c>
      <c r="DP184" s="53">
        <f t="shared" si="352"/>
        <v>0</v>
      </c>
      <c r="DQ184" s="53">
        <f t="shared" si="352"/>
        <v>0</v>
      </c>
      <c r="DR184" s="53">
        <f t="shared" si="352"/>
        <v>0</v>
      </c>
      <c r="DS184" s="53">
        <f t="shared" si="352"/>
        <v>0</v>
      </c>
      <c r="DT184" s="53">
        <f t="shared" si="352"/>
        <v>0</v>
      </c>
      <c r="DU184" s="53">
        <f t="shared" si="379"/>
        <v>0</v>
      </c>
      <c r="DV184" s="53">
        <f t="shared" si="379"/>
        <v>0</v>
      </c>
      <c r="DW184" s="53">
        <f t="shared" si="379"/>
        <v>0</v>
      </c>
      <c r="DX184" s="53">
        <f t="shared" si="379"/>
        <v>0</v>
      </c>
      <c r="DY184" s="53">
        <f t="shared" si="379"/>
        <v>0</v>
      </c>
      <c r="DZ184" s="53">
        <f t="shared" si="379"/>
        <v>0</v>
      </c>
      <c r="EA184" s="53">
        <f t="shared" si="379"/>
        <v>0</v>
      </c>
      <c r="EB184" s="53">
        <f t="shared" si="379"/>
        <v>0</v>
      </c>
      <c r="EC184" s="53">
        <f t="shared" si="379"/>
        <v>0</v>
      </c>
      <c r="ED184" s="53">
        <f t="shared" si="379"/>
        <v>0</v>
      </c>
      <c r="EE184" s="53">
        <f t="shared" si="379"/>
        <v>0</v>
      </c>
      <c r="EF184" s="53">
        <f t="shared" si="379"/>
        <v>0</v>
      </c>
      <c r="EG184" s="53">
        <f t="shared" si="379"/>
        <v>0</v>
      </c>
      <c r="EH184" s="53">
        <f t="shared" si="379"/>
        <v>0</v>
      </c>
      <c r="EI184" s="53">
        <f t="shared" si="379"/>
        <v>0</v>
      </c>
      <c r="EJ184" s="53">
        <f t="shared" si="379"/>
        <v>0</v>
      </c>
      <c r="EK184" s="53">
        <f t="shared" si="374"/>
        <v>0</v>
      </c>
      <c r="EL184" s="53">
        <f t="shared" si="374"/>
        <v>0</v>
      </c>
      <c r="EM184" s="53">
        <f t="shared" si="374"/>
        <v>0</v>
      </c>
      <c r="EN184" s="53">
        <f t="shared" si="374"/>
        <v>0</v>
      </c>
      <c r="EO184" s="53">
        <f t="shared" si="374"/>
        <v>0</v>
      </c>
      <c r="EP184" s="53">
        <f t="shared" si="374"/>
        <v>0</v>
      </c>
      <c r="EQ184" s="53">
        <f t="shared" si="374"/>
        <v>0</v>
      </c>
      <c r="ER184" s="53">
        <f t="shared" si="374"/>
        <v>0</v>
      </c>
      <c r="ES184" s="53">
        <f t="shared" si="374"/>
        <v>0</v>
      </c>
      <c r="ET184" s="53">
        <f t="shared" si="374"/>
        <v>0</v>
      </c>
      <c r="EU184" s="53">
        <f t="shared" si="374"/>
        <v>0</v>
      </c>
      <c r="EV184" s="53">
        <f t="shared" si="374"/>
        <v>0</v>
      </c>
      <c r="EW184" s="53">
        <f t="shared" si="374"/>
        <v>0</v>
      </c>
      <c r="EX184" s="53">
        <f t="shared" si="374"/>
        <v>0</v>
      </c>
      <c r="EY184" s="53">
        <f t="shared" si="374"/>
        <v>0</v>
      </c>
      <c r="EZ184" s="53">
        <f t="shared" si="374"/>
        <v>0</v>
      </c>
      <c r="FA184" s="53">
        <f t="shared" si="375"/>
        <v>0</v>
      </c>
      <c r="FB184" s="53">
        <f t="shared" si="375"/>
        <v>0</v>
      </c>
      <c r="FC184" s="53">
        <f t="shared" si="375"/>
        <v>0</v>
      </c>
      <c r="FD184" s="53">
        <f t="shared" si="375"/>
        <v>0</v>
      </c>
      <c r="FE184" s="53">
        <f t="shared" si="375"/>
        <v>0</v>
      </c>
      <c r="FF184" s="53">
        <f t="shared" si="375"/>
        <v>0</v>
      </c>
      <c r="FG184" s="53">
        <f t="shared" si="375"/>
        <v>0</v>
      </c>
      <c r="FH184" s="53">
        <f t="shared" si="375"/>
        <v>0</v>
      </c>
      <c r="FI184" s="53">
        <f t="shared" si="375"/>
        <v>0</v>
      </c>
      <c r="FJ184" s="53">
        <f t="shared" si="375"/>
        <v>0</v>
      </c>
      <c r="FK184" s="53">
        <f t="shared" si="375"/>
        <v>0</v>
      </c>
      <c r="FL184" s="53">
        <f t="shared" si="375"/>
        <v>0</v>
      </c>
      <c r="FM184" s="53">
        <f t="shared" si="375"/>
        <v>0</v>
      </c>
      <c r="FN184" s="53">
        <f t="shared" si="375"/>
        <v>0</v>
      </c>
      <c r="FO184" s="53">
        <f t="shared" si="375"/>
        <v>0</v>
      </c>
      <c r="FP184" s="53">
        <f t="shared" si="375"/>
        <v>0</v>
      </c>
      <c r="FQ184" s="53">
        <f t="shared" si="376"/>
        <v>0</v>
      </c>
      <c r="FR184" s="53">
        <f t="shared" si="376"/>
        <v>0</v>
      </c>
      <c r="FS184" s="53">
        <f t="shared" si="376"/>
        <v>0</v>
      </c>
      <c r="FT184" s="53">
        <f t="shared" si="376"/>
        <v>0</v>
      </c>
      <c r="FU184" s="53">
        <f t="shared" si="376"/>
        <v>0</v>
      </c>
      <c r="FV184" s="53">
        <f t="shared" si="376"/>
        <v>0</v>
      </c>
      <c r="FW184" s="53">
        <f t="shared" si="376"/>
        <v>0</v>
      </c>
      <c r="FX184" s="53">
        <f t="shared" si="376"/>
        <v>-4381.7</v>
      </c>
      <c r="FY184" s="53">
        <f t="shared" si="376"/>
        <v>0</v>
      </c>
      <c r="FZ184" s="53">
        <f t="shared" si="376"/>
        <v>0</v>
      </c>
      <c r="GA184" s="53">
        <f t="shared" si="376"/>
        <v>0</v>
      </c>
      <c r="GB184" s="53">
        <f t="shared" si="376"/>
        <v>0</v>
      </c>
      <c r="GC184" s="53">
        <f t="shared" si="376"/>
        <v>0</v>
      </c>
      <c r="GD184" s="53">
        <f t="shared" si="376"/>
        <v>0</v>
      </c>
      <c r="GE184" s="53">
        <f t="shared" si="376"/>
        <v>0</v>
      </c>
      <c r="GF184" s="53">
        <f t="shared" si="376"/>
        <v>0</v>
      </c>
      <c r="GG184" s="53">
        <f t="shared" si="353"/>
        <v>0</v>
      </c>
      <c r="GH184" s="53">
        <f t="shared" si="353"/>
        <v>0</v>
      </c>
      <c r="GI184" s="53">
        <f t="shared" si="353"/>
        <v>0</v>
      </c>
      <c r="GJ184" s="53">
        <f t="shared" si="353"/>
        <v>0</v>
      </c>
      <c r="GK184" s="53">
        <f t="shared" si="353"/>
        <v>0</v>
      </c>
      <c r="GL184" s="53">
        <f t="shared" si="353"/>
        <v>0</v>
      </c>
      <c r="GM184" s="53">
        <f t="shared" si="353"/>
        <v>0</v>
      </c>
      <c r="GN184" s="53">
        <f t="shared" si="354"/>
        <v>0</v>
      </c>
      <c r="GO184" s="53">
        <f t="shared" si="354"/>
        <v>0</v>
      </c>
      <c r="GP184" s="53">
        <f t="shared" si="354"/>
        <v>0</v>
      </c>
      <c r="GQ184" s="53">
        <f t="shared" si="354"/>
        <v>0</v>
      </c>
      <c r="GR184" s="53">
        <f t="shared" si="354"/>
        <v>0</v>
      </c>
      <c r="GS184" s="53">
        <f t="shared" si="354"/>
        <v>0</v>
      </c>
      <c r="GT184" s="53">
        <f t="shared" si="354"/>
        <v>0</v>
      </c>
      <c r="GU184" s="53">
        <f t="shared" si="354"/>
        <v>0</v>
      </c>
      <c r="GV184" s="53">
        <f t="shared" si="354"/>
        <v>0</v>
      </c>
      <c r="GW184" s="53">
        <f t="shared" si="354"/>
        <v>0</v>
      </c>
      <c r="GX184" s="53">
        <f t="shared" si="18"/>
        <v>0</v>
      </c>
    </row>
    <row r="185" spans="1:206" s="95" customFormat="1" ht="12.75" x14ac:dyDescent="0.2">
      <c r="A185" s="22">
        <f>VLOOKUP(B185,'Libro Giornale'!$E$237:$F$436,2,FALSE)</f>
        <v>84</v>
      </c>
      <c r="B185" s="547" t="s">
        <v>473</v>
      </c>
      <c r="C185" s="152">
        <v>173</v>
      </c>
      <c r="D185" s="468">
        <v>44916</v>
      </c>
      <c r="E185" s="540" t="s">
        <v>847</v>
      </c>
      <c r="F185" s="538">
        <v>300</v>
      </c>
      <c r="G185" s="52"/>
      <c r="H185" s="92"/>
      <c r="I185" s="92"/>
      <c r="J185" s="52">
        <f t="shared" si="388"/>
        <v>-300</v>
      </c>
      <c r="K185" s="52"/>
      <c r="L185" s="52"/>
      <c r="M185" s="53">
        <f t="shared" si="305"/>
        <v>0</v>
      </c>
      <c r="N185" s="53">
        <f t="shared" si="389"/>
        <v>0</v>
      </c>
      <c r="O185" s="53">
        <f t="shared" si="389"/>
        <v>0</v>
      </c>
      <c r="P185" s="53">
        <f t="shared" si="389"/>
        <v>0</v>
      </c>
      <c r="Q185" s="53">
        <f t="shared" si="389"/>
        <v>0</v>
      </c>
      <c r="R185" s="53">
        <f t="shared" si="389"/>
        <v>0</v>
      </c>
      <c r="S185" s="53">
        <f t="shared" si="389"/>
        <v>0</v>
      </c>
      <c r="T185" s="53">
        <f t="shared" si="389"/>
        <v>0</v>
      </c>
      <c r="U185" s="53">
        <f t="shared" si="389"/>
        <v>0</v>
      </c>
      <c r="V185" s="53">
        <f t="shared" si="389"/>
        <v>0</v>
      </c>
      <c r="W185" s="53">
        <f t="shared" si="389"/>
        <v>0</v>
      </c>
      <c r="X185" s="53">
        <f t="shared" si="389"/>
        <v>0</v>
      </c>
      <c r="Y185" s="53">
        <f t="shared" si="389"/>
        <v>0</v>
      </c>
      <c r="Z185" s="53">
        <f t="shared" si="389"/>
        <v>0</v>
      </c>
      <c r="AA185" s="53">
        <f t="shared" si="389"/>
        <v>0</v>
      </c>
      <c r="AB185" s="53">
        <f t="shared" si="389"/>
        <v>0</v>
      </c>
      <c r="AC185" s="53">
        <f t="shared" si="389"/>
        <v>0</v>
      </c>
      <c r="AD185" s="53">
        <f t="shared" si="372"/>
        <v>0</v>
      </c>
      <c r="AE185" s="53">
        <f t="shared" si="372"/>
        <v>0</v>
      </c>
      <c r="AF185" s="53">
        <f t="shared" si="372"/>
        <v>0</v>
      </c>
      <c r="AG185" s="53">
        <f t="shared" si="372"/>
        <v>0</v>
      </c>
      <c r="AH185" s="53">
        <f t="shared" si="372"/>
        <v>0</v>
      </c>
      <c r="AI185" s="53">
        <f t="shared" si="372"/>
        <v>0</v>
      </c>
      <c r="AJ185" s="53">
        <f t="shared" si="372"/>
        <v>0</v>
      </c>
      <c r="AK185" s="53">
        <f t="shared" si="372"/>
        <v>0</v>
      </c>
      <c r="AL185" s="53">
        <f t="shared" si="372"/>
        <v>0</v>
      </c>
      <c r="AM185" s="53">
        <f t="shared" si="372"/>
        <v>0</v>
      </c>
      <c r="AN185" s="53">
        <f t="shared" si="372"/>
        <v>0</v>
      </c>
      <c r="AO185" s="53">
        <f t="shared" si="372"/>
        <v>0</v>
      </c>
      <c r="AP185" s="53">
        <f t="shared" si="372"/>
        <v>0</v>
      </c>
      <c r="AQ185" s="53">
        <f t="shared" ref="AD185:AS188" si="390">IF(AQ$4=$A185,-SUM($H185:$K185), 0)</f>
        <v>0</v>
      </c>
      <c r="AR185" s="53">
        <f t="shared" si="390"/>
        <v>0</v>
      </c>
      <c r="AS185" s="53">
        <f t="shared" si="390"/>
        <v>0</v>
      </c>
      <c r="AT185" s="53">
        <f t="shared" si="373"/>
        <v>0</v>
      </c>
      <c r="AU185" s="53">
        <f t="shared" si="373"/>
        <v>0</v>
      </c>
      <c r="AV185" s="53">
        <f t="shared" si="373"/>
        <v>0</v>
      </c>
      <c r="AW185" s="53">
        <f t="shared" si="373"/>
        <v>0</v>
      </c>
      <c r="AX185" s="53">
        <f t="shared" si="373"/>
        <v>0</v>
      </c>
      <c r="AY185" s="53">
        <f t="shared" si="373"/>
        <v>0</v>
      </c>
      <c r="AZ185" s="53">
        <f t="shared" si="373"/>
        <v>0</v>
      </c>
      <c r="BA185" s="53">
        <f t="shared" si="373"/>
        <v>0</v>
      </c>
      <c r="BB185" s="53">
        <f t="shared" si="373"/>
        <v>0</v>
      </c>
      <c r="BC185" s="53">
        <f t="shared" si="373"/>
        <v>0</v>
      </c>
      <c r="BD185" s="53">
        <f t="shared" si="373"/>
        <v>0</v>
      </c>
      <c r="BE185" s="53">
        <f t="shared" si="373"/>
        <v>0</v>
      </c>
      <c r="BF185" s="53">
        <f t="shared" si="373"/>
        <v>0</v>
      </c>
      <c r="BG185" s="53">
        <f t="shared" si="373"/>
        <v>0</v>
      </c>
      <c r="BH185" s="53">
        <f t="shared" ref="AT185:BI188" si="391">IF(BH$4=$A185,-SUM($H185:$K185), 0)</f>
        <v>0</v>
      </c>
      <c r="BI185" s="53">
        <f t="shared" si="391"/>
        <v>0</v>
      </c>
      <c r="BJ185" s="53">
        <f t="shared" si="383"/>
        <v>0</v>
      </c>
      <c r="BK185" s="53">
        <f t="shared" si="383"/>
        <v>0</v>
      </c>
      <c r="BL185" s="53">
        <f t="shared" si="383"/>
        <v>0</v>
      </c>
      <c r="BM185" s="53">
        <f t="shared" si="383"/>
        <v>0</v>
      </c>
      <c r="BN185" s="53">
        <f t="shared" si="383"/>
        <v>0</v>
      </c>
      <c r="BO185" s="53">
        <f t="shared" si="383"/>
        <v>0</v>
      </c>
      <c r="BP185" s="53">
        <f t="shared" si="383"/>
        <v>0</v>
      </c>
      <c r="BQ185" s="53">
        <f t="shared" si="383"/>
        <v>0</v>
      </c>
      <c r="BR185" s="53">
        <f t="shared" si="383"/>
        <v>0</v>
      </c>
      <c r="BS185" s="53">
        <f t="shared" si="383"/>
        <v>0</v>
      </c>
      <c r="BT185" s="53">
        <f t="shared" si="383"/>
        <v>0</v>
      </c>
      <c r="BU185" s="53">
        <f t="shared" si="5"/>
        <v>0</v>
      </c>
      <c r="BV185" s="53">
        <f t="shared" si="383"/>
        <v>0</v>
      </c>
      <c r="BW185" s="53">
        <f t="shared" si="383"/>
        <v>0</v>
      </c>
      <c r="BX185" s="53">
        <f t="shared" si="383"/>
        <v>0</v>
      </c>
      <c r="BY185" s="53">
        <f t="shared" si="378"/>
        <v>0</v>
      </c>
      <c r="BZ185" s="53">
        <f t="shared" si="378"/>
        <v>0</v>
      </c>
      <c r="CA185" s="53">
        <f t="shared" si="378"/>
        <v>0</v>
      </c>
      <c r="CB185" s="53">
        <f t="shared" si="378"/>
        <v>0</v>
      </c>
      <c r="CC185" s="53">
        <f t="shared" si="378"/>
        <v>0</v>
      </c>
      <c r="CD185" s="53">
        <f t="shared" si="378"/>
        <v>0</v>
      </c>
      <c r="CE185" s="53">
        <f t="shared" si="378"/>
        <v>0</v>
      </c>
      <c r="CF185" s="53">
        <f t="shared" si="378"/>
        <v>0</v>
      </c>
      <c r="CG185" s="53">
        <f t="shared" si="378"/>
        <v>0</v>
      </c>
      <c r="CH185" s="53">
        <f t="shared" si="378"/>
        <v>0</v>
      </c>
      <c r="CI185" s="53">
        <f t="shared" si="378"/>
        <v>0</v>
      </c>
      <c r="CJ185" s="53">
        <f t="shared" si="378"/>
        <v>0</v>
      </c>
      <c r="CK185" s="53">
        <f t="shared" si="378"/>
        <v>0</v>
      </c>
      <c r="CL185" s="53">
        <f t="shared" si="378"/>
        <v>0</v>
      </c>
      <c r="CM185" s="53">
        <f t="shared" si="378"/>
        <v>300</v>
      </c>
      <c r="CN185" s="53">
        <f t="shared" si="378"/>
        <v>0</v>
      </c>
      <c r="CO185" s="53">
        <f t="shared" si="387"/>
        <v>0</v>
      </c>
      <c r="CP185" s="53">
        <f t="shared" si="387"/>
        <v>0</v>
      </c>
      <c r="CQ185" s="53">
        <f t="shared" si="387"/>
        <v>0</v>
      </c>
      <c r="CR185" s="53">
        <f t="shared" si="387"/>
        <v>0</v>
      </c>
      <c r="CS185" s="53">
        <f t="shared" si="387"/>
        <v>0</v>
      </c>
      <c r="CT185" s="53">
        <f t="shared" si="387"/>
        <v>0</v>
      </c>
      <c r="CU185" s="53">
        <f t="shared" si="387"/>
        <v>0</v>
      </c>
      <c r="CV185" s="53">
        <f t="shared" si="387"/>
        <v>0</v>
      </c>
      <c r="CW185" s="53">
        <f t="shared" si="387"/>
        <v>0</v>
      </c>
      <c r="CX185" s="53">
        <f t="shared" si="387"/>
        <v>0</v>
      </c>
      <c r="CY185" s="53">
        <f t="shared" si="387"/>
        <v>0</v>
      </c>
      <c r="CZ185" s="53">
        <f t="shared" si="387"/>
        <v>0</v>
      </c>
      <c r="DA185" s="53">
        <f t="shared" si="387"/>
        <v>0</v>
      </c>
      <c r="DB185" s="53">
        <f t="shared" si="387"/>
        <v>0</v>
      </c>
      <c r="DC185" s="53">
        <f t="shared" si="387"/>
        <v>0</v>
      </c>
      <c r="DD185" s="53">
        <f t="shared" si="387"/>
        <v>0</v>
      </c>
      <c r="DE185" s="53">
        <f t="shared" si="359"/>
        <v>0</v>
      </c>
      <c r="DF185" s="53">
        <f t="shared" si="359"/>
        <v>0</v>
      </c>
      <c r="DG185" s="53">
        <f t="shared" si="359"/>
        <v>0</v>
      </c>
      <c r="DH185" s="53">
        <f t="shared" si="359"/>
        <v>0</v>
      </c>
      <c r="DI185" s="53">
        <f t="shared" si="359"/>
        <v>0</v>
      </c>
      <c r="DJ185" s="53">
        <f t="shared" si="359"/>
        <v>0</v>
      </c>
      <c r="DK185" s="53">
        <f t="shared" si="359"/>
        <v>0</v>
      </c>
      <c r="DL185" s="53">
        <f t="shared" si="359"/>
        <v>0</v>
      </c>
      <c r="DM185" s="53">
        <f t="shared" si="352"/>
        <v>0</v>
      </c>
      <c r="DN185" s="53">
        <f t="shared" si="352"/>
        <v>0</v>
      </c>
      <c r="DO185" s="53">
        <f t="shared" si="352"/>
        <v>0</v>
      </c>
      <c r="DP185" s="53">
        <f t="shared" si="352"/>
        <v>0</v>
      </c>
      <c r="DQ185" s="53">
        <f t="shared" si="352"/>
        <v>0</v>
      </c>
      <c r="DR185" s="53">
        <f t="shared" si="352"/>
        <v>0</v>
      </c>
      <c r="DS185" s="53">
        <f t="shared" si="352"/>
        <v>0</v>
      </c>
      <c r="DT185" s="53">
        <f t="shared" si="352"/>
        <v>0</v>
      </c>
      <c r="DU185" s="53">
        <f t="shared" si="379"/>
        <v>0</v>
      </c>
      <c r="DV185" s="53">
        <f t="shared" si="379"/>
        <v>0</v>
      </c>
      <c r="DW185" s="53">
        <f t="shared" si="379"/>
        <v>0</v>
      </c>
      <c r="DX185" s="53">
        <f t="shared" si="379"/>
        <v>0</v>
      </c>
      <c r="DY185" s="53">
        <f t="shared" si="379"/>
        <v>0</v>
      </c>
      <c r="DZ185" s="53">
        <f t="shared" si="379"/>
        <v>0</v>
      </c>
      <c r="EA185" s="53">
        <f t="shared" si="379"/>
        <v>0</v>
      </c>
      <c r="EB185" s="53">
        <f t="shared" si="379"/>
        <v>0</v>
      </c>
      <c r="EC185" s="53">
        <f t="shared" si="379"/>
        <v>0</v>
      </c>
      <c r="ED185" s="53">
        <f t="shared" si="379"/>
        <v>0</v>
      </c>
      <c r="EE185" s="53">
        <f t="shared" si="379"/>
        <v>0</v>
      </c>
      <c r="EF185" s="53">
        <f t="shared" si="379"/>
        <v>0</v>
      </c>
      <c r="EG185" s="53">
        <f t="shared" si="379"/>
        <v>0</v>
      </c>
      <c r="EH185" s="53">
        <f t="shared" si="379"/>
        <v>0</v>
      </c>
      <c r="EI185" s="53">
        <f t="shared" si="379"/>
        <v>0</v>
      </c>
      <c r="EJ185" s="53">
        <f t="shared" si="379"/>
        <v>0</v>
      </c>
      <c r="EK185" s="53">
        <f t="shared" si="374"/>
        <v>0</v>
      </c>
      <c r="EL185" s="53">
        <f t="shared" si="374"/>
        <v>0</v>
      </c>
      <c r="EM185" s="53">
        <f t="shared" si="374"/>
        <v>0</v>
      </c>
      <c r="EN185" s="53">
        <f t="shared" si="374"/>
        <v>0</v>
      </c>
      <c r="EO185" s="53">
        <f t="shared" si="374"/>
        <v>0</v>
      </c>
      <c r="EP185" s="53">
        <f t="shared" si="374"/>
        <v>0</v>
      </c>
      <c r="EQ185" s="53">
        <f t="shared" si="374"/>
        <v>0</v>
      </c>
      <c r="ER185" s="53">
        <f t="shared" si="374"/>
        <v>0</v>
      </c>
      <c r="ES185" s="53">
        <f t="shared" si="374"/>
        <v>0</v>
      </c>
      <c r="ET185" s="53">
        <f t="shared" si="374"/>
        <v>0</v>
      </c>
      <c r="EU185" s="53">
        <f t="shared" si="374"/>
        <v>0</v>
      </c>
      <c r="EV185" s="53">
        <f t="shared" si="374"/>
        <v>0</v>
      </c>
      <c r="EW185" s="53">
        <f t="shared" si="374"/>
        <v>0</v>
      </c>
      <c r="EX185" s="53">
        <f t="shared" si="374"/>
        <v>0</v>
      </c>
      <c r="EY185" s="53">
        <f t="shared" ref="EK185:EZ188" si="392">IF(EY$4=$A185,-SUM($H185:$K185), 0)</f>
        <v>0</v>
      </c>
      <c r="EZ185" s="53">
        <f t="shared" si="392"/>
        <v>0</v>
      </c>
      <c r="FA185" s="53">
        <f t="shared" si="375"/>
        <v>0</v>
      </c>
      <c r="FB185" s="53">
        <f t="shared" si="375"/>
        <v>0</v>
      </c>
      <c r="FC185" s="53">
        <f t="shared" si="375"/>
        <v>0</v>
      </c>
      <c r="FD185" s="53">
        <f t="shared" si="375"/>
        <v>0</v>
      </c>
      <c r="FE185" s="53">
        <f t="shared" si="375"/>
        <v>0</v>
      </c>
      <c r="FF185" s="53">
        <f t="shared" si="375"/>
        <v>0</v>
      </c>
      <c r="FG185" s="53">
        <f t="shared" si="375"/>
        <v>0</v>
      </c>
      <c r="FH185" s="53">
        <f t="shared" si="375"/>
        <v>0</v>
      </c>
      <c r="FI185" s="53">
        <f t="shared" si="375"/>
        <v>0</v>
      </c>
      <c r="FJ185" s="53">
        <f t="shared" si="375"/>
        <v>0</v>
      </c>
      <c r="FK185" s="53">
        <f t="shared" si="375"/>
        <v>0</v>
      </c>
      <c r="FL185" s="53">
        <f t="shared" si="375"/>
        <v>0</v>
      </c>
      <c r="FM185" s="53">
        <f t="shared" si="375"/>
        <v>0</v>
      </c>
      <c r="FN185" s="53">
        <f t="shared" si="375"/>
        <v>0</v>
      </c>
      <c r="FO185" s="53">
        <f t="shared" ref="FA185:FP188" si="393">IF(FO$4=$A185,-SUM($H185:$K185), 0)</f>
        <v>0</v>
      </c>
      <c r="FP185" s="53">
        <f t="shared" si="393"/>
        <v>0</v>
      </c>
      <c r="FQ185" s="53">
        <f t="shared" si="376"/>
        <v>0</v>
      </c>
      <c r="FR185" s="53">
        <f t="shared" si="376"/>
        <v>0</v>
      </c>
      <c r="FS185" s="53">
        <f t="shared" si="376"/>
        <v>0</v>
      </c>
      <c r="FT185" s="53">
        <f t="shared" si="376"/>
        <v>0</v>
      </c>
      <c r="FU185" s="53">
        <f t="shared" si="376"/>
        <v>0</v>
      </c>
      <c r="FV185" s="53">
        <f t="shared" si="376"/>
        <v>0</v>
      </c>
      <c r="FW185" s="53">
        <f t="shared" si="376"/>
        <v>0</v>
      </c>
      <c r="FX185" s="53">
        <f t="shared" si="376"/>
        <v>0</v>
      </c>
      <c r="FY185" s="53">
        <f t="shared" si="376"/>
        <v>0</v>
      </c>
      <c r="FZ185" s="53">
        <f t="shared" si="376"/>
        <v>0</v>
      </c>
      <c r="GA185" s="53">
        <f t="shared" si="376"/>
        <v>0</v>
      </c>
      <c r="GB185" s="53">
        <f t="shared" si="376"/>
        <v>0</v>
      </c>
      <c r="GC185" s="53">
        <f t="shared" si="376"/>
        <v>0</v>
      </c>
      <c r="GD185" s="53">
        <f t="shared" si="376"/>
        <v>0</v>
      </c>
      <c r="GE185" s="53">
        <f t="shared" ref="FQ185:GF188" si="394">IF(GE$4=$A185,-SUM($H185:$K185), 0)</f>
        <v>0</v>
      </c>
      <c r="GF185" s="53">
        <f t="shared" si="394"/>
        <v>0</v>
      </c>
      <c r="GG185" s="53">
        <f t="shared" si="353"/>
        <v>0</v>
      </c>
      <c r="GH185" s="53">
        <f t="shared" si="353"/>
        <v>0</v>
      </c>
      <c r="GI185" s="53">
        <f t="shared" si="353"/>
        <v>0</v>
      </c>
      <c r="GJ185" s="53">
        <f t="shared" si="353"/>
        <v>0</v>
      </c>
      <c r="GK185" s="53">
        <f t="shared" si="353"/>
        <v>0</v>
      </c>
      <c r="GL185" s="53">
        <f t="shared" si="353"/>
        <v>0</v>
      </c>
      <c r="GM185" s="53">
        <f t="shared" si="353"/>
        <v>0</v>
      </c>
      <c r="GN185" s="53">
        <f t="shared" si="354"/>
        <v>0</v>
      </c>
      <c r="GO185" s="53">
        <f t="shared" si="354"/>
        <v>0</v>
      </c>
      <c r="GP185" s="53">
        <f t="shared" si="354"/>
        <v>0</v>
      </c>
      <c r="GQ185" s="53">
        <f t="shared" si="354"/>
        <v>0</v>
      </c>
      <c r="GR185" s="53">
        <f t="shared" si="354"/>
        <v>0</v>
      </c>
      <c r="GS185" s="53">
        <f t="shared" si="354"/>
        <v>0</v>
      </c>
      <c r="GT185" s="53">
        <f t="shared" si="354"/>
        <v>0</v>
      </c>
      <c r="GU185" s="53">
        <f t="shared" si="354"/>
        <v>0</v>
      </c>
      <c r="GV185" s="53">
        <f t="shared" si="354"/>
        <v>0</v>
      </c>
      <c r="GW185" s="53">
        <f t="shared" si="354"/>
        <v>0</v>
      </c>
      <c r="GX185" s="53">
        <f t="shared" si="18"/>
        <v>0</v>
      </c>
    </row>
    <row r="186" spans="1:206" s="95" customFormat="1" ht="25.5" x14ac:dyDescent="0.2">
      <c r="A186" s="22">
        <f>VLOOKUP(B186,'Libro Giornale'!$E$237:$F$436,2,FALSE)</f>
        <v>37</v>
      </c>
      <c r="B186" s="547" t="s">
        <v>433</v>
      </c>
      <c r="C186" s="152">
        <v>174</v>
      </c>
      <c r="D186" s="468">
        <v>44916</v>
      </c>
      <c r="E186" s="540" t="s">
        <v>848</v>
      </c>
      <c r="F186" s="546">
        <v>-47.29</v>
      </c>
      <c r="G186" s="52"/>
      <c r="H186" s="92"/>
      <c r="I186" s="92"/>
      <c r="J186" s="52">
        <f t="shared" si="388"/>
        <v>47.29</v>
      </c>
      <c r="K186" s="52"/>
      <c r="L186" s="52"/>
      <c r="M186" s="53">
        <f t="shared" si="305"/>
        <v>0</v>
      </c>
      <c r="N186" s="53">
        <f t="shared" si="389"/>
        <v>0</v>
      </c>
      <c r="O186" s="53">
        <f t="shared" si="389"/>
        <v>0</v>
      </c>
      <c r="P186" s="53">
        <f t="shared" si="389"/>
        <v>0</v>
      </c>
      <c r="Q186" s="53">
        <f t="shared" si="389"/>
        <v>0</v>
      </c>
      <c r="R186" s="53">
        <f t="shared" si="389"/>
        <v>0</v>
      </c>
      <c r="S186" s="53">
        <f t="shared" si="389"/>
        <v>0</v>
      </c>
      <c r="T186" s="53">
        <f t="shared" si="389"/>
        <v>0</v>
      </c>
      <c r="U186" s="53">
        <f t="shared" si="389"/>
        <v>0</v>
      </c>
      <c r="V186" s="53">
        <f t="shared" si="389"/>
        <v>0</v>
      </c>
      <c r="W186" s="53">
        <f t="shared" si="389"/>
        <v>0</v>
      </c>
      <c r="X186" s="53">
        <f t="shared" si="389"/>
        <v>0</v>
      </c>
      <c r="Y186" s="53">
        <f t="shared" si="389"/>
        <v>0</v>
      </c>
      <c r="Z186" s="53">
        <f t="shared" si="389"/>
        <v>0</v>
      </c>
      <c r="AA186" s="53">
        <f t="shared" si="389"/>
        <v>0</v>
      </c>
      <c r="AB186" s="53">
        <f t="shared" si="389"/>
        <v>0</v>
      </c>
      <c r="AC186" s="53">
        <f t="shared" si="389"/>
        <v>0</v>
      </c>
      <c r="AD186" s="53">
        <f t="shared" si="390"/>
        <v>0</v>
      </c>
      <c r="AE186" s="53">
        <f t="shared" si="390"/>
        <v>0</v>
      </c>
      <c r="AF186" s="53">
        <f t="shared" si="390"/>
        <v>0</v>
      </c>
      <c r="AG186" s="53">
        <f t="shared" si="390"/>
        <v>0</v>
      </c>
      <c r="AH186" s="53">
        <f t="shared" si="390"/>
        <v>0</v>
      </c>
      <c r="AI186" s="53">
        <f t="shared" si="390"/>
        <v>0</v>
      </c>
      <c r="AJ186" s="53">
        <f t="shared" si="390"/>
        <v>0</v>
      </c>
      <c r="AK186" s="53">
        <f t="shared" si="390"/>
        <v>0</v>
      </c>
      <c r="AL186" s="53">
        <f t="shared" si="390"/>
        <v>0</v>
      </c>
      <c r="AM186" s="53">
        <f t="shared" si="390"/>
        <v>0</v>
      </c>
      <c r="AN186" s="53">
        <f t="shared" si="390"/>
        <v>0</v>
      </c>
      <c r="AO186" s="53">
        <f t="shared" si="390"/>
        <v>0</v>
      </c>
      <c r="AP186" s="53">
        <f t="shared" si="390"/>
        <v>0</v>
      </c>
      <c r="AQ186" s="53">
        <f t="shared" si="390"/>
        <v>0</v>
      </c>
      <c r="AR186" s="53">
        <f t="shared" si="390"/>
        <v>-47.29</v>
      </c>
      <c r="AS186" s="53">
        <f t="shared" si="390"/>
        <v>0</v>
      </c>
      <c r="AT186" s="53">
        <f t="shared" si="391"/>
        <v>0</v>
      </c>
      <c r="AU186" s="53">
        <f t="shared" si="391"/>
        <v>0</v>
      </c>
      <c r="AV186" s="53">
        <f t="shared" si="391"/>
        <v>0</v>
      </c>
      <c r="AW186" s="53">
        <f t="shared" si="391"/>
        <v>0</v>
      </c>
      <c r="AX186" s="53">
        <f t="shared" si="391"/>
        <v>0</v>
      </c>
      <c r="AY186" s="53">
        <f t="shared" si="391"/>
        <v>0</v>
      </c>
      <c r="AZ186" s="53">
        <f t="shared" si="391"/>
        <v>0</v>
      </c>
      <c r="BA186" s="53">
        <f t="shared" si="391"/>
        <v>0</v>
      </c>
      <c r="BB186" s="53">
        <f t="shared" si="391"/>
        <v>0</v>
      </c>
      <c r="BC186" s="53">
        <f t="shared" si="391"/>
        <v>0</v>
      </c>
      <c r="BD186" s="53">
        <f t="shared" si="391"/>
        <v>0</v>
      </c>
      <c r="BE186" s="53">
        <f t="shared" si="391"/>
        <v>0</v>
      </c>
      <c r="BF186" s="53">
        <f t="shared" si="391"/>
        <v>0</v>
      </c>
      <c r="BG186" s="53">
        <f t="shared" si="391"/>
        <v>0</v>
      </c>
      <c r="BH186" s="53">
        <f t="shared" si="391"/>
        <v>0</v>
      </c>
      <c r="BI186" s="53">
        <f t="shared" si="391"/>
        <v>0</v>
      </c>
      <c r="BJ186" s="53">
        <f t="shared" si="383"/>
        <v>0</v>
      </c>
      <c r="BK186" s="53">
        <f t="shared" si="383"/>
        <v>0</v>
      </c>
      <c r="BL186" s="53">
        <f t="shared" si="383"/>
        <v>0</v>
      </c>
      <c r="BM186" s="53">
        <f t="shared" si="383"/>
        <v>0</v>
      </c>
      <c r="BN186" s="53">
        <f t="shared" si="383"/>
        <v>0</v>
      </c>
      <c r="BO186" s="53">
        <f t="shared" si="383"/>
        <v>0</v>
      </c>
      <c r="BP186" s="53">
        <f t="shared" si="383"/>
        <v>0</v>
      </c>
      <c r="BQ186" s="53">
        <f t="shared" si="383"/>
        <v>0</v>
      </c>
      <c r="BR186" s="53">
        <f t="shared" si="383"/>
        <v>0</v>
      </c>
      <c r="BS186" s="53">
        <f t="shared" si="383"/>
        <v>0</v>
      </c>
      <c r="BT186" s="53">
        <f t="shared" si="383"/>
        <v>0</v>
      </c>
      <c r="BU186" s="53">
        <f t="shared" si="5"/>
        <v>0</v>
      </c>
      <c r="BV186" s="53">
        <f t="shared" si="383"/>
        <v>0</v>
      </c>
      <c r="BW186" s="53">
        <f t="shared" si="383"/>
        <v>0</v>
      </c>
      <c r="BX186" s="53">
        <f t="shared" si="383"/>
        <v>0</v>
      </c>
      <c r="BY186" s="53">
        <f t="shared" ref="BY186:CN188" si="395">IF(BY$4=$A186,-SUM($H186:$K186), 0)</f>
        <v>0</v>
      </c>
      <c r="BZ186" s="53">
        <f t="shared" si="395"/>
        <v>0</v>
      </c>
      <c r="CA186" s="53">
        <f t="shared" si="395"/>
        <v>0</v>
      </c>
      <c r="CB186" s="53">
        <f t="shared" si="395"/>
        <v>0</v>
      </c>
      <c r="CC186" s="53">
        <f t="shared" si="395"/>
        <v>0</v>
      </c>
      <c r="CD186" s="53">
        <f t="shared" si="395"/>
        <v>0</v>
      </c>
      <c r="CE186" s="53">
        <f t="shared" si="395"/>
        <v>0</v>
      </c>
      <c r="CF186" s="53">
        <f t="shared" si="395"/>
        <v>0</v>
      </c>
      <c r="CG186" s="53">
        <f t="shared" si="395"/>
        <v>0</v>
      </c>
      <c r="CH186" s="53">
        <f t="shared" si="395"/>
        <v>0</v>
      </c>
      <c r="CI186" s="53">
        <f t="shared" si="395"/>
        <v>0</v>
      </c>
      <c r="CJ186" s="53">
        <f t="shared" si="395"/>
        <v>0</v>
      </c>
      <c r="CK186" s="53">
        <f t="shared" si="395"/>
        <v>0</v>
      </c>
      <c r="CL186" s="53">
        <f t="shared" si="395"/>
        <v>0</v>
      </c>
      <c r="CM186" s="53">
        <f t="shared" si="395"/>
        <v>0</v>
      </c>
      <c r="CN186" s="53">
        <f t="shared" si="395"/>
        <v>0</v>
      </c>
      <c r="CO186" s="53">
        <f t="shared" si="387"/>
        <v>0</v>
      </c>
      <c r="CP186" s="53">
        <f t="shared" si="387"/>
        <v>0</v>
      </c>
      <c r="CQ186" s="53">
        <f t="shared" si="387"/>
        <v>0</v>
      </c>
      <c r="CR186" s="53">
        <f t="shared" si="387"/>
        <v>0</v>
      </c>
      <c r="CS186" s="53">
        <f t="shared" si="387"/>
        <v>0</v>
      </c>
      <c r="CT186" s="53">
        <f t="shared" si="387"/>
        <v>0</v>
      </c>
      <c r="CU186" s="53">
        <f t="shared" si="387"/>
        <v>0</v>
      </c>
      <c r="CV186" s="53">
        <f t="shared" si="387"/>
        <v>0</v>
      </c>
      <c r="CW186" s="53">
        <f t="shared" si="387"/>
        <v>0</v>
      </c>
      <c r="CX186" s="53">
        <f t="shared" si="387"/>
        <v>0</v>
      </c>
      <c r="CY186" s="53">
        <f t="shared" si="387"/>
        <v>0</v>
      </c>
      <c r="CZ186" s="53">
        <f t="shared" si="387"/>
        <v>0</v>
      </c>
      <c r="DA186" s="53">
        <f t="shared" si="387"/>
        <v>0</v>
      </c>
      <c r="DB186" s="53">
        <f t="shared" si="387"/>
        <v>0</v>
      </c>
      <c r="DC186" s="53">
        <f t="shared" si="387"/>
        <v>0</v>
      </c>
      <c r="DD186" s="53">
        <f t="shared" si="387"/>
        <v>0</v>
      </c>
      <c r="DE186" s="53">
        <f t="shared" si="359"/>
        <v>0</v>
      </c>
      <c r="DF186" s="53">
        <f t="shared" si="359"/>
        <v>0</v>
      </c>
      <c r="DG186" s="53">
        <f t="shared" si="359"/>
        <v>0</v>
      </c>
      <c r="DH186" s="53">
        <f t="shared" si="359"/>
        <v>0</v>
      </c>
      <c r="DI186" s="53">
        <f t="shared" si="359"/>
        <v>0</v>
      </c>
      <c r="DJ186" s="53">
        <f t="shared" si="359"/>
        <v>0</v>
      </c>
      <c r="DK186" s="53">
        <f t="shared" si="359"/>
        <v>0</v>
      </c>
      <c r="DL186" s="53">
        <f t="shared" si="359"/>
        <v>0</v>
      </c>
      <c r="DM186" s="53">
        <f t="shared" si="352"/>
        <v>0</v>
      </c>
      <c r="DN186" s="53">
        <f t="shared" si="352"/>
        <v>0</v>
      </c>
      <c r="DO186" s="53">
        <f t="shared" si="352"/>
        <v>0</v>
      </c>
      <c r="DP186" s="53">
        <f t="shared" si="352"/>
        <v>0</v>
      </c>
      <c r="DQ186" s="53">
        <f t="shared" si="352"/>
        <v>0</v>
      </c>
      <c r="DR186" s="53">
        <f t="shared" si="352"/>
        <v>0</v>
      </c>
      <c r="DS186" s="53">
        <f t="shared" si="352"/>
        <v>0</v>
      </c>
      <c r="DT186" s="53">
        <f t="shared" ref="DT186" si="396">IF(DT$4=$A186,-SUM($H186:$K186), 0)</f>
        <v>0</v>
      </c>
      <c r="DU186" s="53">
        <f t="shared" ref="DU186:EJ188" si="397">IF(DU$4=$A186,-SUM($H186:$K186), 0)</f>
        <v>0</v>
      </c>
      <c r="DV186" s="53">
        <f t="shared" si="397"/>
        <v>0</v>
      </c>
      <c r="DW186" s="53">
        <f t="shared" si="397"/>
        <v>0</v>
      </c>
      <c r="DX186" s="53">
        <f t="shared" si="397"/>
        <v>0</v>
      </c>
      <c r="DY186" s="53">
        <f t="shared" si="397"/>
        <v>0</v>
      </c>
      <c r="DZ186" s="53">
        <f t="shared" si="397"/>
        <v>0</v>
      </c>
      <c r="EA186" s="53">
        <f t="shared" si="397"/>
        <v>0</v>
      </c>
      <c r="EB186" s="53">
        <f t="shared" si="397"/>
        <v>0</v>
      </c>
      <c r="EC186" s="53">
        <f t="shared" si="397"/>
        <v>0</v>
      </c>
      <c r="ED186" s="53">
        <f t="shared" si="397"/>
        <v>0</v>
      </c>
      <c r="EE186" s="53">
        <f t="shared" si="397"/>
        <v>0</v>
      </c>
      <c r="EF186" s="53">
        <f t="shared" si="397"/>
        <v>0</v>
      </c>
      <c r="EG186" s="53">
        <f t="shared" si="397"/>
        <v>0</v>
      </c>
      <c r="EH186" s="53">
        <f t="shared" si="397"/>
        <v>0</v>
      </c>
      <c r="EI186" s="53">
        <f t="shared" si="397"/>
        <v>0</v>
      </c>
      <c r="EJ186" s="53">
        <f t="shared" si="397"/>
        <v>0</v>
      </c>
      <c r="EK186" s="53">
        <f t="shared" si="392"/>
        <v>0</v>
      </c>
      <c r="EL186" s="53">
        <f t="shared" si="392"/>
        <v>0</v>
      </c>
      <c r="EM186" s="53">
        <f t="shared" si="392"/>
        <v>0</v>
      </c>
      <c r="EN186" s="53">
        <f t="shared" si="392"/>
        <v>0</v>
      </c>
      <c r="EO186" s="53">
        <f t="shared" si="392"/>
        <v>0</v>
      </c>
      <c r="EP186" s="53">
        <f t="shared" si="392"/>
        <v>0</v>
      </c>
      <c r="EQ186" s="53">
        <f t="shared" si="392"/>
        <v>0</v>
      </c>
      <c r="ER186" s="53">
        <f t="shared" si="392"/>
        <v>0</v>
      </c>
      <c r="ES186" s="53">
        <f t="shared" si="392"/>
        <v>0</v>
      </c>
      <c r="ET186" s="53">
        <f t="shared" si="392"/>
        <v>0</v>
      </c>
      <c r="EU186" s="53">
        <f t="shared" si="392"/>
        <v>0</v>
      </c>
      <c r="EV186" s="53">
        <f t="shared" si="392"/>
        <v>0</v>
      </c>
      <c r="EW186" s="53">
        <f t="shared" si="392"/>
        <v>0</v>
      </c>
      <c r="EX186" s="53">
        <f t="shared" si="392"/>
        <v>0</v>
      </c>
      <c r="EY186" s="53">
        <f t="shared" si="392"/>
        <v>0</v>
      </c>
      <c r="EZ186" s="53">
        <f t="shared" si="392"/>
        <v>0</v>
      </c>
      <c r="FA186" s="53">
        <f t="shared" si="393"/>
        <v>0</v>
      </c>
      <c r="FB186" s="53">
        <f t="shared" si="393"/>
        <v>0</v>
      </c>
      <c r="FC186" s="53">
        <f t="shared" si="393"/>
        <v>0</v>
      </c>
      <c r="FD186" s="53">
        <f t="shared" si="393"/>
        <v>0</v>
      </c>
      <c r="FE186" s="53">
        <f t="shared" si="393"/>
        <v>0</v>
      </c>
      <c r="FF186" s="53">
        <f t="shared" si="393"/>
        <v>0</v>
      </c>
      <c r="FG186" s="53">
        <f t="shared" si="393"/>
        <v>0</v>
      </c>
      <c r="FH186" s="53">
        <f t="shared" si="393"/>
        <v>0</v>
      </c>
      <c r="FI186" s="53">
        <f t="shared" si="393"/>
        <v>0</v>
      </c>
      <c r="FJ186" s="53">
        <f t="shared" si="393"/>
        <v>0</v>
      </c>
      <c r="FK186" s="53">
        <f t="shared" si="393"/>
        <v>0</v>
      </c>
      <c r="FL186" s="53">
        <f t="shared" si="393"/>
        <v>0</v>
      </c>
      <c r="FM186" s="53">
        <f t="shared" si="393"/>
        <v>0</v>
      </c>
      <c r="FN186" s="53">
        <f t="shared" si="393"/>
        <v>0</v>
      </c>
      <c r="FO186" s="53">
        <f t="shared" si="393"/>
        <v>0</v>
      </c>
      <c r="FP186" s="53">
        <f t="shared" si="393"/>
        <v>0</v>
      </c>
      <c r="FQ186" s="53">
        <f t="shared" si="394"/>
        <v>0</v>
      </c>
      <c r="FR186" s="53">
        <f t="shared" si="394"/>
        <v>0</v>
      </c>
      <c r="FS186" s="53">
        <f t="shared" si="394"/>
        <v>0</v>
      </c>
      <c r="FT186" s="53">
        <f t="shared" si="394"/>
        <v>0</v>
      </c>
      <c r="FU186" s="53">
        <f t="shared" si="394"/>
        <v>0</v>
      </c>
      <c r="FV186" s="53">
        <f t="shared" si="394"/>
        <v>0</v>
      </c>
      <c r="FW186" s="53">
        <f t="shared" si="394"/>
        <v>0</v>
      </c>
      <c r="FX186" s="53">
        <f t="shared" si="394"/>
        <v>0</v>
      </c>
      <c r="FY186" s="53">
        <f t="shared" si="394"/>
        <v>0</v>
      </c>
      <c r="FZ186" s="53">
        <f t="shared" si="394"/>
        <v>0</v>
      </c>
      <c r="GA186" s="53">
        <f t="shared" si="394"/>
        <v>0</v>
      </c>
      <c r="GB186" s="53">
        <f t="shared" si="394"/>
        <v>0</v>
      </c>
      <c r="GC186" s="53">
        <f t="shared" si="394"/>
        <v>0</v>
      </c>
      <c r="GD186" s="53">
        <f t="shared" si="394"/>
        <v>0</v>
      </c>
      <c r="GE186" s="53">
        <f t="shared" si="394"/>
        <v>0</v>
      </c>
      <c r="GF186" s="53">
        <f t="shared" si="394"/>
        <v>0</v>
      </c>
      <c r="GG186" s="53">
        <f t="shared" si="353"/>
        <v>0</v>
      </c>
      <c r="GH186" s="53">
        <f t="shared" si="353"/>
        <v>0</v>
      </c>
      <c r="GI186" s="53">
        <f t="shared" si="353"/>
        <v>0</v>
      </c>
      <c r="GJ186" s="53">
        <f t="shared" si="353"/>
        <v>0</v>
      </c>
      <c r="GK186" s="53">
        <f t="shared" si="353"/>
        <v>0</v>
      </c>
      <c r="GL186" s="53">
        <f t="shared" si="353"/>
        <v>0</v>
      </c>
      <c r="GM186" s="53">
        <f t="shared" si="353"/>
        <v>0</v>
      </c>
      <c r="GN186" s="53">
        <f t="shared" ref="GN186:GW188" si="398">IF(GN$4=$A186,-SUM($H186:$K186), 0)</f>
        <v>0</v>
      </c>
      <c r="GO186" s="53">
        <f t="shared" si="398"/>
        <v>0</v>
      </c>
      <c r="GP186" s="53">
        <f t="shared" si="398"/>
        <v>0</v>
      </c>
      <c r="GQ186" s="53">
        <f t="shared" si="398"/>
        <v>0</v>
      </c>
      <c r="GR186" s="53">
        <f t="shared" si="398"/>
        <v>0</v>
      </c>
      <c r="GS186" s="53">
        <f t="shared" si="398"/>
        <v>0</v>
      </c>
      <c r="GT186" s="53">
        <f t="shared" si="398"/>
        <v>0</v>
      </c>
      <c r="GU186" s="53">
        <f t="shared" si="398"/>
        <v>0</v>
      </c>
      <c r="GV186" s="53">
        <f t="shared" si="398"/>
        <v>0</v>
      </c>
      <c r="GW186" s="53">
        <f t="shared" si="398"/>
        <v>0</v>
      </c>
      <c r="GX186" s="53">
        <f t="shared" si="18"/>
        <v>0</v>
      </c>
    </row>
    <row r="187" spans="1:206" s="95" customFormat="1" ht="12.75" x14ac:dyDescent="0.2">
      <c r="A187" s="22">
        <f>VLOOKUP(B187,'Libro Giornale'!$E$237:$F$436,2,FALSE)</f>
        <v>122</v>
      </c>
      <c r="B187" s="547" t="s">
        <v>508</v>
      </c>
      <c r="C187" s="152">
        <v>175</v>
      </c>
      <c r="D187" s="468">
        <v>44916</v>
      </c>
      <c r="E187" s="540" t="s">
        <v>750</v>
      </c>
      <c r="F187" s="539">
        <v>0.25</v>
      </c>
      <c r="G187" s="52">
        <f>SUM(F185:F187)</f>
        <v>252.96</v>
      </c>
      <c r="H187" s="92"/>
      <c r="I187" s="92"/>
      <c r="J187" s="52">
        <f t="shared" si="388"/>
        <v>-0.25</v>
      </c>
      <c r="K187" s="52"/>
      <c r="L187" s="52"/>
      <c r="M187" s="53">
        <f t="shared" si="305"/>
        <v>0</v>
      </c>
      <c r="N187" s="53">
        <f t="shared" si="389"/>
        <v>0</v>
      </c>
      <c r="O187" s="53">
        <f t="shared" si="389"/>
        <v>0</v>
      </c>
      <c r="P187" s="53">
        <f t="shared" si="389"/>
        <v>0</v>
      </c>
      <c r="Q187" s="53">
        <f t="shared" si="389"/>
        <v>0</v>
      </c>
      <c r="R187" s="53">
        <f t="shared" si="389"/>
        <v>0</v>
      </c>
      <c r="S187" s="53">
        <f t="shared" si="389"/>
        <v>0</v>
      </c>
      <c r="T187" s="53">
        <f t="shared" si="389"/>
        <v>0</v>
      </c>
      <c r="U187" s="53">
        <f t="shared" si="389"/>
        <v>0</v>
      </c>
      <c r="V187" s="53">
        <f t="shared" si="389"/>
        <v>0</v>
      </c>
      <c r="W187" s="53">
        <f t="shared" si="389"/>
        <v>0</v>
      </c>
      <c r="X187" s="53">
        <f t="shared" si="389"/>
        <v>0</v>
      </c>
      <c r="Y187" s="53">
        <f t="shared" si="389"/>
        <v>0</v>
      </c>
      <c r="Z187" s="53">
        <f t="shared" si="389"/>
        <v>0</v>
      </c>
      <c r="AA187" s="53">
        <f t="shared" si="389"/>
        <v>0</v>
      </c>
      <c r="AB187" s="53">
        <f t="shared" si="389"/>
        <v>0</v>
      </c>
      <c r="AC187" s="53">
        <f t="shared" si="389"/>
        <v>0</v>
      </c>
      <c r="AD187" s="53">
        <f t="shared" si="390"/>
        <v>0</v>
      </c>
      <c r="AE187" s="53">
        <f t="shared" si="390"/>
        <v>0</v>
      </c>
      <c r="AF187" s="53">
        <f t="shared" si="390"/>
        <v>0</v>
      </c>
      <c r="AG187" s="53">
        <f t="shared" si="390"/>
        <v>0</v>
      </c>
      <c r="AH187" s="53">
        <f t="shared" si="390"/>
        <v>0</v>
      </c>
      <c r="AI187" s="53">
        <f t="shared" si="390"/>
        <v>0</v>
      </c>
      <c r="AJ187" s="53">
        <f t="shared" si="390"/>
        <v>0</v>
      </c>
      <c r="AK187" s="53">
        <f t="shared" si="390"/>
        <v>0</v>
      </c>
      <c r="AL187" s="53">
        <f t="shared" si="390"/>
        <v>0</v>
      </c>
      <c r="AM187" s="53">
        <f t="shared" si="390"/>
        <v>0</v>
      </c>
      <c r="AN187" s="53">
        <f t="shared" si="390"/>
        <v>0</v>
      </c>
      <c r="AO187" s="53">
        <f t="shared" si="390"/>
        <v>0</v>
      </c>
      <c r="AP187" s="53">
        <f t="shared" si="390"/>
        <v>0</v>
      </c>
      <c r="AQ187" s="53">
        <f t="shared" si="390"/>
        <v>0</v>
      </c>
      <c r="AR187" s="53">
        <f t="shared" si="390"/>
        <v>0</v>
      </c>
      <c r="AS187" s="53">
        <f t="shared" si="390"/>
        <v>0</v>
      </c>
      <c r="AT187" s="53">
        <f t="shared" si="391"/>
        <v>0</v>
      </c>
      <c r="AU187" s="53">
        <f t="shared" si="391"/>
        <v>0</v>
      </c>
      <c r="AV187" s="53">
        <f t="shared" si="391"/>
        <v>0</v>
      </c>
      <c r="AW187" s="53">
        <f t="shared" si="391"/>
        <v>0</v>
      </c>
      <c r="AX187" s="53">
        <f t="shared" si="391"/>
        <v>0</v>
      </c>
      <c r="AY187" s="53">
        <f t="shared" si="391"/>
        <v>0</v>
      </c>
      <c r="AZ187" s="53">
        <f t="shared" si="391"/>
        <v>0</v>
      </c>
      <c r="BA187" s="53">
        <f t="shared" si="391"/>
        <v>0</v>
      </c>
      <c r="BB187" s="53">
        <f t="shared" si="391"/>
        <v>0</v>
      </c>
      <c r="BC187" s="53">
        <f t="shared" si="391"/>
        <v>0</v>
      </c>
      <c r="BD187" s="53">
        <f t="shared" si="391"/>
        <v>0</v>
      </c>
      <c r="BE187" s="53">
        <f t="shared" si="391"/>
        <v>0</v>
      </c>
      <c r="BF187" s="53">
        <f t="shared" si="391"/>
        <v>0</v>
      </c>
      <c r="BG187" s="53">
        <f t="shared" si="391"/>
        <v>0</v>
      </c>
      <c r="BH187" s="53">
        <f t="shared" si="391"/>
        <v>0</v>
      </c>
      <c r="BI187" s="53">
        <f t="shared" si="391"/>
        <v>0</v>
      </c>
      <c r="BJ187" s="53">
        <f t="shared" si="383"/>
        <v>0</v>
      </c>
      <c r="BK187" s="53">
        <f t="shared" si="383"/>
        <v>0</v>
      </c>
      <c r="BL187" s="53">
        <f t="shared" si="383"/>
        <v>0</v>
      </c>
      <c r="BM187" s="53">
        <f t="shared" si="383"/>
        <v>0</v>
      </c>
      <c r="BN187" s="53">
        <f t="shared" si="383"/>
        <v>0</v>
      </c>
      <c r="BO187" s="53">
        <f t="shared" si="383"/>
        <v>0</v>
      </c>
      <c r="BP187" s="53">
        <f t="shared" si="383"/>
        <v>0</v>
      </c>
      <c r="BQ187" s="53">
        <f t="shared" si="383"/>
        <v>0</v>
      </c>
      <c r="BR187" s="53">
        <f t="shared" si="383"/>
        <v>0</v>
      </c>
      <c r="BS187" s="53">
        <f t="shared" si="383"/>
        <v>0</v>
      </c>
      <c r="BT187" s="53">
        <f t="shared" si="383"/>
        <v>0</v>
      </c>
      <c r="BU187" s="53">
        <f t="shared" si="5"/>
        <v>0</v>
      </c>
      <c r="BV187" s="53">
        <f t="shared" si="383"/>
        <v>0</v>
      </c>
      <c r="BW187" s="53">
        <f t="shared" si="383"/>
        <v>0</v>
      </c>
      <c r="BX187" s="53">
        <f t="shared" si="383"/>
        <v>0</v>
      </c>
      <c r="BY187" s="53">
        <f t="shared" si="378"/>
        <v>0</v>
      </c>
      <c r="BZ187" s="53">
        <f t="shared" si="378"/>
        <v>0</v>
      </c>
      <c r="CA187" s="53">
        <f t="shared" si="395"/>
        <v>0</v>
      </c>
      <c r="CB187" s="53">
        <f t="shared" si="395"/>
        <v>0</v>
      </c>
      <c r="CC187" s="53">
        <f t="shared" si="395"/>
        <v>0</v>
      </c>
      <c r="CD187" s="53">
        <f t="shared" si="395"/>
        <v>0</v>
      </c>
      <c r="CE187" s="53">
        <f t="shared" si="395"/>
        <v>0</v>
      </c>
      <c r="CF187" s="53">
        <f t="shared" si="395"/>
        <v>0</v>
      </c>
      <c r="CG187" s="53">
        <f t="shared" si="395"/>
        <v>0</v>
      </c>
      <c r="CH187" s="53">
        <f t="shared" si="395"/>
        <v>0</v>
      </c>
      <c r="CI187" s="53">
        <f t="shared" si="395"/>
        <v>0</v>
      </c>
      <c r="CJ187" s="53">
        <f t="shared" si="395"/>
        <v>0</v>
      </c>
      <c r="CK187" s="53">
        <f t="shared" si="395"/>
        <v>0</v>
      </c>
      <c r="CL187" s="53">
        <f t="shared" si="395"/>
        <v>0</v>
      </c>
      <c r="CM187" s="53">
        <f t="shared" si="395"/>
        <v>0</v>
      </c>
      <c r="CN187" s="53">
        <f t="shared" si="395"/>
        <v>0</v>
      </c>
      <c r="CO187" s="53">
        <f t="shared" si="387"/>
        <v>0</v>
      </c>
      <c r="CP187" s="53">
        <f t="shared" si="387"/>
        <v>0</v>
      </c>
      <c r="CQ187" s="53">
        <f t="shared" si="387"/>
        <v>0</v>
      </c>
      <c r="CR187" s="53">
        <f t="shared" si="387"/>
        <v>0</v>
      </c>
      <c r="CS187" s="53">
        <f t="shared" si="387"/>
        <v>0</v>
      </c>
      <c r="CT187" s="53">
        <f t="shared" si="387"/>
        <v>0</v>
      </c>
      <c r="CU187" s="53">
        <f t="shared" si="387"/>
        <v>0</v>
      </c>
      <c r="CV187" s="53">
        <f t="shared" si="387"/>
        <v>0</v>
      </c>
      <c r="CW187" s="53">
        <f t="shared" si="387"/>
        <v>0</v>
      </c>
      <c r="CX187" s="53">
        <f t="shared" si="387"/>
        <v>0</v>
      </c>
      <c r="CY187" s="53">
        <f t="shared" si="387"/>
        <v>0</v>
      </c>
      <c r="CZ187" s="53">
        <f t="shared" si="387"/>
        <v>0</v>
      </c>
      <c r="DA187" s="53">
        <f t="shared" si="387"/>
        <v>0</v>
      </c>
      <c r="DB187" s="53">
        <f t="shared" si="387"/>
        <v>0</v>
      </c>
      <c r="DC187" s="53">
        <f t="shared" si="387"/>
        <v>0</v>
      </c>
      <c r="DD187" s="53">
        <f t="shared" si="387"/>
        <v>0</v>
      </c>
      <c r="DE187" s="53">
        <f t="shared" si="359"/>
        <v>0</v>
      </c>
      <c r="DF187" s="53">
        <f t="shared" si="359"/>
        <v>0</v>
      </c>
      <c r="DG187" s="53">
        <f t="shared" si="359"/>
        <v>0</v>
      </c>
      <c r="DH187" s="53">
        <f t="shared" si="359"/>
        <v>0</v>
      </c>
      <c r="DI187" s="53">
        <f t="shared" si="359"/>
        <v>0</v>
      </c>
      <c r="DJ187" s="53">
        <f t="shared" si="359"/>
        <v>0</v>
      </c>
      <c r="DK187" s="53">
        <f t="shared" si="359"/>
        <v>0</v>
      </c>
      <c r="DL187" s="53">
        <f t="shared" si="359"/>
        <v>0</v>
      </c>
      <c r="DM187" s="53">
        <f t="shared" si="352"/>
        <v>0</v>
      </c>
      <c r="DN187" s="53">
        <f t="shared" si="352"/>
        <v>0</v>
      </c>
      <c r="DO187" s="53">
        <f t="shared" si="352"/>
        <v>0</v>
      </c>
      <c r="DP187" s="53">
        <f t="shared" si="352"/>
        <v>0</v>
      </c>
      <c r="DQ187" s="53">
        <f t="shared" si="352"/>
        <v>0</v>
      </c>
      <c r="DR187" s="53">
        <f t="shared" si="352"/>
        <v>0</v>
      </c>
      <c r="DS187" s="53">
        <f t="shared" si="352"/>
        <v>0</v>
      </c>
      <c r="DT187" s="53">
        <f t="shared" si="352"/>
        <v>0</v>
      </c>
      <c r="DU187" s="53">
        <f t="shared" si="379"/>
        <v>0</v>
      </c>
      <c r="DV187" s="53">
        <f t="shared" si="379"/>
        <v>0</v>
      </c>
      <c r="DW187" s="53">
        <f t="shared" si="379"/>
        <v>0</v>
      </c>
      <c r="DX187" s="53">
        <f t="shared" si="379"/>
        <v>0</v>
      </c>
      <c r="DY187" s="53">
        <f t="shared" si="397"/>
        <v>0.25</v>
      </c>
      <c r="DZ187" s="53">
        <f t="shared" si="397"/>
        <v>0</v>
      </c>
      <c r="EA187" s="53">
        <f t="shared" si="397"/>
        <v>0</v>
      </c>
      <c r="EB187" s="53">
        <f t="shared" si="397"/>
        <v>0</v>
      </c>
      <c r="EC187" s="53">
        <f t="shared" si="397"/>
        <v>0</v>
      </c>
      <c r="ED187" s="53">
        <f t="shared" si="397"/>
        <v>0</v>
      </c>
      <c r="EE187" s="53">
        <f t="shared" si="397"/>
        <v>0</v>
      </c>
      <c r="EF187" s="53">
        <f t="shared" si="397"/>
        <v>0</v>
      </c>
      <c r="EG187" s="53">
        <f t="shared" si="397"/>
        <v>0</v>
      </c>
      <c r="EH187" s="53">
        <f t="shared" si="397"/>
        <v>0</v>
      </c>
      <c r="EI187" s="53">
        <f t="shared" si="397"/>
        <v>0</v>
      </c>
      <c r="EJ187" s="53">
        <f t="shared" si="397"/>
        <v>0</v>
      </c>
      <c r="EK187" s="53">
        <f t="shared" si="392"/>
        <v>0</v>
      </c>
      <c r="EL187" s="53">
        <f t="shared" si="392"/>
        <v>0</v>
      </c>
      <c r="EM187" s="53">
        <f t="shared" si="392"/>
        <v>0</v>
      </c>
      <c r="EN187" s="53">
        <f t="shared" si="392"/>
        <v>0</v>
      </c>
      <c r="EO187" s="53">
        <f t="shared" si="392"/>
        <v>0</v>
      </c>
      <c r="EP187" s="53">
        <f t="shared" si="392"/>
        <v>0</v>
      </c>
      <c r="EQ187" s="53">
        <f t="shared" si="392"/>
        <v>0</v>
      </c>
      <c r="ER187" s="53">
        <f t="shared" si="392"/>
        <v>0</v>
      </c>
      <c r="ES187" s="53">
        <f t="shared" si="392"/>
        <v>0</v>
      </c>
      <c r="ET187" s="53">
        <f t="shared" si="392"/>
        <v>0</v>
      </c>
      <c r="EU187" s="53">
        <f t="shared" si="392"/>
        <v>0</v>
      </c>
      <c r="EV187" s="53">
        <f t="shared" si="392"/>
        <v>0</v>
      </c>
      <c r="EW187" s="53">
        <f t="shared" si="392"/>
        <v>0</v>
      </c>
      <c r="EX187" s="53">
        <f t="shared" si="392"/>
        <v>0</v>
      </c>
      <c r="EY187" s="53">
        <f t="shared" si="392"/>
        <v>0</v>
      </c>
      <c r="EZ187" s="53">
        <f t="shared" si="392"/>
        <v>0</v>
      </c>
      <c r="FA187" s="53">
        <f t="shared" si="393"/>
        <v>0</v>
      </c>
      <c r="FB187" s="53">
        <f t="shared" si="393"/>
        <v>0</v>
      </c>
      <c r="FC187" s="53">
        <f t="shared" si="393"/>
        <v>0</v>
      </c>
      <c r="FD187" s="53">
        <f t="shared" si="393"/>
        <v>0</v>
      </c>
      <c r="FE187" s="53">
        <f t="shared" si="393"/>
        <v>0</v>
      </c>
      <c r="FF187" s="53">
        <f t="shared" si="393"/>
        <v>0</v>
      </c>
      <c r="FG187" s="53">
        <f t="shared" si="393"/>
        <v>0</v>
      </c>
      <c r="FH187" s="53">
        <f t="shared" si="393"/>
        <v>0</v>
      </c>
      <c r="FI187" s="53">
        <f t="shared" si="393"/>
        <v>0</v>
      </c>
      <c r="FJ187" s="53">
        <f t="shared" si="393"/>
        <v>0</v>
      </c>
      <c r="FK187" s="53">
        <f t="shared" si="393"/>
        <v>0</v>
      </c>
      <c r="FL187" s="53">
        <f t="shared" si="393"/>
        <v>0</v>
      </c>
      <c r="FM187" s="53">
        <f t="shared" si="393"/>
        <v>0</v>
      </c>
      <c r="FN187" s="53">
        <f t="shared" si="393"/>
        <v>0</v>
      </c>
      <c r="FO187" s="53">
        <f t="shared" si="393"/>
        <v>0</v>
      </c>
      <c r="FP187" s="53">
        <f t="shared" si="393"/>
        <v>0</v>
      </c>
      <c r="FQ187" s="53">
        <f t="shared" si="394"/>
        <v>0</v>
      </c>
      <c r="FR187" s="53">
        <f t="shared" si="394"/>
        <v>0</v>
      </c>
      <c r="FS187" s="53">
        <f t="shared" si="394"/>
        <v>0</v>
      </c>
      <c r="FT187" s="53">
        <f t="shared" si="394"/>
        <v>0</v>
      </c>
      <c r="FU187" s="53">
        <f t="shared" si="394"/>
        <v>0</v>
      </c>
      <c r="FV187" s="53">
        <f t="shared" si="394"/>
        <v>0</v>
      </c>
      <c r="FW187" s="53">
        <f t="shared" si="394"/>
        <v>0</v>
      </c>
      <c r="FX187" s="53">
        <f t="shared" si="394"/>
        <v>0</v>
      </c>
      <c r="FY187" s="53">
        <f t="shared" si="394"/>
        <v>0</v>
      </c>
      <c r="FZ187" s="53">
        <f t="shared" si="394"/>
        <v>0</v>
      </c>
      <c r="GA187" s="53">
        <f t="shared" si="394"/>
        <v>0</v>
      </c>
      <c r="GB187" s="53">
        <f t="shared" si="394"/>
        <v>0</v>
      </c>
      <c r="GC187" s="53">
        <f t="shared" si="394"/>
        <v>0</v>
      </c>
      <c r="GD187" s="53">
        <f t="shared" si="394"/>
        <v>0</v>
      </c>
      <c r="GE187" s="53">
        <f t="shared" si="394"/>
        <v>0</v>
      </c>
      <c r="GF187" s="53">
        <f t="shared" si="394"/>
        <v>0</v>
      </c>
      <c r="GG187" s="53">
        <f t="shared" si="353"/>
        <v>0</v>
      </c>
      <c r="GH187" s="53">
        <f t="shared" si="353"/>
        <v>0</v>
      </c>
      <c r="GI187" s="53">
        <f t="shared" si="353"/>
        <v>0</v>
      </c>
      <c r="GJ187" s="53">
        <f t="shared" si="353"/>
        <v>0</v>
      </c>
      <c r="GK187" s="53">
        <f t="shared" si="353"/>
        <v>0</v>
      </c>
      <c r="GL187" s="53">
        <f t="shared" si="353"/>
        <v>0</v>
      </c>
      <c r="GM187" s="53">
        <f t="shared" si="353"/>
        <v>0</v>
      </c>
      <c r="GN187" s="53">
        <f t="shared" si="354"/>
        <v>0</v>
      </c>
      <c r="GO187" s="53">
        <f t="shared" si="398"/>
        <v>0</v>
      </c>
      <c r="GP187" s="53">
        <f t="shared" si="398"/>
        <v>0</v>
      </c>
      <c r="GQ187" s="53">
        <f t="shared" si="398"/>
        <v>0</v>
      </c>
      <c r="GR187" s="53">
        <f t="shared" si="398"/>
        <v>0</v>
      </c>
      <c r="GS187" s="53">
        <f t="shared" si="398"/>
        <v>0</v>
      </c>
      <c r="GT187" s="53">
        <f t="shared" si="398"/>
        <v>0</v>
      </c>
      <c r="GU187" s="53">
        <f t="shared" si="398"/>
        <v>0</v>
      </c>
      <c r="GV187" s="53">
        <f t="shared" si="398"/>
        <v>0</v>
      </c>
      <c r="GW187" s="53">
        <f t="shared" si="398"/>
        <v>0</v>
      </c>
      <c r="GX187" s="53">
        <f t="shared" si="18"/>
        <v>0</v>
      </c>
    </row>
    <row r="188" spans="1:206" s="95" customFormat="1" ht="25.5" x14ac:dyDescent="0.2">
      <c r="A188" s="22">
        <f>VLOOKUP(B188,'Libro Giornale'!$E$237:$F$436,2,FALSE)</f>
        <v>173</v>
      </c>
      <c r="B188" s="547" t="s">
        <v>559</v>
      </c>
      <c r="C188" s="152">
        <v>176</v>
      </c>
      <c r="D188" s="468">
        <v>44917</v>
      </c>
      <c r="E188" s="448" t="s">
        <v>849</v>
      </c>
      <c r="F188" s="52">
        <v>-1370.52</v>
      </c>
      <c r="G188" s="52"/>
      <c r="H188" s="92"/>
      <c r="I188" s="92"/>
      <c r="J188" s="52">
        <f t="shared" si="388"/>
        <v>1370.52</v>
      </c>
      <c r="K188" s="52"/>
      <c r="L188" s="52"/>
      <c r="M188" s="53">
        <f t="shared" si="305"/>
        <v>0</v>
      </c>
      <c r="N188" s="53">
        <f t="shared" si="389"/>
        <v>0</v>
      </c>
      <c r="O188" s="53">
        <f t="shared" si="389"/>
        <v>0</v>
      </c>
      <c r="P188" s="53">
        <f t="shared" si="389"/>
        <v>0</v>
      </c>
      <c r="Q188" s="53">
        <f t="shared" si="389"/>
        <v>0</v>
      </c>
      <c r="R188" s="53">
        <f t="shared" si="389"/>
        <v>0</v>
      </c>
      <c r="S188" s="53">
        <f t="shared" si="389"/>
        <v>0</v>
      </c>
      <c r="T188" s="53">
        <f t="shared" si="389"/>
        <v>0</v>
      </c>
      <c r="U188" s="53">
        <f t="shared" si="389"/>
        <v>0</v>
      </c>
      <c r="V188" s="53">
        <f t="shared" si="389"/>
        <v>0</v>
      </c>
      <c r="W188" s="53">
        <f t="shared" si="389"/>
        <v>0</v>
      </c>
      <c r="X188" s="53">
        <f t="shared" si="389"/>
        <v>0</v>
      </c>
      <c r="Y188" s="53">
        <f t="shared" si="389"/>
        <v>0</v>
      </c>
      <c r="Z188" s="53">
        <f t="shared" si="389"/>
        <v>0</v>
      </c>
      <c r="AA188" s="53">
        <f t="shared" si="389"/>
        <v>0</v>
      </c>
      <c r="AB188" s="53">
        <f t="shared" si="389"/>
        <v>0</v>
      </c>
      <c r="AC188" s="53">
        <f t="shared" si="389"/>
        <v>0</v>
      </c>
      <c r="AD188" s="53">
        <f t="shared" si="390"/>
        <v>0</v>
      </c>
      <c r="AE188" s="53">
        <f t="shared" si="390"/>
        <v>0</v>
      </c>
      <c r="AF188" s="53">
        <f t="shared" si="390"/>
        <v>0</v>
      </c>
      <c r="AG188" s="53">
        <f t="shared" si="390"/>
        <v>0</v>
      </c>
      <c r="AH188" s="53">
        <f t="shared" si="390"/>
        <v>0</v>
      </c>
      <c r="AI188" s="53">
        <f t="shared" si="390"/>
        <v>0</v>
      </c>
      <c r="AJ188" s="53">
        <f t="shared" si="390"/>
        <v>0</v>
      </c>
      <c r="AK188" s="53">
        <f t="shared" si="390"/>
        <v>0</v>
      </c>
      <c r="AL188" s="53">
        <f t="shared" si="390"/>
        <v>0</v>
      </c>
      <c r="AM188" s="53">
        <f t="shared" si="390"/>
        <v>0</v>
      </c>
      <c r="AN188" s="53">
        <f t="shared" si="390"/>
        <v>0</v>
      </c>
      <c r="AO188" s="53">
        <f t="shared" si="390"/>
        <v>0</v>
      </c>
      <c r="AP188" s="53">
        <f t="shared" si="390"/>
        <v>0</v>
      </c>
      <c r="AQ188" s="53">
        <f t="shared" si="390"/>
        <v>0</v>
      </c>
      <c r="AR188" s="53">
        <f t="shared" si="390"/>
        <v>0</v>
      </c>
      <c r="AS188" s="53">
        <f t="shared" si="390"/>
        <v>0</v>
      </c>
      <c r="AT188" s="53">
        <f t="shared" si="391"/>
        <v>0</v>
      </c>
      <c r="AU188" s="53">
        <f t="shared" si="391"/>
        <v>0</v>
      </c>
      <c r="AV188" s="53">
        <f t="shared" si="391"/>
        <v>0</v>
      </c>
      <c r="AW188" s="53">
        <f t="shared" si="391"/>
        <v>0</v>
      </c>
      <c r="AX188" s="53">
        <f t="shared" si="391"/>
        <v>0</v>
      </c>
      <c r="AY188" s="53">
        <f t="shared" si="391"/>
        <v>0</v>
      </c>
      <c r="AZ188" s="53">
        <f t="shared" si="391"/>
        <v>0</v>
      </c>
      <c r="BA188" s="53">
        <f t="shared" si="391"/>
        <v>0</v>
      </c>
      <c r="BB188" s="53">
        <f t="shared" si="391"/>
        <v>0</v>
      </c>
      <c r="BC188" s="53">
        <f t="shared" si="391"/>
        <v>0</v>
      </c>
      <c r="BD188" s="53">
        <f t="shared" si="391"/>
        <v>0</v>
      </c>
      <c r="BE188" s="53">
        <f t="shared" si="391"/>
        <v>0</v>
      </c>
      <c r="BF188" s="53">
        <f t="shared" si="391"/>
        <v>0</v>
      </c>
      <c r="BG188" s="53">
        <f t="shared" si="391"/>
        <v>0</v>
      </c>
      <c r="BH188" s="53">
        <f t="shared" si="391"/>
        <v>0</v>
      </c>
      <c r="BI188" s="53">
        <f t="shared" si="391"/>
        <v>0</v>
      </c>
      <c r="BJ188" s="53">
        <f t="shared" si="383"/>
        <v>0</v>
      </c>
      <c r="BK188" s="53">
        <f t="shared" si="383"/>
        <v>0</v>
      </c>
      <c r="BL188" s="53">
        <f t="shared" si="383"/>
        <v>0</v>
      </c>
      <c r="BM188" s="53">
        <f t="shared" si="383"/>
        <v>0</v>
      </c>
      <c r="BN188" s="53">
        <f t="shared" si="383"/>
        <v>0</v>
      </c>
      <c r="BO188" s="53">
        <f t="shared" si="383"/>
        <v>0</v>
      </c>
      <c r="BP188" s="53">
        <f t="shared" si="383"/>
        <v>0</v>
      </c>
      <c r="BQ188" s="53">
        <f t="shared" si="383"/>
        <v>0</v>
      </c>
      <c r="BR188" s="53">
        <f t="shared" si="383"/>
        <v>0</v>
      </c>
      <c r="BS188" s="53">
        <f t="shared" si="383"/>
        <v>0</v>
      </c>
      <c r="BT188" s="53">
        <f t="shared" si="383"/>
        <v>0</v>
      </c>
      <c r="BU188" s="53">
        <f t="shared" si="5"/>
        <v>0</v>
      </c>
      <c r="BV188" s="53">
        <f t="shared" si="383"/>
        <v>0</v>
      </c>
      <c r="BW188" s="53">
        <f t="shared" si="383"/>
        <v>0</v>
      </c>
      <c r="BX188" s="53">
        <f t="shared" si="383"/>
        <v>0</v>
      </c>
      <c r="BY188" s="53">
        <f t="shared" si="395"/>
        <v>0</v>
      </c>
      <c r="BZ188" s="53">
        <f t="shared" si="395"/>
        <v>0</v>
      </c>
      <c r="CA188" s="53">
        <f t="shared" si="395"/>
        <v>0</v>
      </c>
      <c r="CB188" s="53">
        <f t="shared" si="395"/>
        <v>0</v>
      </c>
      <c r="CC188" s="53">
        <f t="shared" si="395"/>
        <v>0</v>
      </c>
      <c r="CD188" s="53">
        <f t="shared" si="395"/>
        <v>0</v>
      </c>
      <c r="CE188" s="53">
        <f t="shared" si="395"/>
        <v>0</v>
      </c>
      <c r="CF188" s="53">
        <f t="shared" si="395"/>
        <v>0</v>
      </c>
      <c r="CG188" s="53">
        <f t="shared" si="395"/>
        <v>0</v>
      </c>
      <c r="CH188" s="53">
        <f t="shared" si="395"/>
        <v>0</v>
      </c>
      <c r="CI188" s="53">
        <f t="shared" si="395"/>
        <v>0</v>
      </c>
      <c r="CJ188" s="53">
        <f t="shared" si="395"/>
        <v>0</v>
      </c>
      <c r="CK188" s="53">
        <f t="shared" si="395"/>
        <v>0</v>
      </c>
      <c r="CL188" s="53">
        <f t="shared" si="395"/>
        <v>0</v>
      </c>
      <c r="CM188" s="53">
        <f t="shared" si="395"/>
        <v>0</v>
      </c>
      <c r="CN188" s="53">
        <f t="shared" si="395"/>
        <v>0</v>
      </c>
      <c r="CO188" s="53">
        <f t="shared" si="387"/>
        <v>0</v>
      </c>
      <c r="CP188" s="53">
        <f t="shared" si="387"/>
        <v>0</v>
      </c>
      <c r="CQ188" s="53">
        <f t="shared" si="387"/>
        <v>0</v>
      </c>
      <c r="CR188" s="53">
        <f t="shared" si="387"/>
        <v>0</v>
      </c>
      <c r="CS188" s="53">
        <f t="shared" si="387"/>
        <v>0</v>
      </c>
      <c r="CT188" s="53">
        <f t="shared" si="387"/>
        <v>0</v>
      </c>
      <c r="CU188" s="53">
        <f t="shared" si="387"/>
        <v>0</v>
      </c>
      <c r="CV188" s="53">
        <f t="shared" si="387"/>
        <v>0</v>
      </c>
      <c r="CW188" s="53">
        <f t="shared" si="387"/>
        <v>0</v>
      </c>
      <c r="CX188" s="53">
        <f t="shared" si="387"/>
        <v>0</v>
      </c>
      <c r="CY188" s="53">
        <f t="shared" si="387"/>
        <v>0</v>
      </c>
      <c r="CZ188" s="53">
        <f t="shared" si="387"/>
        <v>0</v>
      </c>
      <c r="DA188" s="53">
        <f t="shared" si="387"/>
        <v>0</v>
      </c>
      <c r="DB188" s="53">
        <f t="shared" si="387"/>
        <v>0</v>
      </c>
      <c r="DC188" s="53">
        <f t="shared" si="387"/>
        <v>0</v>
      </c>
      <c r="DD188" s="53">
        <f t="shared" si="387"/>
        <v>0</v>
      </c>
      <c r="DE188" s="53">
        <f t="shared" si="359"/>
        <v>0</v>
      </c>
      <c r="DF188" s="53">
        <f t="shared" si="359"/>
        <v>0</v>
      </c>
      <c r="DG188" s="53">
        <f t="shared" si="359"/>
        <v>0</v>
      </c>
      <c r="DH188" s="53">
        <f t="shared" si="359"/>
        <v>0</v>
      </c>
      <c r="DI188" s="53">
        <f t="shared" si="359"/>
        <v>0</v>
      </c>
      <c r="DJ188" s="53">
        <f t="shared" si="359"/>
        <v>0</v>
      </c>
      <c r="DK188" s="53">
        <f t="shared" si="359"/>
        <v>0</v>
      </c>
      <c r="DL188" s="53">
        <f t="shared" si="359"/>
        <v>0</v>
      </c>
      <c r="DM188" s="53">
        <f t="shared" si="352"/>
        <v>0</v>
      </c>
      <c r="DN188" s="53">
        <f t="shared" si="352"/>
        <v>0</v>
      </c>
      <c r="DO188" s="53">
        <f t="shared" si="352"/>
        <v>0</v>
      </c>
      <c r="DP188" s="53">
        <f t="shared" si="352"/>
        <v>0</v>
      </c>
      <c r="DQ188" s="53">
        <f t="shared" si="352"/>
        <v>0</v>
      </c>
      <c r="DR188" s="53">
        <f t="shared" si="352"/>
        <v>0</v>
      </c>
      <c r="DS188" s="53">
        <f t="shared" si="352"/>
        <v>0</v>
      </c>
      <c r="DT188" s="53">
        <f t="shared" si="352"/>
        <v>0</v>
      </c>
      <c r="DU188" s="53">
        <f t="shared" si="397"/>
        <v>0</v>
      </c>
      <c r="DV188" s="53">
        <f t="shared" si="397"/>
        <v>0</v>
      </c>
      <c r="DW188" s="53">
        <f t="shared" si="397"/>
        <v>0</v>
      </c>
      <c r="DX188" s="53">
        <f t="shared" si="397"/>
        <v>0</v>
      </c>
      <c r="DY188" s="53">
        <f t="shared" si="397"/>
        <v>0</v>
      </c>
      <c r="DZ188" s="53">
        <f t="shared" si="397"/>
        <v>0</v>
      </c>
      <c r="EA188" s="53">
        <f t="shared" si="397"/>
        <v>0</v>
      </c>
      <c r="EB188" s="53">
        <f t="shared" si="397"/>
        <v>0</v>
      </c>
      <c r="EC188" s="53">
        <f t="shared" si="397"/>
        <v>0</v>
      </c>
      <c r="ED188" s="53">
        <f t="shared" si="397"/>
        <v>0</v>
      </c>
      <c r="EE188" s="53">
        <f t="shared" si="397"/>
        <v>0</v>
      </c>
      <c r="EF188" s="53">
        <f t="shared" si="397"/>
        <v>0</v>
      </c>
      <c r="EG188" s="53">
        <f t="shared" si="397"/>
        <v>0</v>
      </c>
      <c r="EH188" s="53">
        <f t="shared" si="397"/>
        <v>0</v>
      </c>
      <c r="EI188" s="53">
        <f t="shared" si="397"/>
        <v>0</v>
      </c>
      <c r="EJ188" s="53">
        <f t="shared" si="397"/>
        <v>0</v>
      </c>
      <c r="EK188" s="53">
        <f t="shared" si="392"/>
        <v>0</v>
      </c>
      <c r="EL188" s="53">
        <f t="shared" si="392"/>
        <v>0</v>
      </c>
      <c r="EM188" s="53">
        <f t="shared" si="392"/>
        <v>0</v>
      </c>
      <c r="EN188" s="53">
        <f t="shared" si="392"/>
        <v>0</v>
      </c>
      <c r="EO188" s="53">
        <f t="shared" si="392"/>
        <v>0</v>
      </c>
      <c r="EP188" s="53">
        <f t="shared" si="392"/>
        <v>0</v>
      </c>
      <c r="EQ188" s="53">
        <f t="shared" si="392"/>
        <v>0</v>
      </c>
      <c r="ER188" s="53">
        <f t="shared" si="392"/>
        <v>0</v>
      </c>
      <c r="ES188" s="53">
        <f t="shared" si="392"/>
        <v>0</v>
      </c>
      <c r="ET188" s="53">
        <f t="shared" si="392"/>
        <v>0</v>
      </c>
      <c r="EU188" s="53">
        <f t="shared" si="392"/>
        <v>0</v>
      </c>
      <c r="EV188" s="53">
        <f t="shared" si="392"/>
        <v>0</v>
      </c>
      <c r="EW188" s="53">
        <f t="shared" si="392"/>
        <v>0</v>
      </c>
      <c r="EX188" s="53">
        <f t="shared" si="392"/>
        <v>0</v>
      </c>
      <c r="EY188" s="53">
        <f t="shared" si="392"/>
        <v>0</v>
      </c>
      <c r="EZ188" s="53">
        <f t="shared" si="392"/>
        <v>0</v>
      </c>
      <c r="FA188" s="53">
        <f t="shared" si="393"/>
        <v>0</v>
      </c>
      <c r="FB188" s="53">
        <f t="shared" si="393"/>
        <v>0</v>
      </c>
      <c r="FC188" s="53">
        <f t="shared" si="393"/>
        <v>0</v>
      </c>
      <c r="FD188" s="53">
        <f t="shared" si="393"/>
        <v>0</v>
      </c>
      <c r="FE188" s="53">
        <f t="shared" si="393"/>
        <v>0</v>
      </c>
      <c r="FF188" s="53">
        <f t="shared" si="393"/>
        <v>0</v>
      </c>
      <c r="FG188" s="53">
        <f t="shared" si="393"/>
        <v>0</v>
      </c>
      <c r="FH188" s="53">
        <f t="shared" si="393"/>
        <v>0</v>
      </c>
      <c r="FI188" s="53">
        <f t="shared" si="393"/>
        <v>0</v>
      </c>
      <c r="FJ188" s="53">
        <f t="shared" si="393"/>
        <v>0</v>
      </c>
      <c r="FK188" s="53">
        <f t="shared" si="393"/>
        <v>0</v>
      </c>
      <c r="FL188" s="53">
        <f t="shared" si="393"/>
        <v>0</v>
      </c>
      <c r="FM188" s="53">
        <f t="shared" si="393"/>
        <v>0</v>
      </c>
      <c r="FN188" s="53">
        <f t="shared" si="393"/>
        <v>0</v>
      </c>
      <c r="FO188" s="53">
        <f t="shared" si="393"/>
        <v>0</v>
      </c>
      <c r="FP188" s="53">
        <f t="shared" si="393"/>
        <v>0</v>
      </c>
      <c r="FQ188" s="53">
        <f t="shared" si="394"/>
        <v>0</v>
      </c>
      <c r="FR188" s="53">
        <f t="shared" si="394"/>
        <v>0</v>
      </c>
      <c r="FS188" s="53">
        <f t="shared" si="394"/>
        <v>0</v>
      </c>
      <c r="FT188" s="53">
        <f t="shared" si="394"/>
        <v>0</v>
      </c>
      <c r="FU188" s="53">
        <f t="shared" si="394"/>
        <v>0</v>
      </c>
      <c r="FV188" s="53">
        <f t="shared" si="394"/>
        <v>0</v>
      </c>
      <c r="FW188" s="53">
        <f t="shared" si="394"/>
        <v>0</v>
      </c>
      <c r="FX188" s="53">
        <f t="shared" si="394"/>
        <v>-1370.52</v>
      </c>
      <c r="FY188" s="53">
        <f t="shared" si="394"/>
        <v>0</v>
      </c>
      <c r="FZ188" s="53">
        <f t="shared" si="394"/>
        <v>0</v>
      </c>
      <c r="GA188" s="53">
        <f t="shared" si="394"/>
        <v>0</v>
      </c>
      <c r="GB188" s="53">
        <f t="shared" si="394"/>
        <v>0</v>
      </c>
      <c r="GC188" s="53">
        <f t="shared" si="394"/>
        <v>0</v>
      </c>
      <c r="GD188" s="53">
        <f t="shared" si="394"/>
        <v>0</v>
      </c>
      <c r="GE188" s="53">
        <f t="shared" si="394"/>
        <v>0</v>
      </c>
      <c r="GF188" s="53">
        <f t="shared" si="394"/>
        <v>0</v>
      </c>
      <c r="GG188" s="53">
        <f t="shared" si="353"/>
        <v>0</v>
      </c>
      <c r="GH188" s="53">
        <f t="shared" si="353"/>
        <v>0</v>
      </c>
      <c r="GI188" s="53">
        <f t="shared" si="353"/>
        <v>0</v>
      </c>
      <c r="GJ188" s="53">
        <f t="shared" si="353"/>
        <v>0</v>
      </c>
      <c r="GK188" s="53">
        <f t="shared" si="353"/>
        <v>0</v>
      </c>
      <c r="GL188" s="53">
        <f t="shared" si="353"/>
        <v>0</v>
      </c>
      <c r="GM188" s="53">
        <f t="shared" si="353"/>
        <v>0</v>
      </c>
      <c r="GN188" s="53">
        <f t="shared" si="398"/>
        <v>0</v>
      </c>
      <c r="GO188" s="53">
        <f t="shared" si="398"/>
        <v>0</v>
      </c>
      <c r="GP188" s="53">
        <f t="shared" si="398"/>
        <v>0</v>
      </c>
      <c r="GQ188" s="53">
        <f t="shared" si="398"/>
        <v>0</v>
      </c>
      <c r="GR188" s="53">
        <f t="shared" si="398"/>
        <v>0</v>
      </c>
      <c r="GS188" s="53">
        <f t="shared" si="398"/>
        <v>0</v>
      </c>
      <c r="GT188" s="53">
        <f t="shared" si="398"/>
        <v>0</v>
      </c>
      <c r="GU188" s="53">
        <f t="shared" si="398"/>
        <v>0</v>
      </c>
      <c r="GV188" s="53">
        <f t="shared" si="398"/>
        <v>0</v>
      </c>
      <c r="GW188" s="53">
        <f t="shared" si="398"/>
        <v>0</v>
      </c>
      <c r="GX188" s="53">
        <f t="shared" si="18"/>
        <v>0</v>
      </c>
    </row>
    <row r="189" spans="1:206" s="95" customFormat="1" ht="25.5" x14ac:dyDescent="0.2">
      <c r="A189" s="22">
        <f>VLOOKUP(B189,'Libro Giornale'!$E$237:$F$436,2,FALSE)</f>
        <v>83</v>
      </c>
      <c r="B189" s="547" t="s">
        <v>472</v>
      </c>
      <c r="C189" s="152">
        <v>177</v>
      </c>
      <c r="D189" s="468">
        <v>44918</v>
      </c>
      <c r="E189" s="448" t="s">
        <v>853</v>
      </c>
      <c r="F189" s="52">
        <v>330</v>
      </c>
      <c r="G189" s="52"/>
      <c r="H189" s="92"/>
      <c r="I189" s="92"/>
      <c r="J189" s="52"/>
      <c r="K189" s="52">
        <f>-F189</f>
        <v>-330</v>
      </c>
      <c r="L189" s="52"/>
      <c r="M189" s="53">
        <f t="shared" si="305"/>
        <v>0</v>
      </c>
      <c r="N189" s="53">
        <f t="shared" si="0"/>
        <v>0</v>
      </c>
      <c r="O189" s="53">
        <f t="shared" si="0"/>
        <v>0</v>
      </c>
      <c r="P189" s="53">
        <f t="shared" si="0"/>
        <v>0</v>
      </c>
      <c r="Q189" s="53">
        <f t="shared" si="0"/>
        <v>0</v>
      </c>
      <c r="R189" s="53">
        <f t="shared" si="0"/>
        <v>0</v>
      </c>
      <c r="S189" s="53">
        <f t="shared" si="0"/>
        <v>0</v>
      </c>
      <c r="T189" s="53">
        <f t="shared" si="0"/>
        <v>0</v>
      </c>
      <c r="U189" s="53">
        <f t="shared" si="0"/>
        <v>0</v>
      </c>
      <c r="V189" s="53">
        <f t="shared" si="0"/>
        <v>0</v>
      </c>
      <c r="W189" s="53">
        <f t="shared" si="0"/>
        <v>0</v>
      </c>
      <c r="X189" s="53">
        <f t="shared" si="0"/>
        <v>0</v>
      </c>
      <c r="Y189" s="53">
        <f t="shared" si="0"/>
        <v>0</v>
      </c>
      <c r="Z189" s="53">
        <f t="shared" si="0"/>
        <v>0</v>
      </c>
      <c r="AA189" s="53">
        <f t="shared" si="0"/>
        <v>0</v>
      </c>
      <c r="AB189" s="53">
        <f t="shared" si="0"/>
        <v>0</v>
      </c>
      <c r="AC189" s="53">
        <f t="shared" si="0"/>
        <v>0</v>
      </c>
      <c r="AD189" s="53">
        <f t="shared" si="372"/>
        <v>0</v>
      </c>
      <c r="AE189" s="53">
        <f t="shared" si="372"/>
        <v>0</v>
      </c>
      <c r="AF189" s="53">
        <f t="shared" si="372"/>
        <v>0</v>
      </c>
      <c r="AG189" s="53">
        <f t="shared" si="372"/>
        <v>0</v>
      </c>
      <c r="AH189" s="53">
        <f t="shared" si="372"/>
        <v>0</v>
      </c>
      <c r="AI189" s="53">
        <f t="shared" si="372"/>
        <v>0</v>
      </c>
      <c r="AJ189" s="53">
        <f t="shared" si="372"/>
        <v>0</v>
      </c>
      <c r="AK189" s="53">
        <f t="shared" si="372"/>
        <v>0</v>
      </c>
      <c r="AL189" s="53">
        <f t="shared" si="372"/>
        <v>0</v>
      </c>
      <c r="AM189" s="53">
        <f t="shared" si="372"/>
        <v>0</v>
      </c>
      <c r="AN189" s="53">
        <f t="shared" si="372"/>
        <v>0</v>
      </c>
      <c r="AO189" s="53">
        <f t="shared" si="372"/>
        <v>0</v>
      </c>
      <c r="AP189" s="53">
        <f t="shared" si="372"/>
        <v>0</v>
      </c>
      <c r="AQ189" s="53">
        <f t="shared" si="372"/>
        <v>0</v>
      </c>
      <c r="AR189" s="53">
        <f t="shared" si="372"/>
        <v>0</v>
      </c>
      <c r="AS189" s="53">
        <f t="shared" si="372"/>
        <v>0</v>
      </c>
      <c r="AT189" s="53">
        <f t="shared" si="373"/>
        <v>0</v>
      </c>
      <c r="AU189" s="53">
        <f t="shared" si="373"/>
        <v>0</v>
      </c>
      <c r="AV189" s="53">
        <f t="shared" si="373"/>
        <v>0</v>
      </c>
      <c r="AW189" s="53">
        <f t="shared" si="373"/>
        <v>0</v>
      </c>
      <c r="AX189" s="53">
        <f t="shared" si="373"/>
        <v>0</v>
      </c>
      <c r="AY189" s="53">
        <f t="shared" si="373"/>
        <v>0</v>
      </c>
      <c r="AZ189" s="53">
        <f t="shared" si="373"/>
        <v>0</v>
      </c>
      <c r="BA189" s="53">
        <f t="shared" si="373"/>
        <v>0</v>
      </c>
      <c r="BB189" s="53">
        <f t="shared" si="373"/>
        <v>0</v>
      </c>
      <c r="BC189" s="53">
        <f t="shared" si="373"/>
        <v>0</v>
      </c>
      <c r="BD189" s="53">
        <f t="shared" si="373"/>
        <v>0</v>
      </c>
      <c r="BE189" s="53">
        <f t="shared" si="373"/>
        <v>0</v>
      </c>
      <c r="BF189" s="53">
        <f t="shared" si="373"/>
        <v>0</v>
      </c>
      <c r="BG189" s="53">
        <f t="shared" si="373"/>
        <v>0</v>
      </c>
      <c r="BH189" s="53">
        <f t="shared" si="373"/>
        <v>0</v>
      </c>
      <c r="BI189" s="53">
        <f t="shared" si="373"/>
        <v>0</v>
      </c>
      <c r="BJ189" s="53">
        <f t="shared" si="383"/>
        <v>0</v>
      </c>
      <c r="BK189" s="53">
        <f t="shared" si="383"/>
        <v>0</v>
      </c>
      <c r="BL189" s="53">
        <f t="shared" si="383"/>
        <v>0</v>
      </c>
      <c r="BM189" s="53">
        <f t="shared" si="383"/>
        <v>0</v>
      </c>
      <c r="BN189" s="53">
        <f t="shared" si="383"/>
        <v>0</v>
      </c>
      <c r="BO189" s="53">
        <f t="shared" si="383"/>
        <v>0</v>
      </c>
      <c r="BP189" s="53">
        <f t="shared" si="383"/>
        <v>0</v>
      </c>
      <c r="BQ189" s="53">
        <f t="shared" si="383"/>
        <v>0</v>
      </c>
      <c r="BR189" s="53">
        <f t="shared" si="383"/>
        <v>0</v>
      </c>
      <c r="BS189" s="53">
        <f t="shared" si="383"/>
        <v>0</v>
      </c>
      <c r="BT189" s="53">
        <f t="shared" si="383"/>
        <v>0</v>
      </c>
      <c r="BU189" s="53">
        <f t="shared" si="5"/>
        <v>0</v>
      </c>
      <c r="BV189" s="53">
        <f t="shared" si="383"/>
        <v>0</v>
      </c>
      <c r="BW189" s="53">
        <f t="shared" si="383"/>
        <v>0</v>
      </c>
      <c r="BX189" s="53">
        <f t="shared" si="383"/>
        <v>0</v>
      </c>
      <c r="BY189" s="53">
        <f t="shared" si="378"/>
        <v>0</v>
      </c>
      <c r="BZ189" s="53">
        <f t="shared" si="378"/>
        <v>0</v>
      </c>
      <c r="CA189" s="53">
        <f t="shared" si="378"/>
        <v>0</v>
      </c>
      <c r="CB189" s="53">
        <f t="shared" si="378"/>
        <v>0</v>
      </c>
      <c r="CC189" s="53">
        <f t="shared" si="378"/>
        <v>0</v>
      </c>
      <c r="CD189" s="53">
        <f t="shared" si="378"/>
        <v>0</v>
      </c>
      <c r="CE189" s="53">
        <f t="shared" si="378"/>
        <v>0</v>
      </c>
      <c r="CF189" s="53">
        <f t="shared" si="378"/>
        <v>0</v>
      </c>
      <c r="CG189" s="53">
        <f t="shared" si="378"/>
        <v>0</v>
      </c>
      <c r="CH189" s="53">
        <f t="shared" si="378"/>
        <v>0</v>
      </c>
      <c r="CI189" s="53">
        <f t="shared" si="378"/>
        <v>0</v>
      </c>
      <c r="CJ189" s="53">
        <f t="shared" si="378"/>
        <v>0</v>
      </c>
      <c r="CK189" s="53">
        <f t="shared" si="378"/>
        <v>0</v>
      </c>
      <c r="CL189" s="53">
        <f t="shared" si="378"/>
        <v>330</v>
      </c>
      <c r="CM189" s="53">
        <f t="shared" si="378"/>
        <v>0</v>
      </c>
      <c r="CN189" s="53">
        <f t="shared" si="378"/>
        <v>0</v>
      </c>
      <c r="CO189" s="53">
        <f t="shared" si="387"/>
        <v>0</v>
      </c>
      <c r="CP189" s="53">
        <f t="shared" si="387"/>
        <v>0</v>
      </c>
      <c r="CQ189" s="53">
        <f t="shared" si="387"/>
        <v>0</v>
      </c>
      <c r="CR189" s="53">
        <f t="shared" si="387"/>
        <v>0</v>
      </c>
      <c r="CS189" s="53">
        <f t="shared" si="387"/>
        <v>0</v>
      </c>
      <c r="CT189" s="53">
        <f t="shared" si="387"/>
        <v>0</v>
      </c>
      <c r="CU189" s="53">
        <f t="shared" si="387"/>
        <v>0</v>
      </c>
      <c r="CV189" s="53">
        <f t="shared" si="387"/>
        <v>0</v>
      </c>
      <c r="CW189" s="53">
        <f t="shared" si="387"/>
        <v>0</v>
      </c>
      <c r="CX189" s="53">
        <f t="shared" si="387"/>
        <v>0</v>
      </c>
      <c r="CY189" s="53">
        <f t="shared" si="387"/>
        <v>0</v>
      </c>
      <c r="CZ189" s="53">
        <f t="shared" si="387"/>
        <v>0</v>
      </c>
      <c r="DA189" s="53">
        <f t="shared" si="387"/>
        <v>0</v>
      </c>
      <c r="DB189" s="53">
        <f t="shared" si="387"/>
        <v>0</v>
      </c>
      <c r="DC189" s="53">
        <f t="shared" si="387"/>
        <v>0</v>
      </c>
      <c r="DD189" s="53">
        <f t="shared" si="387"/>
        <v>0</v>
      </c>
      <c r="DE189" s="53">
        <f t="shared" si="359"/>
        <v>0</v>
      </c>
      <c r="DF189" s="53">
        <f t="shared" si="359"/>
        <v>0</v>
      </c>
      <c r="DG189" s="53">
        <f t="shared" si="359"/>
        <v>0</v>
      </c>
      <c r="DH189" s="53">
        <f t="shared" si="359"/>
        <v>0</v>
      </c>
      <c r="DI189" s="53">
        <f t="shared" si="359"/>
        <v>0</v>
      </c>
      <c r="DJ189" s="53">
        <f t="shared" si="359"/>
        <v>0</v>
      </c>
      <c r="DK189" s="53">
        <f t="shared" si="359"/>
        <v>0</v>
      </c>
      <c r="DL189" s="53">
        <f t="shared" si="359"/>
        <v>0</v>
      </c>
      <c r="DM189" s="53">
        <f t="shared" si="352"/>
        <v>0</v>
      </c>
      <c r="DN189" s="53">
        <f t="shared" si="352"/>
        <v>0</v>
      </c>
      <c r="DO189" s="53">
        <f t="shared" si="352"/>
        <v>0</v>
      </c>
      <c r="DP189" s="53">
        <f t="shared" si="352"/>
        <v>0</v>
      </c>
      <c r="DQ189" s="53">
        <f t="shared" si="352"/>
        <v>0</v>
      </c>
      <c r="DR189" s="53">
        <f t="shared" si="352"/>
        <v>0</v>
      </c>
      <c r="DS189" s="53">
        <f t="shared" si="352"/>
        <v>0</v>
      </c>
      <c r="DT189" s="53">
        <f t="shared" si="352"/>
        <v>0</v>
      </c>
      <c r="DU189" s="53">
        <f t="shared" si="379"/>
        <v>0</v>
      </c>
      <c r="DV189" s="53">
        <f t="shared" si="379"/>
        <v>0</v>
      </c>
      <c r="DW189" s="53">
        <f t="shared" si="379"/>
        <v>0</v>
      </c>
      <c r="DX189" s="53">
        <f t="shared" si="379"/>
        <v>0</v>
      </c>
      <c r="DY189" s="53">
        <f t="shared" si="379"/>
        <v>0</v>
      </c>
      <c r="DZ189" s="53">
        <f t="shared" si="379"/>
        <v>0</v>
      </c>
      <c r="EA189" s="53">
        <f t="shared" si="379"/>
        <v>0</v>
      </c>
      <c r="EB189" s="53">
        <f t="shared" si="379"/>
        <v>0</v>
      </c>
      <c r="EC189" s="53">
        <f t="shared" si="379"/>
        <v>0</v>
      </c>
      <c r="ED189" s="53">
        <f t="shared" si="379"/>
        <v>0</v>
      </c>
      <c r="EE189" s="53">
        <f t="shared" si="379"/>
        <v>0</v>
      </c>
      <c r="EF189" s="53">
        <f t="shared" si="379"/>
        <v>0</v>
      </c>
      <c r="EG189" s="53">
        <f t="shared" si="379"/>
        <v>0</v>
      </c>
      <c r="EH189" s="53">
        <f t="shared" si="379"/>
        <v>0</v>
      </c>
      <c r="EI189" s="53">
        <f t="shared" si="379"/>
        <v>0</v>
      </c>
      <c r="EJ189" s="53">
        <f t="shared" si="379"/>
        <v>0</v>
      </c>
      <c r="EK189" s="53">
        <f t="shared" si="374"/>
        <v>0</v>
      </c>
      <c r="EL189" s="53">
        <f t="shared" si="374"/>
        <v>0</v>
      </c>
      <c r="EM189" s="53">
        <f t="shared" si="374"/>
        <v>0</v>
      </c>
      <c r="EN189" s="53">
        <f t="shared" si="374"/>
        <v>0</v>
      </c>
      <c r="EO189" s="53">
        <f t="shared" si="374"/>
        <v>0</v>
      </c>
      <c r="EP189" s="53">
        <f t="shared" si="374"/>
        <v>0</v>
      </c>
      <c r="EQ189" s="53">
        <f t="shared" si="374"/>
        <v>0</v>
      </c>
      <c r="ER189" s="53">
        <f t="shared" si="374"/>
        <v>0</v>
      </c>
      <c r="ES189" s="53">
        <f t="shared" si="374"/>
        <v>0</v>
      </c>
      <c r="ET189" s="53">
        <f t="shared" si="374"/>
        <v>0</v>
      </c>
      <c r="EU189" s="53">
        <f t="shared" si="374"/>
        <v>0</v>
      </c>
      <c r="EV189" s="53">
        <f t="shared" si="374"/>
        <v>0</v>
      </c>
      <c r="EW189" s="53">
        <f t="shared" si="374"/>
        <v>0</v>
      </c>
      <c r="EX189" s="53">
        <f t="shared" si="374"/>
        <v>0</v>
      </c>
      <c r="EY189" s="53">
        <f t="shared" si="374"/>
        <v>0</v>
      </c>
      <c r="EZ189" s="53">
        <f t="shared" si="374"/>
        <v>0</v>
      </c>
      <c r="FA189" s="53">
        <f t="shared" si="375"/>
        <v>0</v>
      </c>
      <c r="FB189" s="53">
        <f t="shared" si="375"/>
        <v>0</v>
      </c>
      <c r="FC189" s="53">
        <f t="shared" si="375"/>
        <v>0</v>
      </c>
      <c r="FD189" s="53">
        <f t="shared" si="375"/>
        <v>0</v>
      </c>
      <c r="FE189" s="53">
        <f t="shared" si="375"/>
        <v>0</v>
      </c>
      <c r="FF189" s="53">
        <f t="shared" si="375"/>
        <v>0</v>
      </c>
      <c r="FG189" s="53">
        <f t="shared" si="375"/>
        <v>0</v>
      </c>
      <c r="FH189" s="53">
        <f t="shared" si="375"/>
        <v>0</v>
      </c>
      <c r="FI189" s="53">
        <f t="shared" si="375"/>
        <v>0</v>
      </c>
      <c r="FJ189" s="53">
        <f t="shared" si="375"/>
        <v>0</v>
      </c>
      <c r="FK189" s="53">
        <f t="shared" si="375"/>
        <v>0</v>
      </c>
      <c r="FL189" s="53">
        <f t="shared" si="375"/>
        <v>0</v>
      </c>
      <c r="FM189" s="53">
        <f t="shared" si="375"/>
        <v>0</v>
      </c>
      <c r="FN189" s="53">
        <f t="shared" si="375"/>
        <v>0</v>
      </c>
      <c r="FO189" s="53">
        <f t="shared" si="375"/>
        <v>0</v>
      </c>
      <c r="FP189" s="53">
        <f t="shared" si="375"/>
        <v>0</v>
      </c>
      <c r="FQ189" s="53">
        <f t="shared" si="376"/>
        <v>0</v>
      </c>
      <c r="FR189" s="53">
        <f t="shared" si="376"/>
        <v>0</v>
      </c>
      <c r="FS189" s="53">
        <f t="shared" si="376"/>
        <v>0</v>
      </c>
      <c r="FT189" s="53">
        <f t="shared" si="376"/>
        <v>0</v>
      </c>
      <c r="FU189" s="53">
        <f t="shared" si="376"/>
        <v>0</v>
      </c>
      <c r="FV189" s="53">
        <f t="shared" si="376"/>
        <v>0</v>
      </c>
      <c r="FW189" s="53">
        <f t="shared" si="376"/>
        <v>0</v>
      </c>
      <c r="FX189" s="53">
        <f t="shared" si="376"/>
        <v>0</v>
      </c>
      <c r="FY189" s="53">
        <f t="shared" si="376"/>
        <v>0</v>
      </c>
      <c r="FZ189" s="53">
        <f t="shared" si="376"/>
        <v>0</v>
      </c>
      <c r="GA189" s="53">
        <f t="shared" si="376"/>
        <v>0</v>
      </c>
      <c r="GB189" s="53">
        <f t="shared" si="376"/>
        <v>0</v>
      </c>
      <c r="GC189" s="53">
        <f t="shared" si="376"/>
        <v>0</v>
      </c>
      <c r="GD189" s="53">
        <f t="shared" si="376"/>
        <v>0</v>
      </c>
      <c r="GE189" s="53">
        <f t="shared" si="376"/>
        <v>0</v>
      </c>
      <c r="GF189" s="53">
        <f t="shared" si="376"/>
        <v>0</v>
      </c>
      <c r="GG189" s="53">
        <f t="shared" si="353"/>
        <v>0</v>
      </c>
      <c r="GH189" s="53">
        <f t="shared" si="353"/>
        <v>0</v>
      </c>
      <c r="GI189" s="53">
        <f t="shared" si="353"/>
        <v>0</v>
      </c>
      <c r="GJ189" s="53">
        <f t="shared" si="353"/>
        <v>0</v>
      </c>
      <c r="GK189" s="53">
        <f t="shared" si="353"/>
        <v>0</v>
      </c>
      <c r="GL189" s="53">
        <f t="shared" si="353"/>
        <v>0</v>
      </c>
      <c r="GM189" s="53">
        <f t="shared" si="353"/>
        <v>0</v>
      </c>
      <c r="GN189" s="53">
        <f t="shared" si="354"/>
        <v>0</v>
      </c>
      <c r="GO189" s="53">
        <f t="shared" si="354"/>
        <v>0</v>
      </c>
      <c r="GP189" s="53">
        <f t="shared" si="354"/>
        <v>0</v>
      </c>
      <c r="GQ189" s="53">
        <f t="shared" si="354"/>
        <v>0</v>
      </c>
      <c r="GR189" s="53">
        <f t="shared" si="354"/>
        <v>0</v>
      </c>
      <c r="GS189" s="53">
        <f t="shared" si="354"/>
        <v>0</v>
      </c>
      <c r="GT189" s="53">
        <f t="shared" si="354"/>
        <v>0</v>
      </c>
      <c r="GU189" s="53">
        <f t="shared" si="354"/>
        <v>0</v>
      </c>
      <c r="GV189" s="53">
        <f t="shared" si="354"/>
        <v>0</v>
      </c>
      <c r="GW189" s="53">
        <f t="shared" si="354"/>
        <v>0</v>
      </c>
      <c r="GX189" s="53">
        <f t="shared" si="18"/>
        <v>0</v>
      </c>
    </row>
    <row r="190" spans="1:206" s="95" customFormat="1" ht="25.5" x14ac:dyDescent="0.2">
      <c r="A190" s="22">
        <f>VLOOKUP(B190,'Libro Giornale'!$E$237:$F$436,2,FALSE)</f>
        <v>34</v>
      </c>
      <c r="B190" s="547" t="s">
        <v>101</v>
      </c>
      <c r="C190" s="152">
        <v>178</v>
      </c>
      <c r="D190" s="468">
        <v>44918</v>
      </c>
      <c r="E190" s="448" t="s">
        <v>853</v>
      </c>
      <c r="F190" s="52">
        <v>-330</v>
      </c>
      <c r="G190" s="52"/>
      <c r="H190" s="92"/>
      <c r="I190" s="92"/>
      <c r="J190" s="52"/>
      <c r="K190" s="52">
        <f>-F190</f>
        <v>330</v>
      </c>
      <c r="L190" s="52"/>
      <c r="M190" s="53">
        <f t="shared" si="305"/>
        <v>0</v>
      </c>
      <c r="N190" s="53">
        <f t="shared" ref="N190:AC196" si="399">IF(N$4=$A190,-SUM($H190:$K190), 0)</f>
        <v>0</v>
      </c>
      <c r="O190" s="53">
        <f t="shared" si="399"/>
        <v>0</v>
      </c>
      <c r="P190" s="53">
        <f t="shared" si="399"/>
        <v>0</v>
      </c>
      <c r="Q190" s="53">
        <f t="shared" si="399"/>
        <v>0</v>
      </c>
      <c r="R190" s="53">
        <f t="shared" si="399"/>
        <v>0</v>
      </c>
      <c r="S190" s="53">
        <f t="shared" si="399"/>
        <v>0</v>
      </c>
      <c r="T190" s="53">
        <f t="shared" si="399"/>
        <v>0</v>
      </c>
      <c r="U190" s="53">
        <f t="shared" si="399"/>
        <v>0</v>
      </c>
      <c r="V190" s="53">
        <f t="shared" si="399"/>
        <v>0</v>
      </c>
      <c r="W190" s="53">
        <f t="shared" si="399"/>
        <v>0</v>
      </c>
      <c r="X190" s="53">
        <f t="shared" si="399"/>
        <v>0</v>
      </c>
      <c r="Y190" s="53">
        <f t="shared" si="399"/>
        <v>0</v>
      </c>
      <c r="Z190" s="53">
        <f t="shared" si="399"/>
        <v>0</v>
      </c>
      <c r="AA190" s="53">
        <f t="shared" si="399"/>
        <v>0</v>
      </c>
      <c r="AB190" s="53">
        <f t="shared" si="399"/>
        <v>0</v>
      </c>
      <c r="AC190" s="53">
        <f t="shared" si="399"/>
        <v>0</v>
      </c>
      <c r="AD190" s="53">
        <f t="shared" ref="AD190:AS196" si="400">IF(AD$4=$A190,-SUM($H190:$K190), 0)</f>
        <v>0</v>
      </c>
      <c r="AE190" s="53">
        <f t="shared" si="400"/>
        <v>0</v>
      </c>
      <c r="AF190" s="53">
        <f t="shared" si="400"/>
        <v>0</v>
      </c>
      <c r="AG190" s="53">
        <f t="shared" si="400"/>
        <v>0</v>
      </c>
      <c r="AH190" s="53">
        <f t="shared" si="400"/>
        <v>0</v>
      </c>
      <c r="AI190" s="53">
        <f t="shared" si="400"/>
        <v>0</v>
      </c>
      <c r="AJ190" s="53">
        <f t="shared" si="400"/>
        <v>0</v>
      </c>
      <c r="AK190" s="53">
        <f t="shared" si="400"/>
        <v>0</v>
      </c>
      <c r="AL190" s="53">
        <f t="shared" si="400"/>
        <v>0</v>
      </c>
      <c r="AM190" s="53">
        <f t="shared" si="400"/>
        <v>0</v>
      </c>
      <c r="AN190" s="53">
        <f t="shared" si="400"/>
        <v>0</v>
      </c>
      <c r="AO190" s="53">
        <f t="shared" si="400"/>
        <v>-330</v>
      </c>
      <c r="AP190" s="53">
        <f t="shared" si="400"/>
        <v>0</v>
      </c>
      <c r="AQ190" s="53">
        <f t="shared" si="400"/>
        <v>0</v>
      </c>
      <c r="AR190" s="53">
        <f t="shared" si="400"/>
        <v>0</v>
      </c>
      <c r="AS190" s="53">
        <f t="shared" si="400"/>
        <v>0</v>
      </c>
      <c r="AT190" s="53">
        <f t="shared" ref="AT190:BI196" si="401">IF(AT$4=$A190,-SUM($H190:$K190), 0)</f>
        <v>0</v>
      </c>
      <c r="AU190" s="53">
        <f t="shared" si="401"/>
        <v>0</v>
      </c>
      <c r="AV190" s="53">
        <f t="shared" si="401"/>
        <v>0</v>
      </c>
      <c r="AW190" s="53">
        <f t="shared" si="401"/>
        <v>0</v>
      </c>
      <c r="AX190" s="53">
        <f t="shared" si="401"/>
        <v>0</v>
      </c>
      <c r="AY190" s="53">
        <f t="shared" si="401"/>
        <v>0</v>
      </c>
      <c r="AZ190" s="53">
        <f t="shared" si="401"/>
        <v>0</v>
      </c>
      <c r="BA190" s="53">
        <f t="shared" si="401"/>
        <v>0</v>
      </c>
      <c r="BB190" s="53">
        <f t="shared" si="401"/>
        <v>0</v>
      </c>
      <c r="BC190" s="53">
        <f t="shared" si="401"/>
        <v>0</v>
      </c>
      <c r="BD190" s="53">
        <f t="shared" si="401"/>
        <v>0</v>
      </c>
      <c r="BE190" s="53">
        <f t="shared" si="401"/>
        <v>0</v>
      </c>
      <c r="BF190" s="53">
        <f t="shared" si="401"/>
        <v>0</v>
      </c>
      <c r="BG190" s="53">
        <f t="shared" si="401"/>
        <v>0</v>
      </c>
      <c r="BH190" s="53">
        <f t="shared" si="401"/>
        <v>0</v>
      </c>
      <c r="BI190" s="53">
        <f t="shared" si="401"/>
        <v>0</v>
      </c>
      <c r="BJ190" s="53">
        <f t="shared" si="383"/>
        <v>0</v>
      </c>
      <c r="BK190" s="53">
        <f t="shared" si="383"/>
        <v>0</v>
      </c>
      <c r="BL190" s="53">
        <f t="shared" si="383"/>
        <v>0</v>
      </c>
      <c r="BM190" s="53">
        <f t="shared" ref="BM190:CB190" si="402">IF(BM$4=$A190,-SUM($H190:$K190), 0)</f>
        <v>0</v>
      </c>
      <c r="BN190" s="53">
        <f t="shared" si="402"/>
        <v>0</v>
      </c>
      <c r="BO190" s="53">
        <f t="shared" si="402"/>
        <v>0</v>
      </c>
      <c r="BP190" s="53">
        <f t="shared" si="402"/>
        <v>0</v>
      </c>
      <c r="BQ190" s="53">
        <f t="shared" si="402"/>
        <v>0</v>
      </c>
      <c r="BR190" s="53">
        <f t="shared" si="402"/>
        <v>0</v>
      </c>
      <c r="BS190" s="53">
        <f t="shared" si="402"/>
        <v>0</v>
      </c>
      <c r="BT190" s="53">
        <f t="shared" si="402"/>
        <v>0</v>
      </c>
      <c r="BU190" s="53">
        <f t="shared" si="5"/>
        <v>0</v>
      </c>
      <c r="BV190" s="53">
        <f t="shared" si="402"/>
        <v>0</v>
      </c>
      <c r="BW190" s="53">
        <f t="shared" si="402"/>
        <v>0</v>
      </c>
      <c r="BX190" s="53">
        <f t="shared" si="402"/>
        <v>0</v>
      </c>
      <c r="BY190" s="53">
        <f t="shared" si="402"/>
        <v>0</v>
      </c>
      <c r="BZ190" s="53">
        <f t="shared" si="402"/>
        <v>0</v>
      </c>
      <c r="CA190" s="53">
        <f t="shared" si="402"/>
        <v>0</v>
      </c>
      <c r="CB190" s="53">
        <f t="shared" si="402"/>
        <v>0</v>
      </c>
      <c r="CC190" s="53">
        <f t="shared" ref="BY190:CN196" si="403">IF(CC$4=$A190,-SUM($H190:$K190), 0)</f>
        <v>0</v>
      </c>
      <c r="CD190" s="53">
        <f t="shared" si="403"/>
        <v>0</v>
      </c>
      <c r="CE190" s="53">
        <f t="shared" si="403"/>
        <v>0</v>
      </c>
      <c r="CF190" s="53">
        <f t="shared" si="403"/>
        <v>0</v>
      </c>
      <c r="CG190" s="53">
        <f t="shared" si="403"/>
        <v>0</v>
      </c>
      <c r="CH190" s="53">
        <f t="shared" si="403"/>
        <v>0</v>
      </c>
      <c r="CI190" s="53">
        <f t="shared" si="403"/>
        <v>0</v>
      </c>
      <c r="CJ190" s="53">
        <f t="shared" si="403"/>
        <v>0</v>
      </c>
      <c r="CK190" s="53">
        <f t="shared" si="403"/>
        <v>0</v>
      </c>
      <c r="CL190" s="53">
        <f t="shared" si="403"/>
        <v>0</v>
      </c>
      <c r="CM190" s="53">
        <f t="shared" si="403"/>
        <v>0</v>
      </c>
      <c r="CN190" s="53">
        <f t="shared" si="403"/>
        <v>0</v>
      </c>
      <c r="CO190" s="53">
        <f t="shared" si="387"/>
        <v>0</v>
      </c>
      <c r="CP190" s="53">
        <f t="shared" si="387"/>
        <v>0</v>
      </c>
      <c r="CQ190" s="53">
        <f t="shared" si="387"/>
        <v>0</v>
      </c>
      <c r="CR190" s="53">
        <f t="shared" si="387"/>
        <v>0</v>
      </c>
      <c r="CS190" s="53">
        <f t="shared" si="387"/>
        <v>0</v>
      </c>
      <c r="CT190" s="53">
        <f t="shared" si="387"/>
        <v>0</v>
      </c>
      <c r="CU190" s="53">
        <f t="shared" si="387"/>
        <v>0</v>
      </c>
      <c r="CV190" s="53">
        <f t="shared" si="387"/>
        <v>0</v>
      </c>
      <c r="CW190" s="53">
        <f t="shared" si="387"/>
        <v>0</v>
      </c>
      <c r="CX190" s="53">
        <f t="shared" si="387"/>
        <v>0</v>
      </c>
      <c r="CY190" s="53">
        <f t="shared" si="387"/>
        <v>0</v>
      </c>
      <c r="CZ190" s="53">
        <f t="shared" si="387"/>
        <v>0</v>
      </c>
      <c r="DA190" s="53">
        <f t="shared" si="387"/>
        <v>0</v>
      </c>
      <c r="DB190" s="53">
        <f t="shared" si="387"/>
        <v>0</v>
      </c>
      <c r="DC190" s="53">
        <f t="shared" si="387"/>
        <v>0</v>
      </c>
      <c r="DD190" s="53">
        <f t="shared" si="387"/>
        <v>0</v>
      </c>
      <c r="DE190" s="53">
        <f t="shared" si="359"/>
        <v>0</v>
      </c>
      <c r="DF190" s="53">
        <f t="shared" si="359"/>
        <v>0</v>
      </c>
      <c r="DG190" s="53">
        <f t="shared" si="359"/>
        <v>0</v>
      </c>
      <c r="DH190" s="53">
        <f t="shared" si="359"/>
        <v>0</v>
      </c>
      <c r="DI190" s="53">
        <f t="shared" si="359"/>
        <v>0</v>
      </c>
      <c r="DJ190" s="53">
        <f t="shared" si="359"/>
        <v>0</v>
      </c>
      <c r="DK190" s="53">
        <f t="shared" si="359"/>
        <v>0</v>
      </c>
      <c r="DL190" s="53">
        <f t="shared" si="359"/>
        <v>0</v>
      </c>
      <c r="DM190" s="53">
        <f t="shared" ref="DM190:EB196" si="404">IF(DM$4=$A190,-SUM($H190:$K190), 0)</f>
        <v>0</v>
      </c>
      <c r="DN190" s="53">
        <f t="shared" si="404"/>
        <v>0</v>
      </c>
      <c r="DO190" s="53">
        <f t="shared" si="404"/>
        <v>0</v>
      </c>
      <c r="DP190" s="53">
        <f t="shared" si="404"/>
        <v>0</v>
      </c>
      <c r="DQ190" s="53">
        <f t="shared" si="404"/>
        <v>0</v>
      </c>
      <c r="DR190" s="53">
        <f t="shared" si="404"/>
        <v>0</v>
      </c>
      <c r="DS190" s="53">
        <f t="shared" si="404"/>
        <v>0</v>
      </c>
      <c r="DT190" s="53">
        <f t="shared" si="404"/>
        <v>0</v>
      </c>
      <c r="DU190" s="53">
        <f t="shared" si="404"/>
        <v>0</v>
      </c>
      <c r="DV190" s="53">
        <f t="shared" si="404"/>
        <v>0</v>
      </c>
      <c r="DW190" s="53">
        <f t="shared" si="404"/>
        <v>0</v>
      </c>
      <c r="DX190" s="53">
        <f t="shared" si="404"/>
        <v>0</v>
      </c>
      <c r="DY190" s="53">
        <f t="shared" si="404"/>
        <v>0</v>
      </c>
      <c r="DZ190" s="53">
        <f t="shared" si="404"/>
        <v>0</v>
      </c>
      <c r="EA190" s="53">
        <f t="shared" si="404"/>
        <v>0</v>
      </c>
      <c r="EB190" s="53">
        <f t="shared" si="404"/>
        <v>0</v>
      </c>
      <c r="EC190" s="53">
        <f t="shared" ref="EC190:ER196" si="405">IF(EC$4=$A190,-SUM($H190:$K190), 0)</f>
        <v>0</v>
      </c>
      <c r="ED190" s="53">
        <f t="shared" si="405"/>
        <v>0</v>
      </c>
      <c r="EE190" s="53">
        <f t="shared" si="405"/>
        <v>0</v>
      </c>
      <c r="EF190" s="53">
        <f t="shared" si="405"/>
        <v>0</v>
      </c>
      <c r="EG190" s="53">
        <f t="shared" si="405"/>
        <v>0</v>
      </c>
      <c r="EH190" s="53">
        <f t="shared" si="405"/>
        <v>0</v>
      </c>
      <c r="EI190" s="53">
        <f t="shared" si="405"/>
        <v>0</v>
      </c>
      <c r="EJ190" s="53">
        <f t="shared" si="405"/>
        <v>0</v>
      </c>
      <c r="EK190" s="53">
        <f t="shared" si="405"/>
        <v>0</v>
      </c>
      <c r="EL190" s="53">
        <f t="shared" si="405"/>
        <v>0</v>
      </c>
      <c r="EM190" s="53">
        <f t="shared" si="405"/>
        <v>0</v>
      </c>
      <c r="EN190" s="53">
        <f t="shared" si="405"/>
        <v>0</v>
      </c>
      <c r="EO190" s="53">
        <f t="shared" si="405"/>
        <v>0</v>
      </c>
      <c r="EP190" s="53">
        <f t="shared" si="405"/>
        <v>0</v>
      </c>
      <c r="EQ190" s="53">
        <f t="shared" si="405"/>
        <v>0</v>
      </c>
      <c r="ER190" s="53">
        <f t="shared" si="405"/>
        <v>0</v>
      </c>
      <c r="ES190" s="53">
        <f t="shared" ref="ES190:FH196" si="406">IF(ES$4=$A190,-SUM($H190:$K190), 0)</f>
        <v>0</v>
      </c>
      <c r="ET190" s="53">
        <f t="shared" si="406"/>
        <v>0</v>
      </c>
      <c r="EU190" s="53">
        <f t="shared" si="406"/>
        <v>0</v>
      </c>
      <c r="EV190" s="53">
        <f t="shared" si="406"/>
        <v>0</v>
      </c>
      <c r="EW190" s="53">
        <f t="shared" si="406"/>
        <v>0</v>
      </c>
      <c r="EX190" s="53">
        <f t="shared" si="406"/>
        <v>0</v>
      </c>
      <c r="EY190" s="53">
        <f t="shared" si="406"/>
        <v>0</v>
      </c>
      <c r="EZ190" s="53">
        <f t="shared" si="406"/>
        <v>0</v>
      </c>
      <c r="FA190" s="53">
        <f t="shared" si="406"/>
        <v>0</v>
      </c>
      <c r="FB190" s="53">
        <f t="shared" si="406"/>
        <v>0</v>
      </c>
      <c r="FC190" s="53">
        <f t="shared" si="406"/>
        <v>0</v>
      </c>
      <c r="FD190" s="53">
        <f t="shared" si="406"/>
        <v>0</v>
      </c>
      <c r="FE190" s="53">
        <f t="shared" si="406"/>
        <v>0</v>
      </c>
      <c r="FF190" s="53">
        <f t="shared" si="406"/>
        <v>0</v>
      </c>
      <c r="FG190" s="53">
        <f t="shared" si="406"/>
        <v>0</v>
      </c>
      <c r="FH190" s="53">
        <f t="shared" si="406"/>
        <v>0</v>
      </c>
      <c r="FI190" s="53">
        <f t="shared" ref="FI190:FX196" si="407">IF(FI$4=$A190,-SUM($H190:$K190), 0)</f>
        <v>0</v>
      </c>
      <c r="FJ190" s="53">
        <f t="shared" si="407"/>
        <v>0</v>
      </c>
      <c r="FK190" s="53">
        <f t="shared" si="407"/>
        <v>0</v>
      </c>
      <c r="FL190" s="53">
        <f t="shared" si="407"/>
        <v>0</v>
      </c>
      <c r="FM190" s="53">
        <f t="shared" si="407"/>
        <v>0</v>
      </c>
      <c r="FN190" s="53">
        <f t="shared" si="407"/>
        <v>0</v>
      </c>
      <c r="FO190" s="53">
        <f t="shared" si="407"/>
        <v>0</v>
      </c>
      <c r="FP190" s="53">
        <f t="shared" si="407"/>
        <v>0</v>
      </c>
      <c r="FQ190" s="53">
        <f t="shared" si="407"/>
        <v>0</v>
      </c>
      <c r="FR190" s="53">
        <f t="shared" si="407"/>
        <v>0</v>
      </c>
      <c r="FS190" s="53">
        <f t="shared" si="407"/>
        <v>0</v>
      </c>
      <c r="FT190" s="53">
        <f t="shared" si="407"/>
        <v>0</v>
      </c>
      <c r="FU190" s="53">
        <f t="shared" si="407"/>
        <v>0</v>
      </c>
      <c r="FV190" s="53">
        <f t="shared" si="407"/>
        <v>0</v>
      </c>
      <c r="FW190" s="53">
        <f t="shared" si="407"/>
        <v>0</v>
      </c>
      <c r="FX190" s="53">
        <f t="shared" si="407"/>
        <v>0</v>
      </c>
      <c r="FY190" s="53">
        <f t="shared" ref="FQ190:GF196" si="408">IF(FY$4=$A190,-SUM($H190:$K190), 0)</f>
        <v>0</v>
      </c>
      <c r="FZ190" s="53">
        <f t="shared" si="408"/>
        <v>0</v>
      </c>
      <c r="GA190" s="53">
        <f t="shared" si="408"/>
        <v>0</v>
      </c>
      <c r="GB190" s="53">
        <f t="shared" si="408"/>
        <v>0</v>
      </c>
      <c r="GC190" s="53">
        <f t="shared" si="408"/>
        <v>0</v>
      </c>
      <c r="GD190" s="53">
        <f t="shared" si="408"/>
        <v>0</v>
      </c>
      <c r="GE190" s="53">
        <f t="shared" si="408"/>
        <v>0</v>
      </c>
      <c r="GF190" s="53">
        <f t="shared" si="408"/>
        <v>0</v>
      </c>
      <c r="GG190" s="53">
        <f t="shared" si="353"/>
        <v>0</v>
      </c>
      <c r="GH190" s="53">
        <f t="shared" si="353"/>
        <v>0</v>
      </c>
      <c r="GI190" s="53">
        <f t="shared" si="353"/>
        <v>0</v>
      </c>
      <c r="GJ190" s="53">
        <f t="shared" si="353"/>
        <v>0</v>
      </c>
      <c r="GK190" s="53">
        <f t="shared" si="353"/>
        <v>0</v>
      </c>
      <c r="GL190" s="53">
        <f t="shared" si="353"/>
        <v>0</v>
      </c>
      <c r="GM190" s="53">
        <f t="shared" si="353"/>
        <v>0</v>
      </c>
      <c r="GN190" s="53">
        <f t="shared" ref="GN190:GW196" si="409">IF(GN$4=$A190,-SUM($H190:$K190), 0)</f>
        <v>0</v>
      </c>
      <c r="GO190" s="53">
        <f t="shared" si="409"/>
        <v>0</v>
      </c>
      <c r="GP190" s="53">
        <f t="shared" si="409"/>
        <v>0</v>
      </c>
      <c r="GQ190" s="53">
        <f t="shared" si="409"/>
        <v>0</v>
      </c>
      <c r="GR190" s="53">
        <f t="shared" si="409"/>
        <v>0</v>
      </c>
      <c r="GS190" s="53">
        <f t="shared" si="409"/>
        <v>0</v>
      </c>
      <c r="GT190" s="53">
        <f t="shared" si="409"/>
        <v>0</v>
      </c>
      <c r="GU190" s="53">
        <f t="shared" si="409"/>
        <v>0</v>
      </c>
      <c r="GV190" s="53">
        <f t="shared" si="409"/>
        <v>0</v>
      </c>
      <c r="GW190" s="53">
        <f t="shared" si="409"/>
        <v>0</v>
      </c>
      <c r="GX190" s="53">
        <f t="shared" si="18"/>
        <v>0</v>
      </c>
    </row>
    <row r="191" spans="1:206" s="95" customFormat="1" ht="12.75" x14ac:dyDescent="0.2">
      <c r="A191" s="22">
        <f>VLOOKUP(B191,'Libro Giornale'!$E$237:$F$436,2,FALSE)</f>
        <v>83</v>
      </c>
      <c r="B191" s="547" t="s">
        <v>472</v>
      </c>
      <c r="C191" s="152">
        <v>179</v>
      </c>
      <c r="D191" s="468">
        <v>44922</v>
      </c>
      <c r="E191" s="448" t="s">
        <v>850</v>
      </c>
      <c r="F191" s="538">
        <v>27.5</v>
      </c>
      <c r="G191" s="52"/>
      <c r="H191" s="92"/>
      <c r="I191" s="92"/>
      <c r="J191" s="52">
        <f t="shared" ref="J191:J197" si="410">-F191</f>
        <v>-27.5</v>
      </c>
      <c r="K191" s="52"/>
      <c r="L191" s="52"/>
      <c r="M191" s="53">
        <f t="shared" si="305"/>
        <v>0</v>
      </c>
      <c r="N191" s="53">
        <f t="shared" si="399"/>
        <v>0</v>
      </c>
      <c r="O191" s="53">
        <f t="shared" si="399"/>
        <v>0</v>
      </c>
      <c r="P191" s="53">
        <f t="shared" si="399"/>
        <v>0</v>
      </c>
      <c r="Q191" s="53">
        <f t="shared" si="399"/>
        <v>0</v>
      </c>
      <c r="R191" s="53">
        <f t="shared" si="399"/>
        <v>0</v>
      </c>
      <c r="S191" s="53">
        <f t="shared" si="399"/>
        <v>0</v>
      </c>
      <c r="T191" s="53">
        <f t="shared" si="399"/>
        <v>0</v>
      </c>
      <c r="U191" s="53">
        <f t="shared" si="399"/>
        <v>0</v>
      </c>
      <c r="V191" s="53">
        <f t="shared" si="399"/>
        <v>0</v>
      </c>
      <c r="W191" s="53">
        <f t="shared" si="399"/>
        <v>0</v>
      </c>
      <c r="X191" s="53">
        <f t="shared" si="399"/>
        <v>0</v>
      </c>
      <c r="Y191" s="53">
        <f t="shared" si="399"/>
        <v>0</v>
      </c>
      <c r="Z191" s="53">
        <f t="shared" si="399"/>
        <v>0</v>
      </c>
      <c r="AA191" s="53">
        <f t="shared" si="399"/>
        <v>0</v>
      </c>
      <c r="AB191" s="53">
        <f t="shared" si="399"/>
        <v>0</v>
      </c>
      <c r="AC191" s="53">
        <f t="shared" si="399"/>
        <v>0</v>
      </c>
      <c r="AD191" s="53">
        <f t="shared" si="400"/>
        <v>0</v>
      </c>
      <c r="AE191" s="53">
        <f t="shared" si="400"/>
        <v>0</v>
      </c>
      <c r="AF191" s="53">
        <f t="shared" si="400"/>
        <v>0</v>
      </c>
      <c r="AG191" s="53">
        <f t="shared" si="400"/>
        <v>0</v>
      </c>
      <c r="AH191" s="53">
        <f t="shared" si="400"/>
        <v>0</v>
      </c>
      <c r="AI191" s="53">
        <f t="shared" si="400"/>
        <v>0</v>
      </c>
      <c r="AJ191" s="53">
        <f t="shared" si="400"/>
        <v>0</v>
      </c>
      <c r="AK191" s="53">
        <f t="shared" si="400"/>
        <v>0</v>
      </c>
      <c r="AL191" s="53">
        <f t="shared" si="400"/>
        <v>0</v>
      </c>
      <c r="AM191" s="53">
        <f t="shared" si="400"/>
        <v>0</v>
      </c>
      <c r="AN191" s="53">
        <f t="shared" si="400"/>
        <v>0</v>
      </c>
      <c r="AO191" s="53">
        <f t="shared" si="400"/>
        <v>0</v>
      </c>
      <c r="AP191" s="53">
        <f t="shared" si="400"/>
        <v>0</v>
      </c>
      <c r="AQ191" s="53">
        <f t="shared" si="400"/>
        <v>0</v>
      </c>
      <c r="AR191" s="53">
        <f t="shared" si="400"/>
        <v>0</v>
      </c>
      <c r="AS191" s="53">
        <f t="shared" si="400"/>
        <v>0</v>
      </c>
      <c r="AT191" s="53">
        <f t="shared" si="401"/>
        <v>0</v>
      </c>
      <c r="AU191" s="53">
        <f t="shared" si="401"/>
        <v>0</v>
      </c>
      <c r="AV191" s="53">
        <f t="shared" si="401"/>
        <v>0</v>
      </c>
      <c r="AW191" s="53">
        <f t="shared" si="401"/>
        <v>0</v>
      </c>
      <c r="AX191" s="53">
        <f t="shared" si="401"/>
        <v>0</v>
      </c>
      <c r="AY191" s="53">
        <f t="shared" si="401"/>
        <v>0</v>
      </c>
      <c r="AZ191" s="53">
        <f t="shared" si="401"/>
        <v>0</v>
      </c>
      <c r="BA191" s="53">
        <f t="shared" si="401"/>
        <v>0</v>
      </c>
      <c r="BB191" s="53">
        <f t="shared" si="401"/>
        <v>0</v>
      </c>
      <c r="BC191" s="53">
        <f t="shared" si="401"/>
        <v>0</v>
      </c>
      <c r="BD191" s="53">
        <f t="shared" si="401"/>
        <v>0</v>
      </c>
      <c r="BE191" s="53">
        <f t="shared" si="401"/>
        <v>0</v>
      </c>
      <c r="BF191" s="53">
        <f t="shared" si="401"/>
        <v>0</v>
      </c>
      <c r="BG191" s="53">
        <f t="shared" si="401"/>
        <v>0</v>
      </c>
      <c r="BH191" s="53">
        <f t="shared" si="401"/>
        <v>0</v>
      </c>
      <c r="BI191" s="53">
        <f t="shared" si="401"/>
        <v>0</v>
      </c>
      <c r="BJ191" s="53">
        <f t="shared" ref="BJ191:BX196" si="411">IF(BJ$4=$A191,-SUM($H191:$K191), 0)</f>
        <v>0</v>
      </c>
      <c r="BK191" s="53">
        <f t="shared" si="411"/>
        <v>0</v>
      </c>
      <c r="BL191" s="53">
        <f t="shared" si="411"/>
        <v>0</v>
      </c>
      <c r="BM191" s="53">
        <f t="shared" si="411"/>
        <v>0</v>
      </c>
      <c r="BN191" s="53">
        <f t="shared" si="411"/>
        <v>0</v>
      </c>
      <c r="BO191" s="53">
        <f t="shared" si="411"/>
        <v>0</v>
      </c>
      <c r="BP191" s="53">
        <f t="shared" si="411"/>
        <v>0</v>
      </c>
      <c r="BQ191" s="53">
        <f t="shared" si="411"/>
        <v>0</v>
      </c>
      <c r="BR191" s="53">
        <f t="shared" si="411"/>
        <v>0</v>
      </c>
      <c r="BS191" s="53">
        <f t="shared" si="411"/>
        <v>0</v>
      </c>
      <c r="BT191" s="53">
        <f t="shared" si="411"/>
        <v>0</v>
      </c>
      <c r="BU191" s="53">
        <f t="shared" si="5"/>
        <v>0</v>
      </c>
      <c r="BV191" s="53">
        <f t="shared" si="411"/>
        <v>0</v>
      </c>
      <c r="BW191" s="53">
        <f t="shared" si="411"/>
        <v>0</v>
      </c>
      <c r="BX191" s="53">
        <f t="shared" si="411"/>
        <v>0</v>
      </c>
      <c r="BY191" s="53">
        <f t="shared" si="403"/>
        <v>0</v>
      </c>
      <c r="BZ191" s="53">
        <f t="shared" si="403"/>
        <v>0</v>
      </c>
      <c r="CA191" s="53">
        <f t="shared" si="403"/>
        <v>0</v>
      </c>
      <c r="CB191" s="53">
        <f t="shared" si="403"/>
        <v>0</v>
      </c>
      <c r="CC191" s="53">
        <f t="shared" si="403"/>
        <v>0</v>
      </c>
      <c r="CD191" s="53">
        <f t="shared" si="403"/>
        <v>0</v>
      </c>
      <c r="CE191" s="53">
        <f t="shared" si="403"/>
        <v>0</v>
      </c>
      <c r="CF191" s="53">
        <f t="shared" si="403"/>
        <v>0</v>
      </c>
      <c r="CG191" s="53">
        <f t="shared" si="403"/>
        <v>0</v>
      </c>
      <c r="CH191" s="53">
        <f t="shared" si="403"/>
        <v>0</v>
      </c>
      <c r="CI191" s="53">
        <f t="shared" si="403"/>
        <v>0</v>
      </c>
      <c r="CJ191" s="53">
        <f t="shared" si="403"/>
        <v>0</v>
      </c>
      <c r="CK191" s="53">
        <f t="shared" si="403"/>
        <v>0</v>
      </c>
      <c r="CL191" s="53">
        <f t="shared" si="403"/>
        <v>27.5</v>
      </c>
      <c r="CM191" s="53">
        <f t="shared" si="403"/>
        <v>0</v>
      </c>
      <c r="CN191" s="53">
        <f t="shared" si="403"/>
        <v>0</v>
      </c>
      <c r="CO191" s="53">
        <f t="shared" si="387"/>
        <v>0</v>
      </c>
      <c r="CP191" s="53">
        <f t="shared" si="387"/>
        <v>0</v>
      </c>
      <c r="CQ191" s="53">
        <f t="shared" si="387"/>
        <v>0</v>
      </c>
      <c r="CR191" s="53">
        <f t="shared" si="387"/>
        <v>0</v>
      </c>
      <c r="CS191" s="53">
        <f t="shared" si="387"/>
        <v>0</v>
      </c>
      <c r="CT191" s="53">
        <f t="shared" si="387"/>
        <v>0</v>
      </c>
      <c r="CU191" s="53">
        <f t="shared" si="387"/>
        <v>0</v>
      </c>
      <c r="CV191" s="53">
        <f t="shared" si="387"/>
        <v>0</v>
      </c>
      <c r="CW191" s="53">
        <f t="shared" si="387"/>
        <v>0</v>
      </c>
      <c r="CX191" s="53">
        <f t="shared" si="387"/>
        <v>0</v>
      </c>
      <c r="CY191" s="53">
        <f t="shared" si="387"/>
        <v>0</v>
      </c>
      <c r="CZ191" s="53">
        <f t="shared" si="387"/>
        <v>0</v>
      </c>
      <c r="DA191" s="53">
        <f t="shared" si="387"/>
        <v>0</v>
      </c>
      <c r="DB191" s="53">
        <f t="shared" si="387"/>
        <v>0</v>
      </c>
      <c r="DC191" s="53">
        <f t="shared" si="387"/>
        <v>0</v>
      </c>
      <c r="DD191" s="53">
        <f t="shared" si="387"/>
        <v>0</v>
      </c>
      <c r="DE191" s="53">
        <f t="shared" si="359"/>
        <v>0</v>
      </c>
      <c r="DF191" s="53">
        <f t="shared" si="359"/>
        <v>0</v>
      </c>
      <c r="DG191" s="53">
        <f t="shared" si="359"/>
        <v>0</v>
      </c>
      <c r="DH191" s="53">
        <f t="shared" si="359"/>
        <v>0</v>
      </c>
      <c r="DI191" s="53">
        <f t="shared" si="359"/>
        <v>0</v>
      </c>
      <c r="DJ191" s="53">
        <f t="shared" si="359"/>
        <v>0</v>
      </c>
      <c r="DK191" s="53">
        <f t="shared" si="359"/>
        <v>0</v>
      </c>
      <c r="DL191" s="53">
        <f t="shared" si="359"/>
        <v>0</v>
      </c>
      <c r="DM191" s="53">
        <f t="shared" si="404"/>
        <v>0</v>
      </c>
      <c r="DN191" s="53">
        <f t="shared" si="404"/>
        <v>0</v>
      </c>
      <c r="DO191" s="53">
        <f t="shared" si="404"/>
        <v>0</v>
      </c>
      <c r="DP191" s="53">
        <f t="shared" si="404"/>
        <v>0</v>
      </c>
      <c r="DQ191" s="53">
        <f t="shared" si="404"/>
        <v>0</v>
      </c>
      <c r="DR191" s="53">
        <f t="shared" si="404"/>
        <v>0</v>
      </c>
      <c r="DS191" s="53">
        <f t="shared" si="404"/>
        <v>0</v>
      </c>
      <c r="DT191" s="53">
        <f t="shared" si="404"/>
        <v>0</v>
      </c>
      <c r="DU191" s="53">
        <f t="shared" si="404"/>
        <v>0</v>
      </c>
      <c r="DV191" s="53">
        <f t="shared" si="404"/>
        <v>0</v>
      </c>
      <c r="DW191" s="53">
        <f t="shared" si="404"/>
        <v>0</v>
      </c>
      <c r="DX191" s="53">
        <f t="shared" si="404"/>
        <v>0</v>
      </c>
      <c r="DY191" s="53">
        <f t="shared" si="404"/>
        <v>0</v>
      </c>
      <c r="DZ191" s="53">
        <f t="shared" si="404"/>
        <v>0</v>
      </c>
      <c r="EA191" s="53">
        <f t="shared" si="404"/>
        <v>0</v>
      </c>
      <c r="EB191" s="53">
        <f t="shared" si="404"/>
        <v>0</v>
      </c>
      <c r="EC191" s="53">
        <f t="shared" si="405"/>
        <v>0</v>
      </c>
      <c r="ED191" s="53">
        <f t="shared" si="405"/>
        <v>0</v>
      </c>
      <c r="EE191" s="53">
        <f t="shared" si="405"/>
        <v>0</v>
      </c>
      <c r="EF191" s="53">
        <f t="shared" si="405"/>
        <v>0</v>
      </c>
      <c r="EG191" s="53">
        <f t="shared" si="405"/>
        <v>0</v>
      </c>
      <c r="EH191" s="53">
        <f t="shared" si="405"/>
        <v>0</v>
      </c>
      <c r="EI191" s="53">
        <f t="shared" si="405"/>
        <v>0</v>
      </c>
      <c r="EJ191" s="53">
        <f t="shared" si="405"/>
        <v>0</v>
      </c>
      <c r="EK191" s="53">
        <f t="shared" si="405"/>
        <v>0</v>
      </c>
      <c r="EL191" s="53">
        <f t="shared" si="405"/>
        <v>0</v>
      </c>
      <c r="EM191" s="53">
        <f t="shared" si="405"/>
        <v>0</v>
      </c>
      <c r="EN191" s="53">
        <f t="shared" si="405"/>
        <v>0</v>
      </c>
      <c r="EO191" s="53">
        <f t="shared" si="405"/>
        <v>0</v>
      </c>
      <c r="EP191" s="53">
        <f t="shared" si="405"/>
        <v>0</v>
      </c>
      <c r="EQ191" s="53">
        <f t="shared" si="405"/>
        <v>0</v>
      </c>
      <c r="ER191" s="53">
        <f t="shared" si="405"/>
        <v>0</v>
      </c>
      <c r="ES191" s="53">
        <f t="shared" si="406"/>
        <v>0</v>
      </c>
      <c r="ET191" s="53">
        <f t="shared" si="406"/>
        <v>0</v>
      </c>
      <c r="EU191" s="53">
        <f t="shared" si="406"/>
        <v>0</v>
      </c>
      <c r="EV191" s="53">
        <f t="shared" si="406"/>
        <v>0</v>
      </c>
      <c r="EW191" s="53">
        <f t="shared" si="406"/>
        <v>0</v>
      </c>
      <c r="EX191" s="53">
        <f t="shared" si="406"/>
        <v>0</v>
      </c>
      <c r="EY191" s="53">
        <f t="shared" si="406"/>
        <v>0</v>
      </c>
      <c r="EZ191" s="53">
        <f t="shared" si="406"/>
        <v>0</v>
      </c>
      <c r="FA191" s="53">
        <f t="shared" si="406"/>
        <v>0</v>
      </c>
      <c r="FB191" s="53">
        <f t="shared" si="406"/>
        <v>0</v>
      </c>
      <c r="FC191" s="53">
        <f t="shared" si="406"/>
        <v>0</v>
      </c>
      <c r="FD191" s="53">
        <f t="shared" si="406"/>
        <v>0</v>
      </c>
      <c r="FE191" s="53">
        <f t="shared" si="406"/>
        <v>0</v>
      </c>
      <c r="FF191" s="53">
        <f t="shared" si="406"/>
        <v>0</v>
      </c>
      <c r="FG191" s="53">
        <f t="shared" si="406"/>
        <v>0</v>
      </c>
      <c r="FH191" s="53">
        <f t="shared" si="406"/>
        <v>0</v>
      </c>
      <c r="FI191" s="53">
        <f t="shared" si="407"/>
        <v>0</v>
      </c>
      <c r="FJ191" s="53">
        <f t="shared" si="407"/>
        <v>0</v>
      </c>
      <c r="FK191" s="53">
        <f t="shared" si="407"/>
        <v>0</v>
      </c>
      <c r="FL191" s="53">
        <f t="shared" si="407"/>
        <v>0</v>
      </c>
      <c r="FM191" s="53">
        <f t="shared" si="407"/>
        <v>0</v>
      </c>
      <c r="FN191" s="53">
        <f t="shared" si="407"/>
        <v>0</v>
      </c>
      <c r="FO191" s="53">
        <f t="shared" si="407"/>
        <v>0</v>
      </c>
      <c r="FP191" s="53">
        <f t="shared" si="407"/>
        <v>0</v>
      </c>
      <c r="FQ191" s="53">
        <f t="shared" si="408"/>
        <v>0</v>
      </c>
      <c r="FR191" s="53">
        <f t="shared" si="408"/>
        <v>0</v>
      </c>
      <c r="FS191" s="53">
        <f t="shared" si="408"/>
        <v>0</v>
      </c>
      <c r="FT191" s="53">
        <f t="shared" si="408"/>
        <v>0</v>
      </c>
      <c r="FU191" s="53">
        <f t="shared" si="408"/>
        <v>0</v>
      </c>
      <c r="FV191" s="53">
        <f t="shared" si="408"/>
        <v>0</v>
      </c>
      <c r="FW191" s="53">
        <f t="shared" si="408"/>
        <v>0</v>
      </c>
      <c r="FX191" s="53">
        <f t="shared" si="408"/>
        <v>0</v>
      </c>
      <c r="FY191" s="53">
        <f t="shared" si="408"/>
        <v>0</v>
      </c>
      <c r="FZ191" s="53">
        <f t="shared" si="408"/>
        <v>0</v>
      </c>
      <c r="GA191" s="53">
        <f t="shared" si="408"/>
        <v>0</v>
      </c>
      <c r="GB191" s="53">
        <f t="shared" si="408"/>
        <v>0</v>
      </c>
      <c r="GC191" s="53">
        <f t="shared" si="408"/>
        <v>0</v>
      </c>
      <c r="GD191" s="53">
        <f t="shared" si="408"/>
        <v>0</v>
      </c>
      <c r="GE191" s="53">
        <f t="shared" si="408"/>
        <v>0</v>
      </c>
      <c r="GF191" s="53">
        <f t="shared" si="408"/>
        <v>0</v>
      </c>
      <c r="GG191" s="53">
        <f t="shared" ref="GG191:GM196" si="412">IF(GG$4=$A191,-SUM($H191:$K191), 0)</f>
        <v>0</v>
      </c>
      <c r="GH191" s="53">
        <f t="shared" si="412"/>
        <v>0</v>
      </c>
      <c r="GI191" s="53">
        <f t="shared" si="412"/>
        <v>0</v>
      </c>
      <c r="GJ191" s="53">
        <f t="shared" si="412"/>
        <v>0</v>
      </c>
      <c r="GK191" s="53">
        <f t="shared" si="412"/>
        <v>0</v>
      </c>
      <c r="GL191" s="53">
        <f t="shared" si="412"/>
        <v>0</v>
      </c>
      <c r="GM191" s="53">
        <f t="shared" si="412"/>
        <v>0</v>
      </c>
      <c r="GN191" s="53">
        <f t="shared" si="409"/>
        <v>0</v>
      </c>
      <c r="GO191" s="53">
        <f t="shared" si="409"/>
        <v>0</v>
      </c>
      <c r="GP191" s="53">
        <f t="shared" si="409"/>
        <v>0</v>
      </c>
      <c r="GQ191" s="53">
        <f t="shared" si="409"/>
        <v>0</v>
      </c>
      <c r="GR191" s="53">
        <f t="shared" si="409"/>
        <v>0</v>
      </c>
      <c r="GS191" s="53">
        <f t="shared" si="409"/>
        <v>0</v>
      </c>
      <c r="GT191" s="53">
        <f t="shared" si="409"/>
        <v>0</v>
      </c>
      <c r="GU191" s="53">
        <f t="shared" si="409"/>
        <v>0</v>
      </c>
      <c r="GV191" s="53">
        <f t="shared" si="409"/>
        <v>0</v>
      </c>
      <c r="GW191" s="53">
        <f t="shared" si="409"/>
        <v>0</v>
      </c>
      <c r="GX191" s="53">
        <f t="shared" si="18"/>
        <v>0</v>
      </c>
    </row>
    <row r="192" spans="1:206" s="95" customFormat="1" ht="12.75" x14ac:dyDescent="0.2">
      <c r="A192" s="22">
        <f>VLOOKUP(B192,'Libro Giornale'!$E$237:$F$436,2,FALSE)</f>
        <v>83</v>
      </c>
      <c r="B192" s="547" t="s">
        <v>472</v>
      </c>
      <c r="C192" s="152">
        <v>180</v>
      </c>
      <c r="D192" s="468">
        <v>44922</v>
      </c>
      <c r="E192" s="448" t="s">
        <v>850</v>
      </c>
      <c r="F192" s="546">
        <v>50</v>
      </c>
      <c r="G192" s="52"/>
      <c r="H192" s="92"/>
      <c r="I192" s="92"/>
      <c r="J192" s="52">
        <f t="shared" si="410"/>
        <v>-50</v>
      </c>
      <c r="K192" s="52"/>
      <c r="L192" s="52"/>
      <c r="M192" s="53">
        <f t="shared" si="305"/>
        <v>0</v>
      </c>
      <c r="N192" s="53">
        <f t="shared" si="399"/>
        <v>0</v>
      </c>
      <c r="O192" s="53">
        <f t="shared" si="399"/>
        <v>0</v>
      </c>
      <c r="P192" s="53">
        <f t="shared" si="399"/>
        <v>0</v>
      </c>
      <c r="Q192" s="53">
        <f t="shared" si="399"/>
        <v>0</v>
      </c>
      <c r="R192" s="53">
        <f t="shared" si="399"/>
        <v>0</v>
      </c>
      <c r="S192" s="53">
        <f t="shared" si="399"/>
        <v>0</v>
      </c>
      <c r="T192" s="53">
        <f t="shared" si="399"/>
        <v>0</v>
      </c>
      <c r="U192" s="53">
        <f t="shared" si="399"/>
        <v>0</v>
      </c>
      <c r="V192" s="53">
        <f t="shared" si="399"/>
        <v>0</v>
      </c>
      <c r="W192" s="53">
        <f t="shared" si="399"/>
        <v>0</v>
      </c>
      <c r="X192" s="53">
        <f t="shared" si="399"/>
        <v>0</v>
      </c>
      <c r="Y192" s="53">
        <f t="shared" si="399"/>
        <v>0</v>
      </c>
      <c r="Z192" s="53">
        <f t="shared" si="399"/>
        <v>0</v>
      </c>
      <c r="AA192" s="53">
        <f t="shared" si="399"/>
        <v>0</v>
      </c>
      <c r="AB192" s="53">
        <f t="shared" si="399"/>
        <v>0</v>
      </c>
      <c r="AC192" s="53">
        <f t="shared" si="399"/>
        <v>0</v>
      </c>
      <c r="AD192" s="53">
        <f t="shared" si="400"/>
        <v>0</v>
      </c>
      <c r="AE192" s="53">
        <f t="shared" si="400"/>
        <v>0</v>
      </c>
      <c r="AF192" s="53">
        <f t="shared" si="400"/>
        <v>0</v>
      </c>
      <c r="AG192" s="53">
        <f t="shared" si="400"/>
        <v>0</v>
      </c>
      <c r="AH192" s="53">
        <f t="shared" si="400"/>
        <v>0</v>
      </c>
      <c r="AI192" s="53">
        <f t="shared" si="400"/>
        <v>0</v>
      </c>
      <c r="AJ192" s="53">
        <f t="shared" si="400"/>
        <v>0</v>
      </c>
      <c r="AK192" s="53">
        <f t="shared" si="400"/>
        <v>0</v>
      </c>
      <c r="AL192" s="53">
        <f t="shared" si="400"/>
        <v>0</v>
      </c>
      <c r="AM192" s="53">
        <f t="shared" si="400"/>
        <v>0</v>
      </c>
      <c r="AN192" s="53">
        <f t="shared" si="400"/>
        <v>0</v>
      </c>
      <c r="AO192" s="53">
        <f t="shared" si="400"/>
        <v>0</v>
      </c>
      <c r="AP192" s="53">
        <f t="shared" si="400"/>
        <v>0</v>
      </c>
      <c r="AQ192" s="53">
        <f t="shared" si="400"/>
        <v>0</v>
      </c>
      <c r="AR192" s="53">
        <f t="shared" si="400"/>
        <v>0</v>
      </c>
      <c r="AS192" s="53">
        <f t="shared" si="400"/>
        <v>0</v>
      </c>
      <c r="AT192" s="53">
        <f t="shared" si="401"/>
        <v>0</v>
      </c>
      <c r="AU192" s="53">
        <f t="shared" si="401"/>
        <v>0</v>
      </c>
      <c r="AV192" s="53">
        <f t="shared" si="401"/>
        <v>0</v>
      </c>
      <c r="AW192" s="53">
        <f t="shared" si="401"/>
        <v>0</v>
      </c>
      <c r="AX192" s="53">
        <f t="shared" si="401"/>
        <v>0</v>
      </c>
      <c r="AY192" s="53">
        <f t="shared" si="401"/>
        <v>0</v>
      </c>
      <c r="AZ192" s="53">
        <f t="shared" si="401"/>
        <v>0</v>
      </c>
      <c r="BA192" s="53">
        <f t="shared" si="401"/>
        <v>0</v>
      </c>
      <c r="BB192" s="53">
        <f t="shared" si="401"/>
        <v>0</v>
      </c>
      <c r="BC192" s="53">
        <f t="shared" si="401"/>
        <v>0</v>
      </c>
      <c r="BD192" s="53">
        <f t="shared" si="401"/>
        <v>0</v>
      </c>
      <c r="BE192" s="53">
        <f t="shared" si="401"/>
        <v>0</v>
      </c>
      <c r="BF192" s="53">
        <f t="shared" si="401"/>
        <v>0</v>
      </c>
      <c r="BG192" s="53">
        <f t="shared" si="401"/>
        <v>0</v>
      </c>
      <c r="BH192" s="53">
        <f t="shared" si="401"/>
        <v>0</v>
      </c>
      <c r="BI192" s="53">
        <f t="shared" si="401"/>
        <v>0</v>
      </c>
      <c r="BJ192" s="53">
        <f t="shared" si="411"/>
        <v>0</v>
      </c>
      <c r="BK192" s="53">
        <f t="shared" si="411"/>
        <v>0</v>
      </c>
      <c r="BL192" s="53">
        <f t="shared" si="411"/>
        <v>0</v>
      </c>
      <c r="BM192" s="53">
        <f t="shared" si="411"/>
        <v>0</v>
      </c>
      <c r="BN192" s="53">
        <f t="shared" si="411"/>
        <v>0</v>
      </c>
      <c r="BO192" s="53">
        <f t="shared" si="411"/>
        <v>0</v>
      </c>
      <c r="BP192" s="53">
        <f t="shared" si="411"/>
        <v>0</v>
      </c>
      <c r="BQ192" s="53">
        <f t="shared" si="411"/>
        <v>0</v>
      </c>
      <c r="BR192" s="53">
        <f t="shared" si="411"/>
        <v>0</v>
      </c>
      <c r="BS192" s="53">
        <f t="shared" si="411"/>
        <v>0</v>
      </c>
      <c r="BT192" s="53">
        <f t="shared" si="411"/>
        <v>0</v>
      </c>
      <c r="BU192" s="53">
        <f t="shared" si="5"/>
        <v>0</v>
      </c>
      <c r="BV192" s="53">
        <f t="shared" si="411"/>
        <v>0</v>
      </c>
      <c r="BW192" s="53">
        <f t="shared" si="411"/>
        <v>0</v>
      </c>
      <c r="BX192" s="53">
        <f t="shared" si="411"/>
        <v>0</v>
      </c>
      <c r="BY192" s="53">
        <f t="shared" si="403"/>
        <v>0</v>
      </c>
      <c r="BZ192" s="53">
        <f t="shared" si="403"/>
        <v>0</v>
      </c>
      <c r="CA192" s="53">
        <f t="shared" si="403"/>
        <v>0</v>
      </c>
      <c r="CB192" s="53">
        <f t="shared" si="403"/>
        <v>0</v>
      </c>
      <c r="CC192" s="53">
        <f t="shared" si="403"/>
        <v>0</v>
      </c>
      <c r="CD192" s="53">
        <f t="shared" si="403"/>
        <v>0</v>
      </c>
      <c r="CE192" s="53">
        <f t="shared" si="403"/>
        <v>0</v>
      </c>
      <c r="CF192" s="53">
        <f t="shared" si="403"/>
        <v>0</v>
      </c>
      <c r="CG192" s="53">
        <f t="shared" si="403"/>
        <v>0</v>
      </c>
      <c r="CH192" s="53">
        <f t="shared" si="403"/>
        <v>0</v>
      </c>
      <c r="CI192" s="53">
        <f t="shared" si="403"/>
        <v>0</v>
      </c>
      <c r="CJ192" s="53">
        <f t="shared" si="403"/>
        <v>0</v>
      </c>
      <c r="CK192" s="53">
        <f t="shared" si="403"/>
        <v>0</v>
      </c>
      <c r="CL192" s="53">
        <f t="shared" si="403"/>
        <v>50</v>
      </c>
      <c r="CM192" s="53">
        <f t="shared" si="403"/>
        <v>0</v>
      </c>
      <c r="CN192" s="53">
        <f t="shared" si="403"/>
        <v>0</v>
      </c>
      <c r="CO192" s="53">
        <f t="shared" ref="CO192:DD194" si="413">IF(CO$4=$A192,-SUM($H192:$K192), 0)</f>
        <v>0</v>
      </c>
      <c r="CP192" s="53">
        <f t="shared" si="413"/>
        <v>0</v>
      </c>
      <c r="CQ192" s="53">
        <f t="shared" si="413"/>
        <v>0</v>
      </c>
      <c r="CR192" s="53">
        <f t="shared" si="413"/>
        <v>0</v>
      </c>
      <c r="CS192" s="53">
        <f t="shared" si="413"/>
        <v>0</v>
      </c>
      <c r="CT192" s="53">
        <f t="shared" si="413"/>
        <v>0</v>
      </c>
      <c r="CU192" s="53">
        <f t="shared" si="413"/>
        <v>0</v>
      </c>
      <c r="CV192" s="53">
        <f t="shared" si="413"/>
        <v>0</v>
      </c>
      <c r="CW192" s="53">
        <f t="shared" si="413"/>
        <v>0</v>
      </c>
      <c r="CX192" s="53">
        <f t="shared" si="413"/>
        <v>0</v>
      </c>
      <c r="CY192" s="53">
        <f t="shared" si="413"/>
        <v>0</v>
      </c>
      <c r="CZ192" s="53">
        <f t="shared" si="413"/>
        <v>0</v>
      </c>
      <c r="DA192" s="53">
        <f t="shared" si="413"/>
        <v>0</v>
      </c>
      <c r="DB192" s="53">
        <f t="shared" si="413"/>
        <v>0</v>
      </c>
      <c r="DC192" s="53">
        <f t="shared" si="413"/>
        <v>0</v>
      </c>
      <c r="DD192" s="53">
        <f t="shared" si="413"/>
        <v>0</v>
      </c>
      <c r="DE192" s="53">
        <f t="shared" si="359"/>
        <v>0</v>
      </c>
      <c r="DF192" s="53">
        <f t="shared" si="359"/>
        <v>0</v>
      </c>
      <c r="DG192" s="53">
        <f t="shared" si="359"/>
        <v>0</v>
      </c>
      <c r="DH192" s="53">
        <f t="shared" si="359"/>
        <v>0</v>
      </c>
      <c r="DI192" s="53">
        <f t="shared" si="359"/>
        <v>0</v>
      </c>
      <c r="DJ192" s="53">
        <f t="shared" si="359"/>
        <v>0</v>
      </c>
      <c r="DK192" s="53">
        <f t="shared" si="359"/>
        <v>0</v>
      </c>
      <c r="DL192" s="53">
        <f t="shared" ref="DL192" si="414">IF(DL$4=$A192,-SUM($H192:$K192), 0)</f>
        <v>0</v>
      </c>
      <c r="DM192" s="53">
        <f t="shared" si="404"/>
        <v>0</v>
      </c>
      <c r="DN192" s="53">
        <f t="shared" si="404"/>
        <v>0</v>
      </c>
      <c r="DO192" s="53">
        <f t="shared" si="404"/>
        <v>0</v>
      </c>
      <c r="DP192" s="53">
        <f t="shared" si="404"/>
        <v>0</v>
      </c>
      <c r="DQ192" s="53">
        <f t="shared" si="404"/>
        <v>0</v>
      </c>
      <c r="DR192" s="53">
        <f t="shared" si="404"/>
        <v>0</v>
      </c>
      <c r="DS192" s="53">
        <f t="shared" si="404"/>
        <v>0</v>
      </c>
      <c r="DT192" s="53">
        <f t="shared" si="404"/>
        <v>0</v>
      </c>
      <c r="DU192" s="53">
        <f t="shared" si="404"/>
        <v>0</v>
      </c>
      <c r="DV192" s="53">
        <f t="shared" si="404"/>
        <v>0</v>
      </c>
      <c r="DW192" s="53">
        <f t="shared" si="404"/>
        <v>0</v>
      </c>
      <c r="DX192" s="53">
        <f t="shared" si="404"/>
        <v>0</v>
      </c>
      <c r="DY192" s="53">
        <f t="shared" si="404"/>
        <v>0</v>
      </c>
      <c r="DZ192" s="53">
        <f t="shared" si="404"/>
        <v>0</v>
      </c>
      <c r="EA192" s="53">
        <f t="shared" si="404"/>
        <v>0</v>
      </c>
      <c r="EB192" s="53">
        <f t="shared" si="404"/>
        <v>0</v>
      </c>
      <c r="EC192" s="53">
        <f t="shared" si="405"/>
        <v>0</v>
      </c>
      <c r="ED192" s="53">
        <f t="shared" si="405"/>
        <v>0</v>
      </c>
      <c r="EE192" s="53">
        <f t="shared" si="405"/>
        <v>0</v>
      </c>
      <c r="EF192" s="53">
        <f t="shared" si="405"/>
        <v>0</v>
      </c>
      <c r="EG192" s="53">
        <f t="shared" si="405"/>
        <v>0</v>
      </c>
      <c r="EH192" s="53">
        <f t="shared" si="405"/>
        <v>0</v>
      </c>
      <c r="EI192" s="53">
        <f t="shared" si="405"/>
        <v>0</v>
      </c>
      <c r="EJ192" s="53">
        <f t="shared" si="405"/>
        <v>0</v>
      </c>
      <c r="EK192" s="53">
        <f t="shared" si="405"/>
        <v>0</v>
      </c>
      <c r="EL192" s="53">
        <f t="shared" si="405"/>
        <v>0</v>
      </c>
      <c r="EM192" s="53">
        <f t="shared" si="405"/>
        <v>0</v>
      </c>
      <c r="EN192" s="53">
        <f t="shared" si="405"/>
        <v>0</v>
      </c>
      <c r="EO192" s="53">
        <f t="shared" si="405"/>
        <v>0</v>
      </c>
      <c r="EP192" s="53">
        <f t="shared" si="405"/>
        <v>0</v>
      </c>
      <c r="EQ192" s="53">
        <f t="shared" si="405"/>
        <v>0</v>
      </c>
      <c r="ER192" s="53">
        <f t="shared" si="405"/>
        <v>0</v>
      </c>
      <c r="ES192" s="53">
        <f t="shared" si="406"/>
        <v>0</v>
      </c>
      <c r="ET192" s="53">
        <f t="shared" si="406"/>
        <v>0</v>
      </c>
      <c r="EU192" s="53">
        <f t="shared" si="406"/>
        <v>0</v>
      </c>
      <c r="EV192" s="53">
        <f t="shared" si="406"/>
        <v>0</v>
      </c>
      <c r="EW192" s="53">
        <f t="shared" si="406"/>
        <v>0</v>
      </c>
      <c r="EX192" s="53">
        <f t="shared" si="406"/>
        <v>0</v>
      </c>
      <c r="EY192" s="53">
        <f t="shared" si="406"/>
        <v>0</v>
      </c>
      <c r="EZ192" s="53">
        <f t="shared" si="406"/>
        <v>0</v>
      </c>
      <c r="FA192" s="53">
        <f t="shared" si="406"/>
        <v>0</v>
      </c>
      <c r="FB192" s="53">
        <f t="shared" si="406"/>
        <v>0</v>
      </c>
      <c r="FC192" s="53">
        <f t="shared" si="406"/>
        <v>0</v>
      </c>
      <c r="FD192" s="53">
        <f t="shared" si="406"/>
        <v>0</v>
      </c>
      <c r="FE192" s="53">
        <f t="shared" si="406"/>
        <v>0</v>
      </c>
      <c r="FF192" s="53">
        <f t="shared" si="406"/>
        <v>0</v>
      </c>
      <c r="FG192" s="53">
        <f t="shared" si="406"/>
        <v>0</v>
      </c>
      <c r="FH192" s="53">
        <f t="shared" si="406"/>
        <v>0</v>
      </c>
      <c r="FI192" s="53">
        <f t="shared" si="407"/>
        <v>0</v>
      </c>
      <c r="FJ192" s="53">
        <f t="shared" si="407"/>
        <v>0</v>
      </c>
      <c r="FK192" s="53">
        <f t="shared" si="407"/>
        <v>0</v>
      </c>
      <c r="FL192" s="53">
        <f t="shared" si="407"/>
        <v>0</v>
      </c>
      <c r="FM192" s="53">
        <f t="shared" si="407"/>
        <v>0</v>
      </c>
      <c r="FN192" s="53">
        <f t="shared" si="407"/>
        <v>0</v>
      </c>
      <c r="FO192" s="53">
        <f t="shared" si="407"/>
        <v>0</v>
      </c>
      <c r="FP192" s="53">
        <f t="shared" si="407"/>
        <v>0</v>
      </c>
      <c r="FQ192" s="53">
        <f t="shared" si="408"/>
        <v>0</v>
      </c>
      <c r="FR192" s="53">
        <f t="shared" si="408"/>
        <v>0</v>
      </c>
      <c r="FS192" s="53">
        <f t="shared" si="408"/>
        <v>0</v>
      </c>
      <c r="FT192" s="53">
        <f t="shared" si="408"/>
        <v>0</v>
      </c>
      <c r="FU192" s="53">
        <f t="shared" si="408"/>
        <v>0</v>
      </c>
      <c r="FV192" s="53">
        <f t="shared" si="408"/>
        <v>0</v>
      </c>
      <c r="FW192" s="53">
        <f t="shared" si="408"/>
        <v>0</v>
      </c>
      <c r="FX192" s="53">
        <f t="shared" si="408"/>
        <v>0</v>
      </c>
      <c r="FY192" s="53">
        <f t="shared" si="408"/>
        <v>0</v>
      </c>
      <c r="FZ192" s="53">
        <f t="shared" si="408"/>
        <v>0</v>
      </c>
      <c r="GA192" s="53">
        <f t="shared" si="408"/>
        <v>0</v>
      </c>
      <c r="GB192" s="53">
        <f t="shared" si="408"/>
        <v>0</v>
      </c>
      <c r="GC192" s="53">
        <f t="shared" si="408"/>
        <v>0</v>
      </c>
      <c r="GD192" s="53">
        <f t="shared" si="408"/>
        <v>0</v>
      </c>
      <c r="GE192" s="53">
        <f t="shared" si="408"/>
        <v>0</v>
      </c>
      <c r="GF192" s="53">
        <f t="shared" si="408"/>
        <v>0</v>
      </c>
      <c r="GG192" s="53">
        <f t="shared" si="412"/>
        <v>0</v>
      </c>
      <c r="GH192" s="53">
        <f t="shared" si="412"/>
        <v>0</v>
      </c>
      <c r="GI192" s="53">
        <f t="shared" si="412"/>
        <v>0</v>
      </c>
      <c r="GJ192" s="53">
        <f t="shared" si="412"/>
        <v>0</v>
      </c>
      <c r="GK192" s="53">
        <f t="shared" si="412"/>
        <v>0</v>
      </c>
      <c r="GL192" s="53">
        <f t="shared" si="412"/>
        <v>0</v>
      </c>
      <c r="GM192" s="53">
        <f t="shared" si="412"/>
        <v>0</v>
      </c>
      <c r="GN192" s="53">
        <f t="shared" si="409"/>
        <v>0</v>
      </c>
      <c r="GO192" s="53">
        <f t="shared" si="409"/>
        <v>0</v>
      </c>
      <c r="GP192" s="53">
        <f t="shared" si="409"/>
        <v>0</v>
      </c>
      <c r="GQ192" s="53">
        <f t="shared" si="409"/>
        <v>0</v>
      </c>
      <c r="GR192" s="53">
        <f t="shared" si="409"/>
        <v>0</v>
      </c>
      <c r="GS192" s="53">
        <f t="shared" si="409"/>
        <v>0</v>
      </c>
      <c r="GT192" s="53">
        <f t="shared" si="409"/>
        <v>0</v>
      </c>
      <c r="GU192" s="53">
        <f t="shared" si="409"/>
        <v>0</v>
      </c>
      <c r="GV192" s="53">
        <f t="shared" si="409"/>
        <v>0</v>
      </c>
      <c r="GW192" s="53">
        <f t="shared" si="409"/>
        <v>0</v>
      </c>
      <c r="GX192" s="53">
        <f t="shared" si="18"/>
        <v>0</v>
      </c>
    </row>
    <row r="193" spans="1:206" s="95" customFormat="1" ht="12.75" x14ac:dyDescent="0.2">
      <c r="A193" s="22">
        <f>VLOOKUP(B193,'Libro Giornale'!$E$237:$F$436,2,FALSE)</f>
        <v>83</v>
      </c>
      <c r="B193" s="547" t="s">
        <v>472</v>
      </c>
      <c r="C193" s="152">
        <v>181</v>
      </c>
      <c r="D193" s="468">
        <v>44922</v>
      </c>
      <c r="E193" s="448" t="s">
        <v>850</v>
      </c>
      <c r="F193" s="546">
        <v>50</v>
      </c>
      <c r="G193" s="52"/>
      <c r="H193" s="92"/>
      <c r="I193" s="92"/>
      <c r="J193" s="52">
        <f t="shared" si="410"/>
        <v>-50</v>
      </c>
      <c r="K193" s="52"/>
      <c r="L193" s="52"/>
      <c r="M193" s="53">
        <f t="shared" si="305"/>
        <v>0</v>
      </c>
      <c r="N193" s="53">
        <f t="shared" si="399"/>
        <v>0</v>
      </c>
      <c r="O193" s="53">
        <f t="shared" si="399"/>
        <v>0</v>
      </c>
      <c r="P193" s="53">
        <f t="shared" si="399"/>
        <v>0</v>
      </c>
      <c r="Q193" s="53">
        <f t="shared" si="399"/>
        <v>0</v>
      </c>
      <c r="R193" s="53">
        <f t="shared" si="399"/>
        <v>0</v>
      </c>
      <c r="S193" s="53">
        <f t="shared" si="399"/>
        <v>0</v>
      </c>
      <c r="T193" s="53">
        <f t="shared" si="399"/>
        <v>0</v>
      </c>
      <c r="U193" s="53">
        <f t="shared" si="399"/>
        <v>0</v>
      </c>
      <c r="V193" s="53">
        <f t="shared" si="399"/>
        <v>0</v>
      </c>
      <c r="W193" s="53">
        <f t="shared" si="399"/>
        <v>0</v>
      </c>
      <c r="X193" s="53">
        <f t="shared" si="399"/>
        <v>0</v>
      </c>
      <c r="Y193" s="53">
        <f t="shared" si="399"/>
        <v>0</v>
      </c>
      <c r="Z193" s="53">
        <f t="shared" si="399"/>
        <v>0</v>
      </c>
      <c r="AA193" s="53">
        <f t="shared" si="399"/>
        <v>0</v>
      </c>
      <c r="AB193" s="53">
        <f t="shared" si="399"/>
        <v>0</v>
      </c>
      <c r="AC193" s="53">
        <f t="shared" si="399"/>
        <v>0</v>
      </c>
      <c r="AD193" s="53">
        <f t="shared" si="400"/>
        <v>0</v>
      </c>
      <c r="AE193" s="53">
        <f t="shared" si="400"/>
        <v>0</v>
      </c>
      <c r="AF193" s="53">
        <f t="shared" si="400"/>
        <v>0</v>
      </c>
      <c r="AG193" s="53">
        <f t="shared" si="400"/>
        <v>0</v>
      </c>
      <c r="AH193" s="53">
        <f t="shared" si="400"/>
        <v>0</v>
      </c>
      <c r="AI193" s="53">
        <f t="shared" si="400"/>
        <v>0</v>
      </c>
      <c r="AJ193" s="53">
        <f t="shared" si="400"/>
        <v>0</v>
      </c>
      <c r="AK193" s="53">
        <f t="shared" si="400"/>
        <v>0</v>
      </c>
      <c r="AL193" s="53">
        <f t="shared" si="400"/>
        <v>0</v>
      </c>
      <c r="AM193" s="53">
        <f t="shared" si="400"/>
        <v>0</v>
      </c>
      <c r="AN193" s="53">
        <f t="shared" si="400"/>
        <v>0</v>
      </c>
      <c r="AO193" s="53">
        <f t="shared" si="400"/>
        <v>0</v>
      </c>
      <c r="AP193" s="53">
        <f t="shared" si="400"/>
        <v>0</v>
      </c>
      <c r="AQ193" s="53">
        <f t="shared" si="400"/>
        <v>0</v>
      </c>
      <c r="AR193" s="53">
        <f t="shared" si="400"/>
        <v>0</v>
      </c>
      <c r="AS193" s="53">
        <f t="shared" si="400"/>
        <v>0</v>
      </c>
      <c r="AT193" s="53">
        <f t="shared" si="401"/>
        <v>0</v>
      </c>
      <c r="AU193" s="53">
        <f t="shared" si="401"/>
        <v>0</v>
      </c>
      <c r="AV193" s="53">
        <f t="shared" si="401"/>
        <v>0</v>
      </c>
      <c r="AW193" s="53">
        <f t="shared" si="401"/>
        <v>0</v>
      </c>
      <c r="AX193" s="53">
        <f t="shared" si="401"/>
        <v>0</v>
      </c>
      <c r="AY193" s="53">
        <f t="shared" si="401"/>
        <v>0</v>
      </c>
      <c r="AZ193" s="53">
        <f t="shared" si="401"/>
        <v>0</v>
      </c>
      <c r="BA193" s="53">
        <f t="shared" si="401"/>
        <v>0</v>
      </c>
      <c r="BB193" s="53">
        <f t="shared" si="401"/>
        <v>0</v>
      </c>
      <c r="BC193" s="53">
        <f t="shared" si="401"/>
        <v>0</v>
      </c>
      <c r="BD193" s="53">
        <f t="shared" si="401"/>
        <v>0</v>
      </c>
      <c r="BE193" s="53">
        <f t="shared" si="401"/>
        <v>0</v>
      </c>
      <c r="BF193" s="53">
        <f t="shared" si="401"/>
        <v>0</v>
      </c>
      <c r="BG193" s="53">
        <f t="shared" si="401"/>
        <v>0</v>
      </c>
      <c r="BH193" s="53">
        <f t="shared" si="401"/>
        <v>0</v>
      </c>
      <c r="BI193" s="53">
        <f t="shared" si="401"/>
        <v>0</v>
      </c>
      <c r="BJ193" s="53">
        <f t="shared" si="411"/>
        <v>0</v>
      </c>
      <c r="BK193" s="53">
        <f t="shared" si="411"/>
        <v>0</v>
      </c>
      <c r="BL193" s="53">
        <f t="shared" si="411"/>
        <v>0</v>
      </c>
      <c r="BM193" s="53">
        <f t="shared" si="411"/>
        <v>0</v>
      </c>
      <c r="BN193" s="53">
        <f t="shared" si="411"/>
        <v>0</v>
      </c>
      <c r="BO193" s="53">
        <f t="shared" si="411"/>
        <v>0</v>
      </c>
      <c r="BP193" s="53">
        <f t="shared" si="411"/>
        <v>0</v>
      </c>
      <c r="BQ193" s="53">
        <f t="shared" si="411"/>
        <v>0</v>
      </c>
      <c r="BR193" s="53">
        <f t="shared" si="411"/>
        <v>0</v>
      </c>
      <c r="BS193" s="53">
        <f t="shared" si="411"/>
        <v>0</v>
      </c>
      <c r="BT193" s="53">
        <f t="shared" si="411"/>
        <v>0</v>
      </c>
      <c r="BU193" s="53">
        <f t="shared" si="5"/>
        <v>0</v>
      </c>
      <c r="BV193" s="53">
        <f t="shared" si="411"/>
        <v>0</v>
      </c>
      <c r="BW193" s="53">
        <f t="shared" si="411"/>
        <v>0</v>
      </c>
      <c r="BX193" s="53">
        <f t="shared" si="411"/>
        <v>0</v>
      </c>
      <c r="BY193" s="53">
        <f t="shared" si="403"/>
        <v>0</v>
      </c>
      <c r="BZ193" s="53">
        <f t="shared" si="403"/>
        <v>0</v>
      </c>
      <c r="CA193" s="53">
        <f t="shared" si="403"/>
        <v>0</v>
      </c>
      <c r="CB193" s="53">
        <f t="shared" si="403"/>
        <v>0</v>
      </c>
      <c r="CC193" s="53">
        <f t="shared" si="403"/>
        <v>0</v>
      </c>
      <c r="CD193" s="53">
        <f t="shared" si="403"/>
        <v>0</v>
      </c>
      <c r="CE193" s="53">
        <f t="shared" si="403"/>
        <v>0</v>
      </c>
      <c r="CF193" s="53">
        <f t="shared" si="403"/>
        <v>0</v>
      </c>
      <c r="CG193" s="53">
        <f t="shared" si="403"/>
        <v>0</v>
      </c>
      <c r="CH193" s="53">
        <f t="shared" si="403"/>
        <v>0</v>
      </c>
      <c r="CI193" s="53">
        <f t="shared" si="403"/>
        <v>0</v>
      </c>
      <c r="CJ193" s="53">
        <f t="shared" si="403"/>
        <v>0</v>
      </c>
      <c r="CK193" s="53">
        <f t="shared" si="403"/>
        <v>0</v>
      </c>
      <c r="CL193" s="53">
        <f t="shared" si="403"/>
        <v>50</v>
      </c>
      <c r="CM193" s="53">
        <f t="shared" si="403"/>
        <v>0</v>
      </c>
      <c r="CN193" s="53">
        <f t="shared" si="403"/>
        <v>0</v>
      </c>
      <c r="CO193" s="53">
        <f t="shared" si="413"/>
        <v>0</v>
      </c>
      <c r="CP193" s="53">
        <f t="shared" si="413"/>
        <v>0</v>
      </c>
      <c r="CQ193" s="53">
        <f t="shared" si="413"/>
        <v>0</v>
      </c>
      <c r="CR193" s="53">
        <f t="shared" si="413"/>
        <v>0</v>
      </c>
      <c r="CS193" s="53">
        <f t="shared" si="413"/>
        <v>0</v>
      </c>
      <c r="CT193" s="53">
        <f t="shared" si="413"/>
        <v>0</v>
      </c>
      <c r="CU193" s="53">
        <f t="shared" si="413"/>
        <v>0</v>
      </c>
      <c r="CV193" s="53">
        <f t="shared" si="413"/>
        <v>0</v>
      </c>
      <c r="CW193" s="53">
        <f t="shared" si="413"/>
        <v>0</v>
      </c>
      <c r="CX193" s="53">
        <f t="shared" si="413"/>
        <v>0</v>
      </c>
      <c r="CY193" s="53">
        <f t="shared" si="413"/>
        <v>0</v>
      </c>
      <c r="CZ193" s="53">
        <f t="shared" si="413"/>
        <v>0</v>
      </c>
      <c r="DA193" s="53">
        <f t="shared" si="413"/>
        <v>0</v>
      </c>
      <c r="DB193" s="53">
        <f t="shared" si="413"/>
        <v>0</v>
      </c>
      <c r="DC193" s="53">
        <f t="shared" si="413"/>
        <v>0</v>
      </c>
      <c r="DD193" s="53">
        <f t="shared" si="413"/>
        <v>0</v>
      </c>
      <c r="DE193" s="53">
        <f t="shared" si="359"/>
        <v>0</v>
      </c>
      <c r="DF193" s="53">
        <f t="shared" si="359"/>
        <v>0</v>
      </c>
      <c r="DG193" s="53">
        <f t="shared" si="359"/>
        <v>0</v>
      </c>
      <c r="DH193" s="53">
        <f t="shared" si="359"/>
        <v>0</v>
      </c>
      <c r="DI193" s="53">
        <f t="shared" si="359"/>
        <v>0</v>
      </c>
      <c r="DJ193" s="53">
        <f t="shared" si="359"/>
        <v>0</v>
      </c>
      <c r="DK193" s="53">
        <f t="shared" si="359"/>
        <v>0</v>
      </c>
      <c r="DL193" s="53">
        <f t="shared" si="359"/>
        <v>0</v>
      </c>
      <c r="DM193" s="53">
        <f t="shared" si="404"/>
        <v>0</v>
      </c>
      <c r="DN193" s="53">
        <f t="shared" si="404"/>
        <v>0</v>
      </c>
      <c r="DO193" s="53">
        <f t="shared" si="404"/>
        <v>0</v>
      </c>
      <c r="DP193" s="53">
        <f t="shared" si="404"/>
        <v>0</v>
      </c>
      <c r="DQ193" s="53">
        <f t="shared" si="404"/>
        <v>0</v>
      </c>
      <c r="DR193" s="53">
        <f t="shared" si="404"/>
        <v>0</v>
      </c>
      <c r="DS193" s="53">
        <f t="shared" si="404"/>
        <v>0</v>
      </c>
      <c r="DT193" s="53">
        <f t="shared" si="404"/>
        <v>0</v>
      </c>
      <c r="DU193" s="53">
        <f t="shared" si="404"/>
        <v>0</v>
      </c>
      <c r="DV193" s="53">
        <f t="shared" si="404"/>
        <v>0</v>
      </c>
      <c r="DW193" s="53">
        <f t="shared" si="404"/>
        <v>0</v>
      </c>
      <c r="DX193" s="53">
        <f t="shared" si="404"/>
        <v>0</v>
      </c>
      <c r="DY193" s="53">
        <f t="shared" si="404"/>
        <v>0</v>
      </c>
      <c r="DZ193" s="53">
        <f t="shared" si="404"/>
        <v>0</v>
      </c>
      <c r="EA193" s="53">
        <f t="shared" si="404"/>
        <v>0</v>
      </c>
      <c r="EB193" s="53">
        <f t="shared" si="404"/>
        <v>0</v>
      </c>
      <c r="EC193" s="53">
        <f t="shared" si="405"/>
        <v>0</v>
      </c>
      <c r="ED193" s="53">
        <f t="shared" si="405"/>
        <v>0</v>
      </c>
      <c r="EE193" s="53">
        <f t="shared" si="405"/>
        <v>0</v>
      </c>
      <c r="EF193" s="53">
        <f t="shared" si="405"/>
        <v>0</v>
      </c>
      <c r="EG193" s="53">
        <f t="shared" si="405"/>
        <v>0</v>
      </c>
      <c r="EH193" s="53">
        <f t="shared" si="405"/>
        <v>0</v>
      </c>
      <c r="EI193" s="53">
        <f t="shared" si="405"/>
        <v>0</v>
      </c>
      <c r="EJ193" s="53">
        <f t="shared" si="405"/>
        <v>0</v>
      </c>
      <c r="EK193" s="53">
        <f t="shared" si="405"/>
        <v>0</v>
      </c>
      <c r="EL193" s="53">
        <f t="shared" si="405"/>
        <v>0</v>
      </c>
      <c r="EM193" s="53">
        <f t="shared" si="405"/>
        <v>0</v>
      </c>
      <c r="EN193" s="53">
        <f t="shared" si="405"/>
        <v>0</v>
      </c>
      <c r="EO193" s="53">
        <f t="shared" si="405"/>
        <v>0</v>
      </c>
      <c r="EP193" s="53">
        <f t="shared" si="405"/>
        <v>0</v>
      </c>
      <c r="EQ193" s="53">
        <f t="shared" si="405"/>
        <v>0</v>
      </c>
      <c r="ER193" s="53">
        <f t="shared" si="405"/>
        <v>0</v>
      </c>
      <c r="ES193" s="53">
        <f t="shared" si="406"/>
        <v>0</v>
      </c>
      <c r="ET193" s="53">
        <f t="shared" si="406"/>
        <v>0</v>
      </c>
      <c r="EU193" s="53">
        <f t="shared" si="406"/>
        <v>0</v>
      </c>
      <c r="EV193" s="53">
        <f t="shared" si="406"/>
        <v>0</v>
      </c>
      <c r="EW193" s="53">
        <f t="shared" si="406"/>
        <v>0</v>
      </c>
      <c r="EX193" s="53">
        <f t="shared" si="406"/>
        <v>0</v>
      </c>
      <c r="EY193" s="53">
        <f t="shared" si="406"/>
        <v>0</v>
      </c>
      <c r="EZ193" s="53">
        <f t="shared" si="406"/>
        <v>0</v>
      </c>
      <c r="FA193" s="53">
        <f t="shared" si="406"/>
        <v>0</v>
      </c>
      <c r="FB193" s="53">
        <f t="shared" si="406"/>
        <v>0</v>
      </c>
      <c r="FC193" s="53">
        <f t="shared" si="406"/>
        <v>0</v>
      </c>
      <c r="FD193" s="53">
        <f t="shared" si="406"/>
        <v>0</v>
      </c>
      <c r="FE193" s="53">
        <f t="shared" si="406"/>
        <v>0</v>
      </c>
      <c r="FF193" s="53">
        <f t="shared" si="406"/>
        <v>0</v>
      </c>
      <c r="FG193" s="53">
        <f t="shared" si="406"/>
        <v>0</v>
      </c>
      <c r="FH193" s="53">
        <f t="shared" si="406"/>
        <v>0</v>
      </c>
      <c r="FI193" s="53">
        <f t="shared" si="407"/>
        <v>0</v>
      </c>
      <c r="FJ193" s="53">
        <f t="shared" si="407"/>
        <v>0</v>
      </c>
      <c r="FK193" s="53">
        <f t="shared" si="407"/>
        <v>0</v>
      </c>
      <c r="FL193" s="53">
        <f t="shared" si="407"/>
        <v>0</v>
      </c>
      <c r="FM193" s="53">
        <f t="shared" si="407"/>
        <v>0</v>
      </c>
      <c r="FN193" s="53">
        <f t="shared" si="407"/>
        <v>0</v>
      </c>
      <c r="FO193" s="53">
        <f t="shared" si="407"/>
        <v>0</v>
      </c>
      <c r="FP193" s="53">
        <f t="shared" si="407"/>
        <v>0</v>
      </c>
      <c r="FQ193" s="53">
        <f t="shared" si="408"/>
        <v>0</v>
      </c>
      <c r="FR193" s="53">
        <f t="shared" si="408"/>
        <v>0</v>
      </c>
      <c r="FS193" s="53">
        <f t="shared" si="408"/>
        <v>0</v>
      </c>
      <c r="FT193" s="53">
        <f t="shared" si="408"/>
        <v>0</v>
      </c>
      <c r="FU193" s="53">
        <f t="shared" si="408"/>
        <v>0</v>
      </c>
      <c r="FV193" s="53">
        <f t="shared" si="408"/>
        <v>0</v>
      </c>
      <c r="FW193" s="53">
        <f t="shared" si="408"/>
        <v>0</v>
      </c>
      <c r="FX193" s="53">
        <f t="shared" si="408"/>
        <v>0</v>
      </c>
      <c r="FY193" s="53">
        <f t="shared" si="408"/>
        <v>0</v>
      </c>
      <c r="FZ193" s="53">
        <f t="shared" si="408"/>
        <v>0</v>
      </c>
      <c r="GA193" s="53">
        <f t="shared" si="408"/>
        <v>0</v>
      </c>
      <c r="GB193" s="53">
        <f t="shared" si="408"/>
        <v>0</v>
      </c>
      <c r="GC193" s="53">
        <f t="shared" si="408"/>
        <v>0</v>
      </c>
      <c r="GD193" s="53">
        <f t="shared" si="408"/>
        <v>0</v>
      </c>
      <c r="GE193" s="53">
        <f t="shared" si="408"/>
        <v>0</v>
      </c>
      <c r="GF193" s="53">
        <f t="shared" si="408"/>
        <v>0</v>
      </c>
      <c r="GG193" s="53">
        <f t="shared" si="412"/>
        <v>0</v>
      </c>
      <c r="GH193" s="53">
        <f t="shared" si="412"/>
        <v>0</v>
      </c>
      <c r="GI193" s="53">
        <f t="shared" si="412"/>
        <v>0</v>
      </c>
      <c r="GJ193" s="53">
        <f t="shared" si="412"/>
        <v>0</v>
      </c>
      <c r="GK193" s="53">
        <f t="shared" si="412"/>
        <v>0</v>
      </c>
      <c r="GL193" s="53">
        <f t="shared" si="412"/>
        <v>0</v>
      </c>
      <c r="GM193" s="53">
        <f t="shared" si="412"/>
        <v>0</v>
      </c>
      <c r="GN193" s="53">
        <f t="shared" si="409"/>
        <v>0</v>
      </c>
      <c r="GO193" s="53">
        <f t="shared" si="409"/>
        <v>0</v>
      </c>
      <c r="GP193" s="53">
        <f t="shared" si="409"/>
        <v>0</v>
      </c>
      <c r="GQ193" s="53">
        <f t="shared" si="409"/>
        <v>0</v>
      </c>
      <c r="GR193" s="53">
        <f t="shared" si="409"/>
        <v>0</v>
      </c>
      <c r="GS193" s="53">
        <f t="shared" si="409"/>
        <v>0</v>
      </c>
      <c r="GT193" s="53">
        <f t="shared" si="409"/>
        <v>0</v>
      </c>
      <c r="GU193" s="53">
        <f t="shared" si="409"/>
        <v>0</v>
      </c>
      <c r="GV193" s="53">
        <f t="shared" si="409"/>
        <v>0</v>
      </c>
      <c r="GW193" s="53">
        <f t="shared" si="409"/>
        <v>0</v>
      </c>
      <c r="GX193" s="53">
        <f t="shared" si="18"/>
        <v>0</v>
      </c>
    </row>
    <row r="194" spans="1:206" s="95" customFormat="1" ht="25.5" x14ac:dyDescent="0.2">
      <c r="A194" s="22">
        <f>VLOOKUP(B194,'Libro Giornale'!$E$237:$F$436,2,FALSE)</f>
        <v>21</v>
      </c>
      <c r="B194" s="547" t="s">
        <v>428</v>
      </c>
      <c r="C194" s="152">
        <v>182</v>
      </c>
      <c r="D194" s="468">
        <v>44922</v>
      </c>
      <c r="E194" s="448" t="s">
        <v>852</v>
      </c>
      <c r="F194" s="546">
        <v>-50</v>
      </c>
      <c r="G194" s="52"/>
      <c r="H194" s="92"/>
      <c r="I194" s="92"/>
      <c r="J194" s="52">
        <f t="shared" si="410"/>
        <v>50</v>
      </c>
      <c r="K194" s="52"/>
      <c r="L194" s="52"/>
      <c r="M194" s="53">
        <f t="shared" si="305"/>
        <v>0</v>
      </c>
      <c r="N194" s="53">
        <f t="shared" si="399"/>
        <v>0</v>
      </c>
      <c r="O194" s="53">
        <f t="shared" si="399"/>
        <v>0</v>
      </c>
      <c r="P194" s="53">
        <f t="shared" si="399"/>
        <v>0</v>
      </c>
      <c r="Q194" s="53">
        <f t="shared" si="399"/>
        <v>0</v>
      </c>
      <c r="R194" s="53">
        <f t="shared" si="399"/>
        <v>0</v>
      </c>
      <c r="S194" s="53">
        <f t="shared" si="399"/>
        <v>0</v>
      </c>
      <c r="T194" s="53">
        <f t="shared" si="399"/>
        <v>0</v>
      </c>
      <c r="U194" s="53">
        <f t="shared" si="399"/>
        <v>0</v>
      </c>
      <c r="V194" s="53">
        <f t="shared" si="399"/>
        <v>0</v>
      </c>
      <c r="W194" s="53">
        <f t="shared" si="399"/>
        <v>0</v>
      </c>
      <c r="X194" s="53">
        <f t="shared" si="399"/>
        <v>0</v>
      </c>
      <c r="Y194" s="53">
        <f t="shared" si="399"/>
        <v>0</v>
      </c>
      <c r="Z194" s="53">
        <f t="shared" si="399"/>
        <v>0</v>
      </c>
      <c r="AA194" s="53">
        <f t="shared" si="399"/>
        <v>0</v>
      </c>
      <c r="AB194" s="53">
        <f t="shared" si="399"/>
        <v>-50</v>
      </c>
      <c r="AC194" s="53">
        <f t="shared" si="399"/>
        <v>0</v>
      </c>
      <c r="AD194" s="53">
        <f t="shared" si="400"/>
        <v>0</v>
      </c>
      <c r="AE194" s="53">
        <f t="shared" si="400"/>
        <v>0</v>
      </c>
      <c r="AF194" s="53">
        <f t="shared" si="400"/>
        <v>0</v>
      </c>
      <c r="AG194" s="53">
        <f t="shared" si="400"/>
        <v>0</v>
      </c>
      <c r="AH194" s="53">
        <f t="shared" si="400"/>
        <v>0</v>
      </c>
      <c r="AI194" s="53">
        <f t="shared" si="400"/>
        <v>0</v>
      </c>
      <c r="AJ194" s="53">
        <f t="shared" si="400"/>
        <v>0</v>
      </c>
      <c r="AK194" s="53">
        <f t="shared" si="400"/>
        <v>0</v>
      </c>
      <c r="AL194" s="53">
        <f t="shared" si="400"/>
        <v>0</v>
      </c>
      <c r="AM194" s="53">
        <f t="shared" si="400"/>
        <v>0</v>
      </c>
      <c r="AN194" s="53">
        <f t="shared" si="400"/>
        <v>0</v>
      </c>
      <c r="AO194" s="53">
        <f t="shared" si="400"/>
        <v>0</v>
      </c>
      <c r="AP194" s="53">
        <f t="shared" si="400"/>
        <v>0</v>
      </c>
      <c r="AQ194" s="53">
        <f t="shared" si="400"/>
        <v>0</v>
      </c>
      <c r="AR194" s="53">
        <f t="shared" si="400"/>
        <v>0</v>
      </c>
      <c r="AS194" s="53">
        <f t="shared" si="400"/>
        <v>0</v>
      </c>
      <c r="AT194" s="53">
        <f t="shared" si="401"/>
        <v>0</v>
      </c>
      <c r="AU194" s="53">
        <f t="shared" si="401"/>
        <v>0</v>
      </c>
      <c r="AV194" s="53">
        <f t="shared" si="401"/>
        <v>0</v>
      </c>
      <c r="AW194" s="53">
        <f t="shared" si="401"/>
        <v>0</v>
      </c>
      <c r="AX194" s="53">
        <f t="shared" si="401"/>
        <v>0</v>
      </c>
      <c r="AY194" s="53">
        <f t="shared" si="401"/>
        <v>0</v>
      </c>
      <c r="AZ194" s="53">
        <f t="shared" si="401"/>
        <v>0</v>
      </c>
      <c r="BA194" s="53">
        <f t="shared" si="401"/>
        <v>0</v>
      </c>
      <c r="BB194" s="53">
        <f t="shared" si="401"/>
        <v>0</v>
      </c>
      <c r="BC194" s="53">
        <f t="shared" si="401"/>
        <v>0</v>
      </c>
      <c r="BD194" s="53">
        <f t="shared" si="401"/>
        <v>0</v>
      </c>
      <c r="BE194" s="53">
        <f t="shared" si="401"/>
        <v>0</v>
      </c>
      <c r="BF194" s="53">
        <f t="shared" si="401"/>
        <v>0</v>
      </c>
      <c r="BG194" s="53">
        <f t="shared" si="401"/>
        <v>0</v>
      </c>
      <c r="BH194" s="53">
        <f t="shared" si="401"/>
        <v>0</v>
      </c>
      <c r="BI194" s="53">
        <f t="shared" si="401"/>
        <v>0</v>
      </c>
      <c r="BJ194" s="53">
        <f t="shared" si="411"/>
        <v>0</v>
      </c>
      <c r="BK194" s="53">
        <f t="shared" si="411"/>
        <v>0</v>
      </c>
      <c r="BL194" s="53">
        <f t="shared" si="411"/>
        <v>0</v>
      </c>
      <c r="BM194" s="53">
        <f t="shared" si="411"/>
        <v>0</v>
      </c>
      <c r="BN194" s="53">
        <f t="shared" si="411"/>
        <v>0</v>
      </c>
      <c r="BO194" s="53">
        <f t="shared" si="411"/>
        <v>0</v>
      </c>
      <c r="BP194" s="53">
        <f t="shared" si="411"/>
        <v>0</v>
      </c>
      <c r="BQ194" s="53">
        <f t="shared" si="411"/>
        <v>0</v>
      </c>
      <c r="BR194" s="53">
        <f t="shared" si="411"/>
        <v>0</v>
      </c>
      <c r="BS194" s="53">
        <f t="shared" si="411"/>
        <v>0</v>
      </c>
      <c r="BT194" s="53">
        <f t="shared" si="411"/>
        <v>0</v>
      </c>
      <c r="BU194" s="53">
        <f t="shared" si="5"/>
        <v>0</v>
      </c>
      <c r="BV194" s="53">
        <f t="shared" si="411"/>
        <v>0</v>
      </c>
      <c r="BW194" s="53">
        <f t="shared" si="411"/>
        <v>0</v>
      </c>
      <c r="BX194" s="53">
        <f t="shared" si="411"/>
        <v>0</v>
      </c>
      <c r="BY194" s="53">
        <f t="shared" si="403"/>
        <v>0</v>
      </c>
      <c r="BZ194" s="53">
        <f t="shared" si="403"/>
        <v>0</v>
      </c>
      <c r="CA194" s="53">
        <f t="shared" si="403"/>
        <v>0</v>
      </c>
      <c r="CB194" s="53">
        <f t="shared" si="403"/>
        <v>0</v>
      </c>
      <c r="CC194" s="53">
        <f t="shared" si="403"/>
        <v>0</v>
      </c>
      <c r="CD194" s="53">
        <f t="shared" si="403"/>
        <v>0</v>
      </c>
      <c r="CE194" s="53">
        <f t="shared" si="403"/>
        <v>0</v>
      </c>
      <c r="CF194" s="53">
        <f t="shared" si="403"/>
        <v>0</v>
      </c>
      <c r="CG194" s="53">
        <f t="shared" si="403"/>
        <v>0</v>
      </c>
      <c r="CH194" s="53">
        <f t="shared" si="403"/>
        <v>0</v>
      </c>
      <c r="CI194" s="53">
        <f t="shared" si="403"/>
        <v>0</v>
      </c>
      <c r="CJ194" s="53">
        <f t="shared" si="403"/>
        <v>0</v>
      </c>
      <c r="CK194" s="53">
        <f t="shared" si="403"/>
        <v>0</v>
      </c>
      <c r="CL194" s="53">
        <f t="shared" si="403"/>
        <v>0</v>
      </c>
      <c r="CM194" s="53">
        <f t="shared" si="403"/>
        <v>0</v>
      </c>
      <c r="CN194" s="53">
        <f t="shared" si="403"/>
        <v>0</v>
      </c>
      <c r="CO194" s="53">
        <f t="shared" si="413"/>
        <v>0</v>
      </c>
      <c r="CP194" s="53">
        <f t="shared" si="413"/>
        <v>0</v>
      </c>
      <c r="CQ194" s="53">
        <f t="shared" si="413"/>
        <v>0</v>
      </c>
      <c r="CR194" s="53">
        <f t="shared" si="413"/>
        <v>0</v>
      </c>
      <c r="CS194" s="53">
        <f t="shared" si="413"/>
        <v>0</v>
      </c>
      <c r="CT194" s="53">
        <f t="shared" si="413"/>
        <v>0</v>
      </c>
      <c r="CU194" s="53">
        <f t="shared" si="413"/>
        <v>0</v>
      </c>
      <c r="CV194" s="53">
        <f t="shared" si="413"/>
        <v>0</v>
      </c>
      <c r="CW194" s="53">
        <f t="shared" si="413"/>
        <v>0</v>
      </c>
      <c r="CX194" s="53">
        <f t="shared" si="413"/>
        <v>0</v>
      </c>
      <c r="CY194" s="53">
        <f t="shared" si="413"/>
        <v>0</v>
      </c>
      <c r="CZ194" s="53">
        <f t="shared" si="413"/>
        <v>0</v>
      </c>
      <c r="DA194" s="53">
        <f t="shared" si="413"/>
        <v>0</v>
      </c>
      <c r="DB194" s="53">
        <f t="shared" si="413"/>
        <v>0</v>
      </c>
      <c r="DC194" s="53">
        <f t="shared" si="413"/>
        <v>0</v>
      </c>
      <c r="DD194" s="53">
        <f t="shared" si="413"/>
        <v>0</v>
      </c>
      <c r="DE194" s="53">
        <f t="shared" si="359"/>
        <v>0</v>
      </c>
      <c r="DF194" s="53">
        <f t="shared" si="359"/>
        <v>0</v>
      </c>
      <c r="DG194" s="53">
        <f t="shared" si="359"/>
        <v>0</v>
      </c>
      <c r="DH194" s="53">
        <f t="shared" si="359"/>
        <v>0</v>
      </c>
      <c r="DI194" s="53">
        <f t="shared" si="359"/>
        <v>0</v>
      </c>
      <c r="DJ194" s="53">
        <f t="shared" si="359"/>
        <v>0</v>
      </c>
      <c r="DK194" s="53">
        <f t="shared" si="359"/>
        <v>0</v>
      </c>
      <c r="DL194" s="53">
        <f t="shared" si="359"/>
        <v>0</v>
      </c>
      <c r="DM194" s="53">
        <f t="shared" si="404"/>
        <v>0</v>
      </c>
      <c r="DN194" s="53">
        <f t="shared" si="404"/>
        <v>0</v>
      </c>
      <c r="DO194" s="53">
        <f t="shared" si="404"/>
        <v>0</v>
      </c>
      <c r="DP194" s="53">
        <f t="shared" si="404"/>
        <v>0</v>
      </c>
      <c r="DQ194" s="53">
        <f t="shared" si="404"/>
        <v>0</v>
      </c>
      <c r="DR194" s="53">
        <f t="shared" si="404"/>
        <v>0</v>
      </c>
      <c r="DS194" s="53">
        <f t="shared" si="404"/>
        <v>0</v>
      </c>
      <c r="DT194" s="53">
        <f t="shared" si="404"/>
        <v>0</v>
      </c>
      <c r="DU194" s="53">
        <f t="shared" si="404"/>
        <v>0</v>
      </c>
      <c r="DV194" s="53">
        <f t="shared" si="404"/>
        <v>0</v>
      </c>
      <c r="DW194" s="53">
        <f t="shared" si="404"/>
        <v>0</v>
      </c>
      <c r="DX194" s="53">
        <f t="shared" si="404"/>
        <v>0</v>
      </c>
      <c r="DY194" s="53">
        <f t="shared" si="404"/>
        <v>0</v>
      </c>
      <c r="DZ194" s="53">
        <f t="shared" si="404"/>
        <v>0</v>
      </c>
      <c r="EA194" s="53">
        <f t="shared" si="404"/>
        <v>0</v>
      </c>
      <c r="EB194" s="53">
        <f t="shared" si="404"/>
        <v>0</v>
      </c>
      <c r="EC194" s="53">
        <f t="shared" si="405"/>
        <v>0</v>
      </c>
      <c r="ED194" s="53">
        <f t="shared" si="405"/>
        <v>0</v>
      </c>
      <c r="EE194" s="53">
        <f t="shared" si="405"/>
        <v>0</v>
      </c>
      <c r="EF194" s="53">
        <f t="shared" si="405"/>
        <v>0</v>
      </c>
      <c r="EG194" s="53">
        <f t="shared" si="405"/>
        <v>0</v>
      </c>
      <c r="EH194" s="53">
        <f t="shared" si="405"/>
        <v>0</v>
      </c>
      <c r="EI194" s="53">
        <f t="shared" si="405"/>
        <v>0</v>
      </c>
      <c r="EJ194" s="53">
        <f t="shared" si="405"/>
        <v>0</v>
      </c>
      <c r="EK194" s="53">
        <f t="shared" si="405"/>
        <v>0</v>
      </c>
      <c r="EL194" s="53">
        <f t="shared" si="405"/>
        <v>0</v>
      </c>
      <c r="EM194" s="53">
        <f t="shared" si="405"/>
        <v>0</v>
      </c>
      <c r="EN194" s="53">
        <f t="shared" si="405"/>
        <v>0</v>
      </c>
      <c r="EO194" s="53">
        <f t="shared" si="405"/>
        <v>0</v>
      </c>
      <c r="EP194" s="53">
        <f t="shared" si="405"/>
        <v>0</v>
      </c>
      <c r="EQ194" s="53">
        <f t="shared" si="405"/>
        <v>0</v>
      </c>
      <c r="ER194" s="53">
        <f t="shared" si="405"/>
        <v>0</v>
      </c>
      <c r="ES194" s="53">
        <f t="shared" si="406"/>
        <v>0</v>
      </c>
      <c r="ET194" s="53">
        <f t="shared" si="406"/>
        <v>0</v>
      </c>
      <c r="EU194" s="53">
        <f t="shared" si="406"/>
        <v>0</v>
      </c>
      <c r="EV194" s="53">
        <f t="shared" si="406"/>
        <v>0</v>
      </c>
      <c r="EW194" s="53">
        <f t="shared" si="406"/>
        <v>0</v>
      </c>
      <c r="EX194" s="53">
        <f t="shared" si="406"/>
        <v>0</v>
      </c>
      <c r="EY194" s="53">
        <f t="shared" si="406"/>
        <v>0</v>
      </c>
      <c r="EZ194" s="53">
        <f t="shared" si="406"/>
        <v>0</v>
      </c>
      <c r="FA194" s="53">
        <f t="shared" si="406"/>
        <v>0</v>
      </c>
      <c r="FB194" s="53">
        <f t="shared" si="406"/>
        <v>0</v>
      </c>
      <c r="FC194" s="53">
        <f t="shared" si="406"/>
        <v>0</v>
      </c>
      <c r="FD194" s="53">
        <f t="shared" si="406"/>
        <v>0</v>
      </c>
      <c r="FE194" s="53">
        <f t="shared" si="406"/>
        <v>0</v>
      </c>
      <c r="FF194" s="53">
        <f t="shared" si="406"/>
        <v>0</v>
      </c>
      <c r="FG194" s="53">
        <f t="shared" si="406"/>
        <v>0</v>
      </c>
      <c r="FH194" s="53">
        <f t="shared" si="406"/>
        <v>0</v>
      </c>
      <c r="FI194" s="53">
        <f t="shared" si="407"/>
        <v>0</v>
      </c>
      <c r="FJ194" s="53">
        <f t="shared" si="407"/>
        <v>0</v>
      </c>
      <c r="FK194" s="53">
        <f t="shared" si="407"/>
        <v>0</v>
      </c>
      <c r="FL194" s="53">
        <f t="shared" si="407"/>
        <v>0</v>
      </c>
      <c r="FM194" s="53">
        <f t="shared" si="407"/>
        <v>0</v>
      </c>
      <c r="FN194" s="53">
        <f t="shared" si="407"/>
        <v>0</v>
      </c>
      <c r="FO194" s="53">
        <f t="shared" si="407"/>
        <v>0</v>
      </c>
      <c r="FP194" s="53">
        <f t="shared" si="407"/>
        <v>0</v>
      </c>
      <c r="FQ194" s="53">
        <f t="shared" si="408"/>
        <v>0</v>
      </c>
      <c r="FR194" s="53">
        <f t="shared" si="408"/>
        <v>0</v>
      </c>
      <c r="FS194" s="53">
        <f t="shared" si="408"/>
        <v>0</v>
      </c>
      <c r="FT194" s="53">
        <f t="shared" si="408"/>
        <v>0</v>
      </c>
      <c r="FU194" s="53">
        <f t="shared" si="408"/>
        <v>0</v>
      </c>
      <c r="FV194" s="53">
        <f t="shared" si="408"/>
        <v>0</v>
      </c>
      <c r="FW194" s="53">
        <f t="shared" si="408"/>
        <v>0</v>
      </c>
      <c r="FX194" s="53">
        <f t="shared" si="408"/>
        <v>0</v>
      </c>
      <c r="FY194" s="53">
        <f t="shared" si="408"/>
        <v>0</v>
      </c>
      <c r="FZ194" s="53">
        <f t="shared" si="408"/>
        <v>0</v>
      </c>
      <c r="GA194" s="53">
        <f t="shared" si="408"/>
        <v>0</v>
      </c>
      <c r="GB194" s="53">
        <f t="shared" si="408"/>
        <v>0</v>
      </c>
      <c r="GC194" s="53">
        <f t="shared" si="408"/>
        <v>0</v>
      </c>
      <c r="GD194" s="53">
        <f t="shared" si="408"/>
        <v>0</v>
      </c>
      <c r="GE194" s="53">
        <f t="shared" si="408"/>
        <v>0</v>
      </c>
      <c r="GF194" s="53">
        <f t="shared" si="408"/>
        <v>0</v>
      </c>
      <c r="GG194" s="53">
        <f t="shared" si="412"/>
        <v>0</v>
      </c>
      <c r="GH194" s="53">
        <f t="shared" si="412"/>
        <v>0</v>
      </c>
      <c r="GI194" s="53">
        <f t="shared" si="412"/>
        <v>0</v>
      </c>
      <c r="GJ194" s="53">
        <f t="shared" si="412"/>
        <v>0</v>
      </c>
      <c r="GK194" s="53">
        <f t="shared" si="412"/>
        <v>0</v>
      </c>
      <c r="GL194" s="53">
        <f t="shared" si="412"/>
        <v>0</v>
      </c>
      <c r="GM194" s="53">
        <f t="shared" si="412"/>
        <v>0</v>
      </c>
      <c r="GN194" s="53">
        <f t="shared" si="409"/>
        <v>0</v>
      </c>
      <c r="GO194" s="53">
        <f t="shared" si="409"/>
        <v>0</v>
      </c>
      <c r="GP194" s="53">
        <f t="shared" si="409"/>
        <v>0</v>
      </c>
      <c r="GQ194" s="53">
        <f t="shared" si="409"/>
        <v>0</v>
      </c>
      <c r="GR194" s="53">
        <f t="shared" si="409"/>
        <v>0</v>
      </c>
      <c r="GS194" s="53">
        <f t="shared" si="409"/>
        <v>0</v>
      </c>
      <c r="GT194" s="53">
        <f t="shared" si="409"/>
        <v>0</v>
      </c>
      <c r="GU194" s="53">
        <f t="shared" si="409"/>
        <v>0</v>
      </c>
      <c r="GV194" s="53">
        <f t="shared" si="409"/>
        <v>0</v>
      </c>
      <c r="GW194" s="53">
        <f t="shared" si="409"/>
        <v>0</v>
      </c>
      <c r="GX194" s="53">
        <f t="shared" si="18"/>
        <v>0</v>
      </c>
    </row>
    <row r="195" spans="1:206" s="95" customFormat="1" ht="12.75" x14ac:dyDescent="0.2">
      <c r="A195" s="22">
        <f>VLOOKUP(B195,'Libro Giornale'!$E$237:$F$436,2,FALSE)</f>
        <v>122</v>
      </c>
      <c r="B195" s="547" t="s">
        <v>508</v>
      </c>
      <c r="C195" s="152">
        <v>183</v>
      </c>
      <c r="D195" s="468">
        <v>44922</v>
      </c>
      <c r="E195" s="540" t="s">
        <v>750</v>
      </c>
      <c r="F195" s="539">
        <v>0.25</v>
      </c>
      <c r="G195" s="52">
        <f>SUM(F191:F195)</f>
        <v>77.75</v>
      </c>
      <c r="H195" s="92"/>
      <c r="I195" s="92"/>
      <c r="J195" s="52">
        <f t="shared" si="410"/>
        <v>-0.25</v>
      </c>
      <c r="K195" s="52"/>
      <c r="L195" s="52"/>
      <c r="M195" s="53">
        <f t="shared" si="305"/>
        <v>0</v>
      </c>
      <c r="N195" s="53">
        <f t="shared" si="399"/>
        <v>0</v>
      </c>
      <c r="O195" s="53">
        <f t="shared" si="399"/>
        <v>0</v>
      </c>
      <c r="P195" s="53">
        <f t="shared" si="399"/>
        <v>0</v>
      </c>
      <c r="Q195" s="53">
        <f t="shared" si="399"/>
        <v>0</v>
      </c>
      <c r="R195" s="53">
        <f t="shared" si="399"/>
        <v>0</v>
      </c>
      <c r="S195" s="53">
        <f t="shared" si="399"/>
        <v>0</v>
      </c>
      <c r="T195" s="53">
        <f t="shared" si="399"/>
        <v>0</v>
      </c>
      <c r="U195" s="53">
        <f t="shared" si="399"/>
        <v>0</v>
      </c>
      <c r="V195" s="53">
        <f t="shared" si="399"/>
        <v>0</v>
      </c>
      <c r="W195" s="53">
        <f t="shared" si="399"/>
        <v>0</v>
      </c>
      <c r="X195" s="53">
        <f t="shared" si="399"/>
        <v>0</v>
      </c>
      <c r="Y195" s="53">
        <f t="shared" si="399"/>
        <v>0</v>
      </c>
      <c r="Z195" s="53">
        <f t="shared" si="399"/>
        <v>0</v>
      </c>
      <c r="AA195" s="53">
        <f t="shared" si="399"/>
        <v>0</v>
      </c>
      <c r="AB195" s="53">
        <f t="shared" si="399"/>
        <v>0</v>
      </c>
      <c r="AC195" s="53">
        <f t="shared" si="399"/>
        <v>0</v>
      </c>
      <c r="AD195" s="53">
        <f t="shared" si="400"/>
        <v>0</v>
      </c>
      <c r="AE195" s="53">
        <f t="shared" si="400"/>
        <v>0</v>
      </c>
      <c r="AF195" s="53">
        <f t="shared" si="400"/>
        <v>0</v>
      </c>
      <c r="AG195" s="53">
        <f t="shared" si="400"/>
        <v>0</v>
      </c>
      <c r="AH195" s="53">
        <f t="shared" si="400"/>
        <v>0</v>
      </c>
      <c r="AI195" s="53">
        <f t="shared" si="400"/>
        <v>0</v>
      </c>
      <c r="AJ195" s="53">
        <f t="shared" si="400"/>
        <v>0</v>
      </c>
      <c r="AK195" s="53">
        <f t="shared" si="400"/>
        <v>0</v>
      </c>
      <c r="AL195" s="53">
        <f t="shared" si="400"/>
        <v>0</v>
      </c>
      <c r="AM195" s="53">
        <f t="shared" si="400"/>
        <v>0</v>
      </c>
      <c r="AN195" s="53">
        <f t="shared" si="400"/>
        <v>0</v>
      </c>
      <c r="AO195" s="53">
        <f t="shared" si="400"/>
        <v>0</v>
      </c>
      <c r="AP195" s="53">
        <f t="shared" si="400"/>
        <v>0</v>
      </c>
      <c r="AQ195" s="53">
        <f t="shared" si="400"/>
        <v>0</v>
      </c>
      <c r="AR195" s="53">
        <f t="shared" si="400"/>
        <v>0</v>
      </c>
      <c r="AS195" s="53">
        <f t="shared" si="400"/>
        <v>0</v>
      </c>
      <c r="AT195" s="53">
        <f t="shared" si="401"/>
        <v>0</v>
      </c>
      <c r="AU195" s="53">
        <f t="shared" si="401"/>
        <v>0</v>
      </c>
      <c r="AV195" s="53">
        <f t="shared" si="401"/>
        <v>0</v>
      </c>
      <c r="AW195" s="53">
        <f t="shared" si="401"/>
        <v>0</v>
      </c>
      <c r="AX195" s="53">
        <f t="shared" si="401"/>
        <v>0</v>
      </c>
      <c r="AY195" s="53">
        <f t="shared" si="401"/>
        <v>0</v>
      </c>
      <c r="AZ195" s="53">
        <f t="shared" si="401"/>
        <v>0</v>
      </c>
      <c r="BA195" s="53">
        <f t="shared" si="401"/>
        <v>0</v>
      </c>
      <c r="BB195" s="53">
        <f t="shared" si="401"/>
        <v>0</v>
      </c>
      <c r="BC195" s="53">
        <f t="shared" si="401"/>
        <v>0</v>
      </c>
      <c r="BD195" s="53">
        <f t="shared" si="401"/>
        <v>0</v>
      </c>
      <c r="BE195" s="53">
        <f t="shared" si="401"/>
        <v>0</v>
      </c>
      <c r="BF195" s="53">
        <f t="shared" si="401"/>
        <v>0</v>
      </c>
      <c r="BG195" s="53">
        <f t="shared" si="401"/>
        <v>0</v>
      </c>
      <c r="BH195" s="53">
        <f t="shared" si="401"/>
        <v>0</v>
      </c>
      <c r="BI195" s="53">
        <f t="shared" si="401"/>
        <v>0</v>
      </c>
      <c r="BJ195" s="53">
        <f t="shared" si="411"/>
        <v>0</v>
      </c>
      <c r="BK195" s="53">
        <f t="shared" si="411"/>
        <v>0</v>
      </c>
      <c r="BL195" s="53">
        <f t="shared" si="411"/>
        <v>0</v>
      </c>
      <c r="BM195" s="53">
        <f t="shared" si="411"/>
        <v>0</v>
      </c>
      <c r="BN195" s="53">
        <f t="shared" si="411"/>
        <v>0</v>
      </c>
      <c r="BO195" s="53">
        <f t="shared" si="411"/>
        <v>0</v>
      </c>
      <c r="BP195" s="53">
        <f t="shared" si="411"/>
        <v>0</v>
      </c>
      <c r="BQ195" s="53">
        <f t="shared" si="411"/>
        <v>0</v>
      </c>
      <c r="BR195" s="53">
        <f t="shared" si="411"/>
        <v>0</v>
      </c>
      <c r="BS195" s="53">
        <f t="shared" si="411"/>
        <v>0</v>
      </c>
      <c r="BT195" s="53">
        <f t="shared" si="411"/>
        <v>0</v>
      </c>
      <c r="BU195" s="53">
        <f t="shared" si="5"/>
        <v>0</v>
      </c>
      <c r="BV195" s="53">
        <f t="shared" si="411"/>
        <v>0</v>
      </c>
      <c r="BW195" s="53">
        <f t="shared" si="411"/>
        <v>0</v>
      </c>
      <c r="BX195" s="53">
        <f t="shared" si="411"/>
        <v>0</v>
      </c>
      <c r="BY195" s="53">
        <f t="shared" si="403"/>
        <v>0</v>
      </c>
      <c r="BZ195" s="53">
        <f t="shared" si="403"/>
        <v>0</v>
      </c>
      <c r="CA195" s="53">
        <f t="shared" si="403"/>
        <v>0</v>
      </c>
      <c r="CB195" s="53">
        <f t="shared" si="403"/>
        <v>0</v>
      </c>
      <c r="CC195" s="53">
        <f t="shared" si="403"/>
        <v>0</v>
      </c>
      <c r="CD195" s="53">
        <f t="shared" si="403"/>
        <v>0</v>
      </c>
      <c r="CE195" s="53">
        <f t="shared" si="403"/>
        <v>0</v>
      </c>
      <c r="CF195" s="53">
        <f t="shared" si="403"/>
        <v>0</v>
      </c>
      <c r="CG195" s="53">
        <f t="shared" si="403"/>
        <v>0</v>
      </c>
      <c r="CH195" s="53">
        <f t="shared" si="403"/>
        <v>0</v>
      </c>
      <c r="CI195" s="53">
        <f t="shared" si="403"/>
        <v>0</v>
      </c>
      <c r="CJ195" s="53">
        <f t="shared" si="403"/>
        <v>0</v>
      </c>
      <c r="CK195" s="53">
        <f t="shared" si="403"/>
        <v>0</v>
      </c>
      <c r="CL195" s="53">
        <f t="shared" si="403"/>
        <v>0</v>
      </c>
      <c r="CM195" s="53">
        <f t="shared" si="403"/>
        <v>0</v>
      </c>
      <c r="CN195" s="53">
        <f t="shared" si="403"/>
        <v>0</v>
      </c>
      <c r="CO195" s="53">
        <f t="shared" si="387"/>
        <v>0</v>
      </c>
      <c r="CP195" s="53">
        <f t="shared" si="387"/>
        <v>0</v>
      </c>
      <c r="CQ195" s="53">
        <f t="shared" si="387"/>
        <v>0</v>
      </c>
      <c r="CR195" s="53">
        <f t="shared" si="387"/>
        <v>0</v>
      </c>
      <c r="CS195" s="53">
        <f t="shared" si="387"/>
        <v>0</v>
      </c>
      <c r="CT195" s="53">
        <f t="shared" si="387"/>
        <v>0</v>
      </c>
      <c r="CU195" s="53">
        <f t="shared" si="387"/>
        <v>0</v>
      </c>
      <c r="CV195" s="53">
        <f t="shared" si="387"/>
        <v>0</v>
      </c>
      <c r="CW195" s="53">
        <f t="shared" si="387"/>
        <v>0</v>
      </c>
      <c r="CX195" s="53">
        <f t="shared" si="387"/>
        <v>0</v>
      </c>
      <c r="CY195" s="53">
        <f t="shared" si="387"/>
        <v>0</v>
      </c>
      <c r="CZ195" s="53">
        <f t="shared" si="387"/>
        <v>0</v>
      </c>
      <c r="DA195" s="53">
        <f t="shared" si="387"/>
        <v>0</v>
      </c>
      <c r="DB195" s="53">
        <f t="shared" si="387"/>
        <v>0</v>
      </c>
      <c r="DC195" s="53">
        <f t="shared" si="387"/>
        <v>0</v>
      </c>
      <c r="DD195" s="53">
        <f t="shared" si="387"/>
        <v>0</v>
      </c>
      <c r="DE195" s="53">
        <f t="shared" si="359"/>
        <v>0</v>
      </c>
      <c r="DF195" s="53">
        <f t="shared" si="359"/>
        <v>0</v>
      </c>
      <c r="DG195" s="53">
        <f t="shared" si="359"/>
        <v>0</v>
      </c>
      <c r="DH195" s="53">
        <f t="shared" si="359"/>
        <v>0</v>
      </c>
      <c r="DI195" s="53">
        <f t="shared" si="359"/>
        <v>0</v>
      </c>
      <c r="DJ195" s="53">
        <f t="shared" si="359"/>
        <v>0</v>
      </c>
      <c r="DK195" s="53">
        <f t="shared" si="359"/>
        <v>0</v>
      </c>
      <c r="DL195" s="53">
        <f t="shared" si="359"/>
        <v>0</v>
      </c>
      <c r="DM195" s="53">
        <f t="shared" si="404"/>
        <v>0</v>
      </c>
      <c r="DN195" s="53">
        <f t="shared" si="404"/>
        <v>0</v>
      </c>
      <c r="DO195" s="53">
        <f t="shared" si="404"/>
        <v>0</v>
      </c>
      <c r="DP195" s="53">
        <f t="shared" si="404"/>
        <v>0</v>
      </c>
      <c r="DQ195" s="53">
        <f t="shared" si="404"/>
        <v>0</v>
      </c>
      <c r="DR195" s="53">
        <f t="shared" si="404"/>
        <v>0</v>
      </c>
      <c r="DS195" s="53">
        <f t="shared" si="404"/>
        <v>0</v>
      </c>
      <c r="DT195" s="53">
        <f t="shared" si="404"/>
        <v>0</v>
      </c>
      <c r="DU195" s="53">
        <f t="shared" si="404"/>
        <v>0</v>
      </c>
      <c r="DV195" s="53">
        <f t="shared" si="404"/>
        <v>0</v>
      </c>
      <c r="DW195" s="53">
        <f t="shared" si="404"/>
        <v>0</v>
      </c>
      <c r="DX195" s="53">
        <f t="shared" si="404"/>
        <v>0</v>
      </c>
      <c r="DY195" s="53">
        <f t="shared" si="404"/>
        <v>0.25</v>
      </c>
      <c r="DZ195" s="53">
        <f t="shared" si="404"/>
        <v>0</v>
      </c>
      <c r="EA195" s="53">
        <f t="shared" si="404"/>
        <v>0</v>
      </c>
      <c r="EB195" s="53">
        <f t="shared" si="404"/>
        <v>0</v>
      </c>
      <c r="EC195" s="53">
        <f t="shared" si="405"/>
        <v>0</v>
      </c>
      <c r="ED195" s="53">
        <f t="shared" si="405"/>
        <v>0</v>
      </c>
      <c r="EE195" s="53">
        <f t="shared" si="405"/>
        <v>0</v>
      </c>
      <c r="EF195" s="53">
        <f t="shared" si="405"/>
        <v>0</v>
      </c>
      <c r="EG195" s="53">
        <f t="shared" si="405"/>
        <v>0</v>
      </c>
      <c r="EH195" s="53">
        <f t="shared" si="405"/>
        <v>0</v>
      </c>
      <c r="EI195" s="53">
        <f t="shared" si="405"/>
        <v>0</v>
      </c>
      <c r="EJ195" s="53">
        <f t="shared" si="405"/>
        <v>0</v>
      </c>
      <c r="EK195" s="53">
        <f t="shared" si="405"/>
        <v>0</v>
      </c>
      <c r="EL195" s="53">
        <f t="shared" si="405"/>
        <v>0</v>
      </c>
      <c r="EM195" s="53">
        <f t="shared" si="405"/>
        <v>0</v>
      </c>
      <c r="EN195" s="53">
        <f t="shared" si="405"/>
        <v>0</v>
      </c>
      <c r="EO195" s="53">
        <f t="shared" si="405"/>
        <v>0</v>
      </c>
      <c r="EP195" s="53">
        <f t="shared" si="405"/>
        <v>0</v>
      </c>
      <c r="EQ195" s="53">
        <f t="shared" si="405"/>
        <v>0</v>
      </c>
      <c r="ER195" s="53">
        <f t="shared" si="405"/>
        <v>0</v>
      </c>
      <c r="ES195" s="53">
        <f t="shared" si="406"/>
        <v>0</v>
      </c>
      <c r="ET195" s="53">
        <f t="shared" si="406"/>
        <v>0</v>
      </c>
      <c r="EU195" s="53">
        <f t="shared" si="406"/>
        <v>0</v>
      </c>
      <c r="EV195" s="53">
        <f t="shared" si="406"/>
        <v>0</v>
      </c>
      <c r="EW195" s="53">
        <f t="shared" si="406"/>
        <v>0</v>
      </c>
      <c r="EX195" s="53">
        <f t="shared" si="406"/>
        <v>0</v>
      </c>
      <c r="EY195" s="53">
        <f t="shared" si="406"/>
        <v>0</v>
      </c>
      <c r="EZ195" s="53">
        <f t="shared" si="406"/>
        <v>0</v>
      </c>
      <c r="FA195" s="53">
        <f t="shared" si="406"/>
        <v>0</v>
      </c>
      <c r="FB195" s="53">
        <f t="shared" si="406"/>
        <v>0</v>
      </c>
      <c r="FC195" s="53">
        <f t="shared" si="406"/>
        <v>0</v>
      </c>
      <c r="FD195" s="53">
        <f t="shared" si="406"/>
        <v>0</v>
      </c>
      <c r="FE195" s="53">
        <f t="shared" si="406"/>
        <v>0</v>
      </c>
      <c r="FF195" s="53">
        <f t="shared" si="406"/>
        <v>0</v>
      </c>
      <c r="FG195" s="53">
        <f t="shared" si="406"/>
        <v>0</v>
      </c>
      <c r="FH195" s="53">
        <f t="shared" si="406"/>
        <v>0</v>
      </c>
      <c r="FI195" s="53">
        <f t="shared" si="407"/>
        <v>0</v>
      </c>
      <c r="FJ195" s="53">
        <f t="shared" si="407"/>
        <v>0</v>
      </c>
      <c r="FK195" s="53">
        <f t="shared" si="407"/>
        <v>0</v>
      </c>
      <c r="FL195" s="53">
        <f t="shared" si="407"/>
        <v>0</v>
      </c>
      <c r="FM195" s="53">
        <f t="shared" si="407"/>
        <v>0</v>
      </c>
      <c r="FN195" s="53">
        <f t="shared" si="407"/>
        <v>0</v>
      </c>
      <c r="FO195" s="53">
        <f t="shared" si="407"/>
        <v>0</v>
      </c>
      <c r="FP195" s="53">
        <f t="shared" si="407"/>
        <v>0</v>
      </c>
      <c r="FQ195" s="53">
        <f t="shared" si="408"/>
        <v>0</v>
      </c>
      <c r="FR195" s="53">
        <f t="shared" si="408"/>
        <v>0</v>
      </c>
      <c r="FS195" s="53">
        <f t="shared" si="408"/>
        <v>0</v>
      </c>
      <c r="FT195" s="53">
        <f t="shared" si="408"/>
        <v>0</v>
      </c>
      <c r="FU195" s="53">
        <f t="shared" si="408"/>
        <v>0</v>
      </c>
      <c r="FV195" s="53">
        <f t="shared" si="408"/>
        <v>0</v>
      </c>
      <c r="FW195" s="53">
        <f t="shared" si="408"/>
        <v>0</v>
      </c>
      <c r="FX195" s="53">
        <f t="shared" si="408"/>
        <v>0</v>
      </c>
      <c r="FY195" s="53">
        <f t="shared" si="408"/>
        <v>0</v>
      </c>
      <c r="FZ195" s="53">
        <f t="shared" si="408"/>
        <v>0</v>
      </c>
      <c r="GA195" s="53">
        <f t="shared" si="408"/>
        <v>0</v>
      </c>
      <c r="GB195" s="53">
        <f t="shared" si="408"/>
        <v>0</v>
      </c>
      <c r="GC195" s="53">
        <f t="shared" si="408"/>
        <v>0</v>
      </c>
      <c r="GD195" s="53">
        <f t="shared" si="408"/>
        <v>0</v>
      </c>
      <c r="GE195" s="53">
        <f t="shared" si="408"/>
        <v>0</v>
      </c>
      <c r="GF195" s="53">
        <f t="shared" si="408"/>
        <v>0</v>
      </c>
      <c r="GG195" s="53">
        <f t="shared" si="412"/>
        <v>0</v>
      </c>
      <c r="GH195" s="53">
        <f t="shared" si="412"/>
        <v>0</v>
      </c>
      <c r="GI195" s="53">
        <f t="shared" si="412"/>
        <v>0</v>
      </c>
      <c r="GJ195" s="53">
        <f t="shared" si="412"/>
        <v>0</v>
      </c>
      <c r="GK195" s="53">
        <f t="shared" si="412"/>
        <v>0</v>
      </c>
      <c r="GL195" s="53">
        <f t="shared" si="412"/>
        <v>0</v>
      </c>
      <c r="GM195" s="53">
        <f t="shared" si="412"/>
        <v>0</v>
      </c>
      <c r="GN195" s="53">
        <f t="shared" si="409"/>
        <v>0</v>
      </c>
      <c r="GO195" s="53">
        <f t="shared" si="409"/>
        <v>0</v>
      </c>
      <c r="GP195" s="53">
        <f t="shared" si="409"/>
        <v>0</v>
      </c>
      <c r="GQ195" s="53">
        <f t="shared" si="409"/>
        <v>0</v>
      </c>
      <c r="GR195" s="53">
        <f t="shared" si="409"/>
        <v>0</v>
      </c>
      <c r="GS195" s="53">
        <f t="shared" si="409"/>
        <v>0</v>
      </c>
      <c r="GT195" s="53">
        <f t="shared" si="409"/>
        <v>0</v>
      </c>
      <c r="GU195" s="53">
        <f t="shared" si="409"/>
        <v>0</v>
      </c>
      <c r="GV195" s="53">
        <f t="shared" si="409"/>
        <v>0</v>
      </c>
      <c r="GW195" s="53">
        <f t="shared" si="409"/>
        <v>0</v>
      </c>
      <c r="GX195" s="53">
        <f t="shared" si="18"/>
        <v>0</v>
      </c>
    </row>
    <row r="196" spans="1:206" s="95" customFormat="1" ht="12.75" x14ac:dyDescent="0.2">
      <c r="A196" s="22">
        <f>VLOOKUP(B196,'Libro Giornale'!$E$237:$F$436,2,FALSE)</f>
        <v>187</v>
      </c>
      <c r="B196" s="547" t="s">
        <v>573</v>
      </c>
      <c r="C196" s="152">
        <v>184</v>
      </c>
      <c r="D196" s="468">
        <v>44926</v>
      </c>
      <c r="E196" s="448" t="s">
        <v>460</v>
      </c>
      <c r="F196" s="52">
        <v>-0.6</v>
      </c>
      <c r="G196" s="52"/>
      <c r="H196" s="92"/>
      <c r="I196" s="92"/>
      <c r="J196" s="52">
        <f t="shared" si="410"/>
        <v>0.6</v>
      </c>
      <c r="K196" s="52"/>
      <c r="L196" s="52"/>
      <c r="M196" s="53">
        <f t="shared" si="305"/>
        <v>0</v>
      </c>
      <c r="N196" s="53">
        <f t="shared" si="399"/>
        <v>0</v>
      </c>
      <c r="O196" s="53">
        <f t="shared" si="399"/>
        <v>0</v>
      </c>
      <c r="P196" s="53">
        <f t="shared" si="399"/>
        <v>0</v>
      </c>
      <c r="Q196" s="53">
        <f t="shared" si="399"/>
        <v>0</v>
      </c>
      <c r="R196" s="53">
        <f t="shared" si="399"/>
        <v>0</v>
      </c>
      <c r="S196" s="53">
        <f t="shared" si="399"/>
        <v>0</v>
      </c>
      <c r="T196" s="53">
        <f t="shared" si="399"/>
        <v>0</v>
      </c>
      <c r="U196" s="53">
        <f t="shared" si="399"/>
        <v>0</v>
      </c>
      <c r="V196" s="53">
        <f t="shared" si="399"/>
        <v>0</v>
      </c>
      <c r="W196" s="53">
        <f t="shared" si="399"/>
        <v>0</v>
      </c>
      <c r="X196" s="53">
        <f t="shared" si="399"/>
        <v>0</v>
      </c>
      <c r="Y196" s="53">
        <f t="shared" si="399"/>
        <v>0</v>
      </c>
      <c r="Z196" s="53">
        <f t="shared" si="399"/>
        <v>0</v>
      </c>
      <c r="AA196" s="53">
        <f t="shared" si="399"/>
        <v>0</v>
      </c>
      <c r="AB196" s="53">
        <f t="shared" si="399"/>
        <v>0</v>
      </c>
      <c r="AC196" s="53">
        <f t="shared" si="399"/>
        <v>0</v>
      </c>
      <c r="AD196" s="53">
        <f t="shared" si="400"/>
        <v>0</v>
      </c>
      <c r="AE196" s="53">
        <f t="shared" si="400"/>
        <v>0</v>
      </c>
      <c r="AF196" s="53">
        <f t="shared" si="400"/>
        <v>0</v>
      </c>
      <c r="AG196" s="53">
        <f t="shared" si="400"/>
        <v>0</v>
      </c>
      <c r="AH196" s="53">
        <f t="shared" si="400"/>
        <v>0</v>
      </c>
      <c r="AI196" s="53">
        <f t="shared" si="400"/>
        <v>0</v>
      </c>
      <c r="AJ196" s="53">
        <f t="shared" si="400"/>
        <v>0</v>
      </c>
      <c r="AK196" s="53">
        <f t="shared" si="400"/>
        <v>0</v>
      </c>
      <c r="AL196" s="53">
        <f t="shared" si="400"/>
        <v>0</v>
      </c>
      <c r="AM196" s="53">
        <f t="shared" si="400"/>
        <v>0</v>
      </c>
      <c r="AN196" s="53">
        <f t="shared" si="400"/>
        <v>0</v>
      </c>
      <c r="AO196" s="53">
        <f t="shared" si="400"/>
        <v>0</v>
      </c>
      <c r="AP196" s="53">
        <f t="shared" si="400"/>
        <v>0</v>
      </c>
      <c r="AQ196" s="53">
        <f t="shared" si="400"/>
        <v>0</v>
      </c>
      <c r="AR196" s="53">
        <f t="shared" si="400"/>
        <v>0</v>
      </c>
      <c r="AS196" s="53">
        <f t="shared" si="400"/>
        <v>0</v>
      </c>
      <c r="AT196" s="53">
        <f t="shared" si="401"/>
        <v>0</v>
      </c>
      <c r="AU196" s="53">
        <f t="shared" si="401"/>
        <v>0</v>
      </c>
      <c r="AV196" s="53">
        <f t="shared" si="401"/>
        <v>0</v>
      </c>
      <c r="AW196" s="53">
        <f t="shared" si="401"/>
        <v>0</v>
      </c>
      <c r="AX196" s="53">
        <f t="shared" si="401"/>
        <v>0</v>
      </c>
      <c r="AY196" s="53">
        <f t="shared" si="401"/>
        <v>0</v>
      </c>
      <c r="AZ196" s="53">
        <f t="shared" si="401"/>
        <v>0</v>
      </c>
      <c r="BA196" s="53">
        <f t="shared" si="401"/>
        <v>0</v>
      </c>
      <c r="BB196" s="53">
        <f t="shared" si="401"/>
        <v>0</v>
      </c>
      <c r="BC196" s="53">
        <f t="shared" si="401"/>
        <v>0</v>
      </c>
      <c r="BD196" s="53">
        <f t="shared" si="401"/>
        <v>0</v>
      </c>
      <c r="BE196" s="53">
        <f t="shared" si="401"/>
        <v>0</v>
      </c>
      <c r="BF196" s="53">
        <f t="shared" si="401"/>
        <v>0</v>
      </c>
      <c r="BG196" s="53">
        <f t="shared" si="401"/>
        <v>0</v>
      </c>
      <c r="BH196" s="53">
        <f t="shared" si="401"/>
        <v>0</v>
      </c>
      <c r="BI196" s="53">
        <f t="shared" si="401"/>
        <v>0</v>
      </c>
      <c r="BJ196" s="53">
        <f t="shared" si="411"/>
        <v>0</v>
      </c>
      <c r="BK196" s="53">
        <f t="shared" si="411"/>
        <v>0</v>
      </c>
      <c r="BL196" s="53">
        <f t="shared" si="411"/>
        <v>0</v>
      </c>
      <c r="BM196" s="53">
        <f t="shared" si="411"/>
        <v>0</v>
      </c>
      <c r="BN196" s="53">
        <f t="shared" si="411"/>
        <v>0</v>
      </c>
      <c r="BO196" s="53">
        <f t="shared" si="411"/>
        <v>0</v>
      </c>
      <c r="BP196" s="53">
        <f t="shared" si="411"/>
        <v>0</v>
      </c>
      <c r="BQ196" s="53">
        <f t="shared" si="411"/>
        <v>0</v>
      </c>
      <c r="BR196" s="53">
        <f t="shared" si="411"/>
        <v>0</v>
      </c>
      <c r="BS196" s="53">
        <f t="shared" si="411"/>
        <v>0</v>
      </c>
      <c r="BT196" s="53">
        <f t="shared" si="411"/>
        <v>0</v>
      </c>
      <c r="BU196" s="53">
        <f t="shared" si="5"/>
        <v>0</v>
      </c>
      <c r="BV196" s="53">
        <f t="shared" si="411"/>
        <v>0</v>
      </c>
      <c r="BW196" s="53">
        <f t="shared" si="411"/>
        <v>0</v>
      </c>
      <c r="BX196" s="53">
        <f t="shared" si="411"/>
        <v>0</v>
      </c>
      <c r="BY196" s="53">
        <f t="shared" si="403"/>
        <v>0</v>
      </c>
      <c r="BZ196" s="53">
        <f t="shared" si="403"/>
        <v>0</v>
      </c>
      <c r="CA196" s="53">
        <f t="shared" si="403"/>
        <v>0</v>
      </c>
      <c r="CB196" s="53">
        <f t="shared" si="403"/>
        <v>0</v>
      </c>
      <c r="CC196" s="53">
        <f t="shared" si="403"/>
        <v>0</v>
      </c>
      <c r="CD196" s="53">
        <f t="shared" si="403"/>
        <v>0</v>
      </c>
      <c r="CE196" s="53">
        <f t="shared" si="403"/>
        <v>0</v>
      </c>
      <c r="CF196" s="53">
        <f t="shared" si="403"/>
        <v>0</v>
      </c>
      <c r="CG196" s="53">
        <f t="shared" si="403"/>
        <v>0</v>
      </c>
      <c r="CH196" s="53">
        <f t="shared" si="403"/>
        <v>0</v>
      </c>
      <c r="CI196" s="53">
        <f t="shared" si="403"/>
        <v>0</v>
      </c>
      <c r="CJ196" s="53">
        <f t="shared" si="403"/>
        <v>0</v>
      </c>
      <c r="CK196" s="53">
        <f t="shared" si="403"/>
        <v>0</v>
      </c>
      <c r="CL196" s="53">
        <f t="shared" si="403"/>
        <v>0</v>
      </c>
      <c r="CM196" s="53">
        <f t="shared" si="403"/>
        <v>0</v>
      </c>
      <c r="CN196" s="53">
        <f t="shared" si="403"/>
        <v>0</v>
      </c>
      <c r="CO196" s="53">
        <f t="shared" si="387"/>
        <v>0</v>
      </c>
      <c r="CP196" s="53">
        <f t="shared" si="387"/>
        <v>0</v>
      </c>
      <c r="CQ196" s="53">
        <f t="shared" si="387"/>
        <v>0</v>
      </c>
      <c r="CR196" s="53">
        <f t="shared" si="387"/>
        <v>0</v>
      </c>
      <c r="CS196" s="53">
        <f t="shared" si="387"/>
        <v>0</v>
      </c>
      <c r="CT196" s="53">
        <f t="shared" si="387"/>
        <v>0</v>
      </c>
      <c r="CU196" s="53">
        <f t="shared" si="387"/>
        <v>0</v>
      </c>
      <c r="CV196" s="53">
        <f t="shared" si="387"/>
        <v>0</v>
      </c>
      <c r="CW196" s="53">
        <f t="shared" si="387"/>
        <v>0</v>
      </c>
      <c r="CX196" s="53">
        <f t="shared" si="387"/>
        <v>0</v>
      </c>
      <c r="CY196" s="53">
        <f t="shared" si="387"/>
        <v>0</v>
      </c>
      <c r="CZ196" s="53">
        <f t="shared" ref="CZ196:DD196" si="415">IF(CZ$4=$A196,-SUM($H196:$K196), 0)</f>
        <v>0</v>
      </c>
      <c r="DA196" s="53">
        <f t="shared" si="415"/>
        <v>0</v>
      </c>
      <c r="DB196" s="53">
        <f t="shared" si="415"/>
        <v>0</v>
      </c>
      <c r="DC196" s="53">
        <f t="shared" si="415"/>
        <v>0</v>
      </c>
      <c r="DD196" s="53">
        <f t="shared" si="415"/>
        <v>0</v>
      </c>
      <c r="DE196" s="53">
        <f t="shared" si="359"/>
        <v>0</v>
      </c>
      <c r="DF196" s="53">
        <f t="shared" si="359"/>
        <v>0</v>
      </c>
      <c r="DG196" s="53">
        <f t="shared" si="359"/>
        <v>0</v>
      </c>
      <c r="DH196" s="53">
        <f t="shared" si="359"/>
        <v>0</v>
      </c>
      <c r="DI196" s="53">
        <f t="shared" si="359"/>
        <v>0</v>
      </c>
      <c r="DJ196" s="53">
        <f t="shared" si="359"/>
        <v>0</v>
      </c>
      <c r="DK196" s="53">
        <f t="shared" si="359"/>
        <v>0</v>
      </c>
      <c r="DL196" s="53">
        <f t="shared" si="359"/>
        <v>0</v>
      </c>
      <c r="DM196" s="53">
        <f t="shared" si="404"/>
        <v>0</v>
      </c>
      <c r="DN196" s="53">
        <f t="shared" si="404"/>
        <v>0</v>
      </c>
      <c r="DO196" s="53">
        <f t="shared" si="404"/>
        <v>0</v>
      </c>
      <c r="DP196" s="53">
        <f t="shared" si="404"/>
        <v>0</v>
      </c>
      <c r="DQ196" s="53">
        <f t="shared" si="404"/>
        <v>0</v>
      </c>
      <c r="DR196" s="53">
        <f t="shared" si="404"/>
        <v>0</v>
      </c>
      <c r="DS196" s="53">
        <f t="shared" si="404"/>
        <v>0</v>
      </c>
      <c r="DT196" s="53">
        <f t="shared" si="404"/>
        <v>0</v>
      </c>
      <c r="DU196" s="53">
        <f t="shared" si="404"/>
        <v>0</v>
      </c>
      <c r="DV196" s="53">
        <f t="shared" si="404"/>
        <v>0</v>
      </c>
      <c r="DW196" s="53">
        <f t="shared" si="404"/>
        <v>0</v>
      </c>
      <c r="DX196" s="53">
        <f t="shared" si="404"/>
        <v>0</v>
      </c>
      <c r="DY196" s="53">
        <f t="shared" si="404"/>
        <v>0</v>
      </c>
      <c r="DZ196" s="53">
        <f t="shared" si="404"/>
        <v>0</v>
      </c>
      <c r="EA196" s="53">
        <f t="shared" si="404"/>
        <v>0</v>
      </c>
      <c r="EB196" s="53">
        <f t="shared" si="404"/>
        <v>0</v>
      </c>
      <c r="EC196" s="53">
        <f t="shared" si="405"/>
        <v>0</v>
      </c>
      <c r="ED196" s="53">
        <f t="shared" si="405"/>
        <v>0</v>
      </c>
      <c r="EE196" s="53">
        <f t="shared" si="405"/>
        <v>0</v>
      </c>
      <c r="EF196" s="53">
        <f t="shared" si="405"/>
        <v>0</v>
      </c>
      <c r="EG196" s="53">
        <f t="shared" si="405"/>
        <v>0</v>
      </c>
      <c r="EH196" s="53">
        <f t="shared" si="405"/>
        <v>0</v>
      </c>
      <c r="EI196" s="53">
        <f t="shared" si="405"/>
        <v>0</v>
      </c>
      <c r="EJ196" s="53">
        <f t="shared" si="405"/>
        <v>0</v>
      </c>
      <c r="EK196" s="53">
        <f t="shared" si="405"/>
        <v>0</v>
      </c>
      <c r="EL196" s="53">
        <f t="shared" si="405"/>
        <v>0</v>
      </c>
      <c r="EM196" s="53">
        <f t="shared" si="405"/>
        <v>0</v>
      </c>
      <c r="EN196" s="53">
        <f t="shared" si="405"/>
        <v>0</v>
      </c>
      <c r="EO196" s="53">
        <f t="shared" si="405"/>
        <v>0</v>
      </c>
      <c r="EP196" s="53">
        <f t="shared" si="405"/>
        <v>0</v>
      </c>
      <c r="EQ196" s="53">
        <f t="shared" si="405"/>
        <v>0</v>
      </c>
      <c r="ER196" s="53">
        <f t="shared" si="405"/>
        <v>0</v>
      </c>
      <c r="ES196" s="53">
        <f t="shared" si="406"/>
        <v>0</v>
      </c>
      <c r="ET196" s="53">
        <f t="shared" si="406"/>
        <v>0</v>
      </c>
      <c r="EU196" s="53">
        <f t="shared" si="406"/>
        <v>0</v>
      </c>
      <c r="EV196" s="53">
        <f t="shared" si="406"/>
        <v>0</v>
      </c>
      <c r="EW196" s="53">
        <f t="shared" si="406"/>
        <v>0</v>
      </c>
      <c r="EX196" s="53">
        <f t="shared" si="406"/>
        <v>0</v>
      </c>
      <c r="EY196" s="53">
        <f t="shared" si="406"/>
        <v>0</v>
      </c>
      <c r="EZ196" s="53">
        <f t="shared" si="406"/>
        <v>0</v>
      </c>
      <c r="FA196" s="53">
        <f t="shared" si="406"/>
        <v>0</v>
      </c>
      <c r="FB196" s="53">
        <f t="shared" si="406"/>
        <v>0</v>
      </c>
      <c r="FC196" s="53">
        <f t="shared" si="406"/>
        <v>0</v>
      </c>
      <c r="FD196" s="53">
        <f t="shared" si="406"/>
        <v>0</v>
      </c>
      <c r="FE196" s="53">
        <f t="shared" si="406"/>
        <v>0</v>
      </c>
      <c r="FF196" s="53">
        <f t="shared" si="406"/>
        <v>0</v>
      </c>
      <c r="FG196" s="53">
        <f t="shared" si="406"/>
        <v>0</v>
      </c>
      <c r="FH196" s="53">
        <f t="shared" si="406"/>
        <v>0</v>
      </c>
      <c r="FI196" s="53">
        <f t="shared" si="407"/>
        <v>0</v>
      </c>
      <c r="FJ196" s="53">
        <f t="shared" si="407"/>
        <v>0</v>
      </c>
      <c r="FK196" s="53">
        <f t="shared" si="407"/>
        <v>0</v>
      </c>
      <c r="FL196" s="53">
        <f t="shared" si="407"/>
        <v>0</v>
      </c>
      <c r="FM196" s="53">
        <f t="shared" si="407"/>
        <v>0</v>
      </c>
      <c r="FN196" s="53">
        <f t="shared" si="407"/>
        <v>0</v>
      </c>
      <c r="FO196" s="53">
        <f t="shared" si="407"/>
        <v>0</v>
      </c>
      <c r="FP196" s="53">
        <f t="shared" si="407"/>
        <v>0</v>
      </c>
      <c r="FQ196" s="53">
        <f t="shared" si="408"/>
        <v>0</v>
      </c>
      <c r="FR196" s="53">
        <f t="shared" si="408"/>
        <v>0</v>
      </c>
      <c r="FS196" s="53">
        <f t="shared" si="408"/>
        <v>0</v>
      </c>
      <c r="FT196" s="53">
        <f t="shared" si="408"/>
        <v>0</v>
      </c>
      <c r="FU196" s="53">
        <f t="shared" si="408"/>
        <v>0</v>
      </c>
      <c r="FV196" s="53">
        <f t="shared" si="408"/>
        <v>0</v>
      </c>
      <c r="FW196" s="53">
        <f t="shared" si="408"/>
        <v>0</v>
      </c>
      <c r="FX196" s="53">
        <f t="shared" si="408"/>
        <v>0</v>
      </c>
      <c r="FY196" s="53">
        <f t="shared" si="408"/>
        <v>0</v>
      </c>
      <c r="FZ196" s="53">
        <f t="shared" si="408"/>
        <v>0</v>
      </c>
      <c r="GA196" s="53">
        <f t="shared" si="408"/>
        <v>0</v>
      </c>
      <c r="GB196" s="53">
        <f t="shared" si="408"/>
        <v>0</v>
      </c>
      <c r="GC196" s="53">
        <f t="shared" si="408"/>
        <v>0</v>
      </c>
      <c r="GD196" s="53">
        <f t="shared" si="408"/>
        <v>0</v>
      </c>
      <c r="GE196" s="53">
        <f t="shared" si="408"/>
        <v>0</v>
      </c>
      <c r="GF196" s="53">
        <f t="shared" si="408"/>
        <v>0</v>
      </c>
      <c r="GG196" s="53">
        <f t="shared" si="412"/>
        <v>0</v>
      </c>
      <c r="GH196" s="53">
        <f t="shared" si="412"/>
        <v>0</v>
      </c>
      <c r="GI196" s="53">
        <f t="shared" si="412"/>
        <v>0</v>
      </c>
      <c r="GJ196" s="53">
        <f t="shared" si="412"/>
        <v>0</v>
      </c>
      <c r="GK196" s="53">
        <f t="shared" si="412"/>
        <v>0</v>
      </c>
      <c r="GL196" s="53">
        <f t="shared" si="412"/>
        <v>-0.6</v>
      </c>
      <c r="GM196" s="53">
        <f t="shared" si="412"/>
        <v>0</v>
      </c>
      <c r="GN196" s="53">
        <f t="shared" si="409"/>
        <v>0</v>
      </c>
      <c r="GO196" s="53">
        <f t="shared" si="409"/>
        <v>0</v>
      </c>
      <c r="GP196" s="53">
        <f t="shared" si="409"/>
        <v>0</v>
      </c>
      <c r="GQ196" s="53">
        <f t="shared" si="409"/>
        <v>0</v>
      </c>
      <c r="GR196" s="53">
        <f t="shared" si="409"/>
        <v>0</v>
      </c>
      <c r="GS196" s="53">
        <f t="shared" si="409"/>
        <v>0</v>
      </c>
      <c r="GT196" s="53">
        <f t="shared" si="409"/>
        <v>0</v>
      </c>
      <c r="GU196" s="53">
        <f t="shared" si="409"/>
        <v>0</v>
      </c>
      <c r="GV196" s="53">
        <f t="shared" si="409"/>
        <v>0</v>
      </c>
      <c r="GW196" s="53">
        <f t="shared" si="409"/>
        <v>0</v>
      </c>
      <c r="GX196" s="53">
        <f t="shared" si="18"/>
        <v>0</v>
      </c>
    </row>
    <row r="197" spans="1:206" s="95" customFormat="1" ht="12.75" x14ac:dyDescent="0.2">
      <c r="A197" s="22">
        <f>VLOOKUP(B197,'Libro Giornale'!$E$237:$F$436,2,FALSE)</f>
        <v>187</v>
      </c>
      <c r="B197" s="547" t="s">
        <v>573</v>
      </c>
      <c r="C197" s="152">
        <v>185</v>
      </c>
      <c r="D197" s="468">
        <v>44926</v>
      </c>
      <c r="E197" s="448" t="s">
        <v>460</v>
      </c>
      <c r="F197" s="52">
        <v>-0.19</v>
      </c>
      <c r="G197" s="52"/>
      <c r="H197" s="92"/>
      <c r="I197" s="92"/>
      <c r="J197" s="52">
        <f t="shared" si="410"/>
        <v>0.19</v>
      </c>
      <c r="K197" s="52"/>
      <c r="L197" s="52"/>
      <c r="M197" s="53">
        <f t="shared" si="305"/>
        <v>0</v>
      </c>
      <c r="N197" s="53">
        <f t="shared" si="0"/>
        <v>0</v>
      </c>
      <c r="O197" s="53">
        <f t="shared" si="0"/>
        <v>0</v>
      </c>
      <c r="P197" s="53">
        <f t="shared" si="0"/>
        <v>0</v>
      </c>
      <c r="Q197" s="53">
        <f t="shared" si="0"/>
        <v>0</v>
      </c>
      <c r="R197" s="53">
        <f t="shared" si="0"/>
        <v>0</v>
      </c>
      <c r="S197" s="53">
        <f t="shared" si="0"/>
        <v>0</v>
      </c>
      <c r="T197" s="53">
        <f t="shared" si="0"/>
        <v>0</v>
      </c>
      <c r="U197" s="53">
        <f t="shared" si="0"/>
        <v>0</v>
      </c>
      <c r="V197" s="53">
        <f t="shared" si="0"/>
        <v>0</v>
      </c>
      <c r="W197" s="53">
        <f t="shared" si="0"/>
        <v>0</v>
      </c>
      <c r="X197" s="53">
        <f t="shared" si="0"/>
        <v>0</v>
      </c>
      <c r="Y197" s="53">
        <f t="shared" si="0"/>
        <v>0</v>
      </c>
      <c r="Z197" s="53">
        <f t="shared" si="0"/>
        <v>0</v>
      </c>
      <c r="AA197" s="53">
        <f t="shared" si="0"/>
        <v>0</v>
      </c>
      <c r="AB197" s="53">
        <f t="shared" ref="N197:AC214" si="416">IF(AB$4=$A197,-SUM($H197:$K197), 0)</f>
        <v>0</v>
      </c>
      <c r="AC197" s="53">
        <f t="shared" si="416"/>
        <v>0</v>
      </c>
      <c r="AD197" s="53">
        <f t="shared" si="372"/>
        <v>0</v>
      </c>
      <c r="AE197" s="53">
        <f t="shared" si="372"/>
        <v>0</v>
      </c>
      <c r="AF197" s="53">
        <f t="shared" si="372"/>
        <v>0</v>
      </c>
      <c r="AG197" s="53">
        <f t="shared" si="372"/>
        <v>0</v>
      </c>
      <c r="AH197" s="53">
        <f t="shared" si="372"/>
        <v>0</v>
      </c>
      <c r="AI197" s="53">
        <f t="shared" si="372"/>
        <v>0</v>
      </c>
      <c r="AJ197" s="53">
        <f t="shared" si="372"/>
        <v>0</v>
      </c>
      <c r="AK197" s="53">
        <f t="shared" si="372"/>
        <v>0</v>
      </c>
      <c r="AL197" s="53">
        <f t="shared" si="372"/>
        <v>0</v>
      </c>
      <c r="AM197" s="53">
        <f t="shared" si="372"/>
        <v>0</v>
      </c>
      <c r="AN197" s="53">
        <f t="shared" si="372"/>
        <v>0</v>
      </c>
      <c r="AO197" s="53">
        <f t="shared" si="372"/>
        <v>0</v>
      </c>
      <c r="AP197" s="53">
        <f t="shared" si="372"/>
        <v>0</v>
      </c>
      <c r="AQ197" s="53">
        <f t="shared" si="372"/>
        <v>0</v>
      </c>
      <c r="AR197" s="53">
        <f t="shared" si="372"/>
        <v>0</v>
      </c>
      <c r="AS197" s="53">
        <f t="shared" si="372"/>
        <v>0</v>
      </c>
      <c r="AT197" s="53">
        <f t="shared" si="373"/>
        <v>0</v>
      </c>
      <c r="AU197" s="53">
        <f t="shared" si="373"/>
        <v>0</v>
      </c>
      <c r="AV197" s="53">
        <f t="shared" si="373"/>
        <v>0</v>
      </c>
      <c r="AW197" s="53">
        <f t="shared" si="373"/>
        <v>0</v>
      </c>
      <c r="AX197" s="53">
        <f t="shared" si="373"/>
        <v>0</v>
      </c>
      <c r="AY197" s="53">
        <f t="shared" si="373"/>
        <v>0</v>
      </c>
      <c r="AZ197" s="53">
        <f t="shared" si="373"/>
        <v>0</v>
      </c>
      <c r="BA197" s="53">
        <f t="shared" si="373"/>
        <v>0</v>
      </c>
      <c r="BB197" s="53">
        <f t="shared" si="373"/>
        <v>0</v>
      </c>
      <c r="BC197" s="53">
        <f t="shared" si="373"/>
        <v>0</v>
      </c>
      <c r="BD197" s="53">
        <f t="shared" si="373"/>
        <v>0</v>
      </c>
      <c r="BE197" s="53">
        <f t="shared" si="373"/>
        <v>0</v>
      </c>
      <c r="BF197" s="53">
        <f t="shared" si="373"/>
        <v>0</v>
      </c>
      <c r="BG197" s="53">
        <f t="shared" si="373"/>
        <v>0</v>
      </c>
      <c r="BH197" s="53">
        <f t="shared" si="373"/>
        <v>0</v>
      </c>
      <c r="BI197" s="53">
        <f t="shared" si="373"/>
        <v>0</v>
      </c>
      <c r="BJ197" s="53">
        <f t="shared" si="383"/>
        <v>0</v>
      </c>
      <c r="BK197" s="53">
        <f t="shared" si="383"/>
        <v>0</v>
      </c>
      <c r="BL197" s="53">
        <f t="shared" si="383"/>
        <v>0</v>
      </c>
      <c r="BM197" s="53">
        <f t="shared" si="383"/>
        <v>0</v>
      </c>
      <c r="BN197" s="53">
        <f t="shared" si="383"/>
        <v>0</v>
      </c>
      <c r="BO197" s="53">
        <f t="shared" si="383"/>
        <v>0</v>
      </c>
      <c r="BP197" s="53">
        <f t="shared" si="383"/>
        <v>0</v>
      </c>
      <c r="BQ197" s="53">
        <f t="shared" si="383"/>
        <v>0</v>
      </c>
      <c r="BR197" s="53">
        <f t="shared" si="383"/>
        <v>0</v>
      </c>
      <c r="BS197" s="53">
        <f t="shared" si="383"/>
        <v>0</v>
      </c>
      <c r="BT197" s="53">
        <f t="shared" si="383"/>
        <v>0</v>
      </c>
      <c r="BU197" s="53">
        <f t="shared" si="5"/>
        <v>0</v>
      </c>
      <c r="BV197" s="53">
        <f t="shared" si="383"/>
        <v>0</v>
      </c>
      <c r="BW197" s="53">
        <f t="shared" si="383"/>
        <v>0</v>
      </c>
      <c r="BX197" s="53">
        <f t="shared" si="383"/>
        <v>0</v>
      </c>
      <c r="BY197" s="53">
        <f t="shared" si="378"/>
        <v>0</v>
      </c>
      <c r="BZ197" s="53">
        <f t="shared" si="378"/>
        <v>0</v>
      </c>
      <c r="CA197" s="53">
        <f t="shared" si="378"/>
        <v>0</v>
      </c>
      <c r="CB197" s="53">
        <f t="shared" si="378"/>
        <v>0</v>
      </c>
      <c r="CC197" s="53">
        <f t="shared" si="378"/>
        <v>0</v>
      </c>
      <c r="CD197" s="53">
        <f t="shared" si="378"/>
        <v>0</v>
      </c>
      <c r="CE197" s="53">
        <f t="shared" si="378"/>
        <v>0</v>
      </c>
      <c r="CF197" s="53">
        <f t="shared" si="378"/>
        <v>0</v>
      </c>
      <c r="CG197" s="53">
        <f t="shared" si="378"/>
        <v>0</v>
      </c>
      <c r="CH197" s="53">
        <f t="shared" si="378"/>
        <v>0</v>
      </c>
      <c r="CI197" s="53">
        <f t="shared" si="378"/>
        <v>0</v>
      </c>
      <c r="CJ197" s="53">
        <f t="shared" si="378"/>
        <v>0</v>
      </c>
      <c r="CK197" s="53">
        <f t="shared" si="378"/>
        <v>0</v>
      </c>
      <c r="CL197" s="53">
        <f t="shared" si="378"/>
        <v>0</v>
      </c>
      <c r="CM197" s="53">
        <f t="shared" si="378"/>
        <v>0</v>
      </c>
      <c r="CN197" s="53">
        <f t="shared" si="378"/>
        <v>0</v>
      </c>
      <c r="CO197" s="53">
        <f t="shared" si="387"/>
        <v>0</v>
      </c>
      <c r="CP197" s="53">
        <f t="shared" si="387"/>
        <v>0</v>
      </c>
      <c r="CQ197" s="53">
        <f t="shared" si="387"/>
        <v>0</v>
      </c>
      <c r="CR197" s="53">
        <f t="shared" si="387"/>
        <v>0</v>
      </c>
      <c r="CS197" s="53">
        <f t="shared" si="387"/>
        <v>0</v>
      </c>
      <c r="CT197" s="53">
        <f t="shared" si="387"/>
        <v>0</v>
      </c>
      <c r="CU197" s="53">
        <f t="shared" si="387"/>
        <v>0</v>
      </c>
      <c r="CV197" s="53">
        <f t="shared" si="387"/>
        <v>0</v>
      </c>
      <c r="CW197" s="53">
        <f t="shared" si="387"/>
        <v>0</v>
      </c>
      <c r="CX197" s="53">
        <f t="shared" si="387"/>
        <v>0</v>
      </c>
      <c r="CY197" s="53">
        <f t="shared" si="387"/>
        <v>0</v>
      </c>
      <c r="CZ197" s="53">
        <f t="shared" si="387"/>
        <v>0</v>
      </c>
      <c r="DA197" s="53">
        <f t="shared" si="387"/>
        <v>0</v>
      </c>
      <c r="DB197" s="53">
        <f t="shared" si="387"/>
        <v>0</v>
      </c>
      <c r="DC197" s="53">
        <f t="shared" si="387"/>
        <v>0</v>
      </c>
      <c r="DD197" s="53">
        <f t="shared" si="387"/>
        <v>0</v>
      </c>
      <c r="DE197" s="53">
        <f t="shared" si="359"/>
        <v>0</v>
      </c>
      <c r="DF197" s="53">
        <f t="shared" si="359"/>
        <v>0</v>
      </c>
      <c r="DG197" s="53">
        <f t="shared" si="359"/>
        <v>0</v>
      </c>
      <c r="DH197" s="53">
        <f t="shared" si="359"/>
        <v>0</v>
      </c>
      <c r="DI197" s="53">
        <f t="shared" si="359"/>
        <v>0</v>
      </c>
      <c r="DJ197" s="53">
        <f t="shared" si="359"/>
        <v>0</v>
      </c>
      <c r="DK197" s="53">
        <f t="shared" si="359"/>
        <v>0</v>
      </c>
      <c r="DL197" s="53">
        <f t="shared" si="359"/>
        <v>0</v>
      </c>
      <c r="DM197" s="53">
        <f t="shared" si="352"/>
        <v>0</v>
      </c>
      <c r="DN197" s="53">
        <f t="shared" si="352"/>
        <v>0</v>
      </c>
      <c r="DO197" s="53">
        <f t="shared" si="352"/>
        <v>0</v>
      </c>
      <c r="DP197" s="53">
        <f t="shared" si="352"/>
        <v>0</v>
      </c>
      <c r="DQ197" s="53">
        <f t="shared" si="352"/>
        <v>0</v>
      </c>
      <c r="DR197" s="53">
        <f t="shared" si="352"/>
        <v>0</v>
      </c>
      <c r="DS197" s="53">
        <f t="shared" si="352"/>
        <v>0</v>
      </c>
      <c r="DT197" s="53">
        <f t="shared" si="352"/>
        <v>0</v>
      </c>
      <c r="DU197" s="53">
        <f t="shared" si="379"/>
        <v>0</v>
      </c>
      <c r="DV197" s="53">
        <f t="shared" si="379"/>
        <v>0</v>
      </c>
      <c r="DW197" s="53">
        <f t="shared" si="379"/>
        <v>0</v>
      </c>
      <c r="DX197" s="53">
        <f t="shared" si="379"/>
        <v>0</v>
      </c>
      <c r="DY197" s="53">
        <f t="shared" si="379"/>
        <v>0</v>
      </c>
      <c r="DZ197" s="53">
        <f t="shared" si="379"/>
        <v>0</v>
      </c>
      <c r="EA197" s="53">
        <f t="shared" si="379"/>
        <v>0</v>
      </c>
      <c r="EB197" s="53">
        <f t="shared" si="379"/>
        <v>0</v>
      </c>
      <c r="EC197" s="53">
        <f t="shared" si="379"/>
        <v>0</v>
      </c>
      <c r="ED197" s="53">
        <f t="shared" si="379"/>
        <v>0</v>
      </c>
      <c r="EE197" s="53">
        <f t="shared" si="379"/>
        <v>0</v>
      </c>
      <c r="EF197" s="53">
        <f t="shared" si="379"/>
        <v>0</v>
      </c>
      <c r="EG197" s="53">
        <f t="shared" si="379"/>
        <v>0</v>
      </c>
      <c r="EH197" s="53">
        <f t="shared" si="379"/>
        <v>0</v>
      </c>
      <c r="EI197" s="53">
        <f t="shared" si="379"/>
        <v>0</v>
      </c>
      <c r="EJ197" s="53">
        <f t="shared" si="379"/>
        <v>0</v>
      </c>
      <c r="EK197" s="53">
        <f t="shared" si="374"/>
        <v>0</v>
      </c>
      <c r="EL197" s="53">
        <f t="shared" si="374"/>
        <v>0</v>
      </c>
      <c r="EM197" s="53">
        <f t="shared" si="374"/>
        <v>0</v>
      </c>
      <c r="EN197" s="53">
        <f t="shared" si="374"/>
        <v>0</v>
      </c>
      <c r="EO197" s="53">
        <f t="shared" si="374"/>
        <v>0</v>
      </c>
      <c r="EP197" s="53">
        <f t="shared" si="374"/>
        <v>0</v>
      </c>
      <c r="EQ197" s="53">
        <f t="shared" si="374"/>
        <v>0</v>
      </c>
      <c r="ER197" s="53">
        <f t="shared" si="374"/>
        <v>0</v>
      </c>
      <c r="ES197" s="53">
        <f t="shared" si="374"/>
        <v>0</v>
      </c>
      <c r="ET197" s="53">
        <f t="shared" si="374"/>
        <v>0</v>
      </c>
      <c r="EU197" s="53">
        <f t="shared" si="374"/>
        <v>0</v>
      </c>
      <c r="EV197" s="53">
        <f t="shared" si="374"/>
        <v>0</v>
      </c>
      <c r="EW197" s="53">
        <f t="shared" si="374"/>
        <v>0</v>
      </c>
      <c r="EX197" s="53">
        <f t="shared" si="374"/>
        <v>0</v>
      </c>
      <c r="EY197" s="53">
        <f t="shared" si="374"/>
        <v>0</v>
      </c>
      <c r="EZ197" s="53">
        <f t="shared" si="374"/>
        <v>0</v>
      </c>
      <c r="FA197" s="53">
        <f t="shared" si="375"/>
        <v>0</v>
      </c>
      <c r="FB197" s="53">
        <f t="shared" si="375"/>
        <v>0</v>
      </c>
      <c r="FC197" s="53">
        <f t="shared" si="375"/>
        <v>0</v>
      </c>
      <c r="FD197" s="53">
        <f t="shared" si="375"/>
        <v>0</v>
      </c>
      <c r="FE197" s="53">
        <f t="shared" si="375"/>
        <v>0</v>
      </c>
      <c r="FF197" s="53">
        <f t="shared" si="375"/>
        <v>0</v>
      </c>
      <c r="FG197" s="53">
        <f t="shared" si="375"/>
        <v>0</v>
      </c>
      <c r="FH197" s="53">
        <f t="shared" si="375"/>
        <v>0</v>
      </c>
      <c r="FI197" s="53">
        <f t="shared" si="375"/>
        <v>0</v>
      </c>
      <c r="FJ197" s="53">
        <f t="shared" si="375"/>
        <v>0</v>
      </c>
      <c r="FK197" s="53">
        <f t="shared" si="375"/>
        <v>0</v>
      </c>
      <c r="FL197" s="53">
        <f t="shared" si="375"/>
        <v>0</v>
      </c>
      <c r="FM197" s="53">
        <f t="shared" si="375"/>
        <v>0</v>
      </c>
      <c r="FN197" s="53">
        <f t="shared" si="375"/>
        <v>0</v>
      </c>
      <c r="FO197" s="53">
        <f t="shared" si="375"/>
        <v>0</v>
      </c>
      <c r="FP197" s="53">
        <f t="shared" si="375"/>
        <v>0</v>
      </c>
      <c r="FQ197" s="53">
        <f t="shared" si="376"/>
        <v>0</v>
      </c>
      <c r="FR197" s="53">
        <f t="shared" si="376"/>
        <v>0</v>
      </c>
      <c r="FS197" s="53">
        <f t="shared" si="376"/>
        <v>0</v>
      </c>
      <c r="FT197" s="53">
        <f t="shared" si="376"/>
        <v>0</v>
      </c>
      <c r="FU197" s="53">
        <f t="shared" si="376"/>
        <v>0</v>
      </c>
      <c r="FV197" s="53">
        <f t="shared" si="376"/>
        <v>0</v>
      </c>
      <c r="FW197" s="53">
        <f t="shared" si="376"/>
        <v>0</v>
      </c>
      <c r="FX197" s="53">
        <f t="shared" si="376"/>
        <v>0</v>
      </c>
      <c r="FY197" s="53">
        <f t="shared" si="376"/>
        <v>0</v>
      </c>
      <c r="FZ197" s="53">
        <f t="shared" si="376"/>
        <v>0</v>
      </c>
      <c r="GA197" s="53">
        <f t="shared" si="376"/>
        <v>0</v>
      </c>
      <c r="GB197" s="53">
        <f t="shared" si="376"/>
        <v>0</v>
      </c>
      <c r="GC197" s="53">
        <f t="shared" si="376"/>
        <v>0</v>
      </c>
      <c r="GD197" s="53">
        <f t="shared" si="376"/>
        <v>0</v>
      </c>
      <c r="GE197" s="53">
        <f t="shared" si="376"/>
        <v>0</v>
      </c>
      <c r="GF197" s="53">
        <f t="shared" si="376"/>
        <v>0</v>
      </c>
      <c r="GG197" s="53">
        <f t="shared" si="353"/>
        <v>0</v>
      </c>
      <c r="GH197" s="53">
        <f t="shared" si="353"/>
        <v>0</v>
      </c>
      <c r="GI197" s="53">
        <f t="shared" si="353"/>
        <v>0</v>
      </c>
      <c r="GJ197" s="53">
        <f t="shared" si="353"/>
        <v>0</v>
      </c>
      <c r="GK197" s="53">
        <f t="shared" si="353"/>
        <v>0</v>
      </c>
      <c r="GL197" s="53">
        <f t="shared" si="353"/>
        <v>-0.19</v>
      </c>
      <c r="GM197" s="53">
        <f t="shared" si="353"/>
        <v>0</v>
      </c>
      <c r="GN197" s="53">
        <f t="shared" si="354"/>
        <v>0</v>
      </c>
      <c r="GO197" s="53">
        <f t="shared" si="354"/>
        <v>0</v>
      </c>
      <c r="GP197" s="53">
        <f t="shared" si="354"/>
        <v>0</v>
      </c>
      <c r="GQ197" s="53">
        <f t="shared" si="354"/>
        <v>0</v>
      </c>
      <c r="GR197" s="53">
        <f t="shared" si="354"/>
        <v>0</v>
      </c>
      <c r="GS197" s="53">
        <f t="shared" si="354"/>
        <v>0</v>
      </c>
      <c r="GT197" s="53">
        <f t="shared" si="354"/>
        <v>0</v>
      </c>
      <c r="GU197" s="53">
        <f t="shared" si="354"/>
        <v>0</v>
      </c>
      <c r="GV197" s="53">
        <f t="shared" si="354"/>
        <v>0</v>
      </c>
      <c r="GW197" s="53">
        <f t="shared" si="354"/>
        <v>0</v>
      </c>
      <c r="GX197" s="53">
        <f t="shared" si="18"/>
        <v>0</v>
      </c>
    </row>
    <row r="198" spans="1:206" s="95" customFormat="1" ht="12.75" x14ac:dyDescent="0.2">
      <c r="A198" s="22">
        <f>VLOOKUP(B198,'Libro Giornale'!$E$237:$F$436,2,FALSE)</f>
        <v>122</v>
      </c>
      <c r="B198" s="547" t="s">
        <v>508</v>
      </c>
      <c r="C198" s="152">
        <v>186</v>
      </c>
      <c r="D198" s="468">
        <v>44926</v>
      </c>
      <c r="E198" s="448" t="s">
        <v>854</v>
      </c>
      <c r="F198" s="52">
        <v>13.07</v>
      </c>
      <c r="G198" s="52"/>
      <c r="H198" s="92"/>
      <c r="I198" s="92"/>
      <c r="J198" s="52"/>
      <c r="K198" s="52">
        <f>-F198</f>
        <v>-13.07</v>
      </c>
      <c r="L198" s="52"/>
      <c r="M198" s="53">
        <f t="shared" si="305"/>
        <v>0</v>
      </c>
      <c r="N198" s="53">
        <f t="shared" si="416"/>
        <v>0</v>
      </c>
      <c r="O198" s="53">
        <f t="shared" si="416"/>
        <v>0</v>
      </c>
      <c r="P198" s="53">
        <f t="shared" si="416"/>
        <v>0</v>
      </c>
      <c r="Q198" s="53">
        <f t="shared" si="416"/>
        <v>0</v>
      </c>
      <c r="R198" s="53">
        <f t="shared" si="416"/>
        <v>0</v>
      </c>
      <c r="S198" s="53">
        <f t="shared" si="416"/>
        <v>0</v>
      </c>
      <c r="T198" s="53">
        <f t="shared" si="416"/>
        <v>0</v>
      </c>
      <c r="U198" s="53">
        <f t="shared" si="416"/>
        <v>0</v>
      </c>
      <c r="V198" s="53">
        <f t="shared" si="416"/>
        <v>0</v>
      </c>
      <c r="W198" s="53">
        <f t="shared" si="416"/>
        <v>0</v>
      </c>
      <c r="X198" s="53">
        <f t="shared" si="416"/>
        <v>0</v>
      </c>
      <c r="Y198" s="53">
        <f t="shared" si="416"/>
        <v>0</v>
      </c>
      <c r="Z198" s="53">
        <f t="shared" si="416"/>
        <v>0</v>
      </c>
      <c r="AA198" s="53">
        <f t="shared" si="416"/>
        <v>0</v>
      </c>
      <c r="AB198" s="53">
        <f t="shared" si="416"/>
        <v>0</v>
      </c>
      <c r="AC198" s="53">
        <f t="shared" si="416"/>
        <v>0</v>
      </c>
      <c r="AD198" s="53">
        <f t="shared" si="372"/>
        <v>0</v>
      </c>
      <c r="AE198" s="53">
        <f t="shared" si="372"/>
        <v>0</v>
      </c>
      <c r="AF198" s="53">
        <f t="shared" si="372"/>
        <v>0</v>
      </c>
      <c r="AG198" s="53">
        <f t="shared" si="372"/>
        <v>0</v>
      </c>
      <c r="AH198" s="53">
        <f t="shared" si="372"/>
        <v>0</v>
      </c>
      <c r="AI198" s="53">
        <f t="shared" si="372"/>
        <v>0</v>
      </c>
      <c r="AJ198" s="53">
        <f t="shared" si="372"/>
        <v>0</v>
      </c>
      <c r="AK198" s="53">
        <f t="shared" si="372"/>
        <v>0</v>
      </c>
      <c r="AL198" s="53">
        <f t="shared" si="372"/>
        <v>0</v>
      </c>
      <c r="AM198" s="53">
        <f t="shared" si="372"/>
        <v>0</v>
      </c>
      <c r="AN198" s="53">
        <f t="shared" si="372"/>
        <v>0</v>
      </c>
      <c r="AO198" s="53">
        <f t="shared" si="372"/>
        <v>0</v>
      </c>
      <c r="AP198" s="53">
        <f t="shared" si="372"/>
        <v>0</v>
      </c>
      <c r="AQ198" s="53">
        <f t="shared" si="372"/>
        <v>0</v>
      </c>
      <c r="AR198" s="53">
        <f t="shared" si="372"/>
        <v>0</v>
      </c>
      <c r="AS198" s="53">
        <f t="shared" si="372"/>
        <v>0</v>
      </c>
      <c r="AT198" s="53">
        <f t="shared" si="373"/>
        <v>0</v>
      </c>
      <c r="AU198" s="53">
        <f t="shared" si="373"/>
        <v>0</v>
      </c>
      <c r="AV198" s="53">
        <f t="shared" si="373"/>
        <v>0</v>
      </c>
      <c r="AW198" s="53">
        <f t="shared" si="373"/>
        <v>0</v>
      </c>
      <c r="AX198" s="53">
        <f t="shared" si="373"/>
        <v>0</v>
      </c>
      <c r="AY198" s="53">
        <f t="shared" si="373"/>
        <v>0</v>
      </c>
      <c r="AZ198" s="53">
        <f t="shared" si="373"/>
        <v>0</v>
      </c>
      <c r="BA198" s="53">
        <f t="shared" si="373"/>
        <v>0</v>
      </c>
      <c r="BB198" s="53">
        <f t="shared" si="373"/>
        <v>0</v>
      </c>
      <c r="BC198" s="53">
        <f t="shared" si="373"/>
        <v>0</v>
      </c>
      <c r="BD198" s="53">
        <f t="shared" si="373"/>
        <v>0</v>
      </c>
      <c r="BE198" s="53">
        <f t="shared" si="373"/>
        <v>0</v>
      </c>
      <c r="BF198" s="53">
        <f t="shared" si="373"/>
        <v>0</v>
      </c>
      <c r="BG198" s="53">
        <f t="shared" si="373"/>
        <v>0</v>
      </c>
      <c r="BH198" s="53">
        <f t="shared" si="373"/>
        <v>0</v>
      </c>
      <c r="BI198" s="53">
        <f t="shared" si="373"/>
        <v>0</v>
      </c>
      <c r="BJ198" s="53">
        <f t="shared" si="383"/>
        <v>0</v>
      </c>
      <c r="BK198" s="53">
        <f t="shared" si="383"/>
        <v>0</v>
      </c>
      <c r="BL198" s="53">
        <f t="shared" si="383"/>
        <v>0</v>
      </c>
      <c r="BM198" s="53">
        <f t="shared" si="383"/>
        <v>0</v>
      </c>
      <c r="BN198" s="53">
        <f t="shared" si="383"/>
        <v>0</v>
      </c>
      <c r="BO198" s="53">
        <f t="shared" si="383"/>
        <v>0</v>
      </c>
      <c r="BP198" s="53">
        <f t="shared" si="383"/>
        <v>0</v>
      </c>
      <c r="BQ198" s="53">
        <f t="shared" si="383"/>
        <v>0</v>
      </c>
      <c r="BR198" s="53">
        <f t="shared" si="383"/>
        <v>0</v>
      </c>
      <c r="BS198" s="53">
        <f t="shared" si="383"/>
        <v>0</v>
      </c>
      <c r="BT198" s="53">
        <f t="shared" si="383"/>
        <v>0</v>
      </c>
      <c r="BU198" s="53">
        <f t="shared" si="5"/>
        <v>0</v>
      </c>
      <c r="BV198" s="53">
        <f t="shared" si="383"/>
        <v>0</v>
      </c>
      <c r="BW198" s="53">
        <f t="shared" si="383"/>
        <v>0</v>
      </c>
      <c r="BX198" s="53">
        <f t="shared" si="383"/>
        <v>0</v>
      </c>
      <c r="BY198" s="53">
        <f t="shared" si="378"/>
        <v>0</v>
      </c>
      <c r="BZ198" s="53">
        <f t="shared" si="378"/>
        <v>0</v>
      </c>
      <c r="CA198" s="53">
        <f t="shared" si="378"/>
        <v>0</v>
      </c>
      <c r="CB198" s="53">
        <f t="shared" si="378"/>
        <v>0</v>
      </c>
      <c r="CC198" s="53">
        <f t="shared" si="378"/>
        <v>0</v>
      </c>
      <c r="CD198" s="53">
        <f t="shared" si="378"/>
        <v>0</v>
      </c>
      <c r="CE198" s="53">
        <f t="shared" si="378"/>
        <v>0</v>
      </c>
      <c r="CF198" s="53">
        <f t="shared" si="378"/>
        <v>0</v>
      </c>
      <c r="CG198" s="53">
        <f t="shared" si="378"/>
        <v>0</v>
      </c>
      <c r="CH198" s="53">
        <f t="shared" si="378"/>
        <v>0</v>
      </c>
      <c r="CI198" s="53">
        <f t="shared" si="378"/>
        <v>0</v>
      </c>
      <c r="CJ198" s="53">
        <f t="shared" si="378"/>
        <v>0</v>
      </c>
      <c r="CK198" s="53">
        <f t="shared" si="378"/>
        <v>0</v>
      </c>
      <c r="CL198" s="53">
        <f t="shared" si="378"/>
        <v>0</v>
      </c>
      <c r="CM198" s="53">
        <f t="shared" si="378"/>
        <v>0</v>
      </c>
      <c r="CN198" s="53">
        <f t="shared" si="378"/>
        <v>0</v>
      </c>
      <c r="CO198" s="53">
        <f t="shared" si="387"/>
        <v>0</v>
      </c>
      <c r="CP198" s="53">
        <f t="shared" si="387"/>
        <v>0</v>
      </c>
      <c r="CQ198" s="53">
        <f t="shared" si="387"/>
        <v>0</v>
      </c>
      <c r="CR198" s="53">
        <f t="shared" si="387"/>
        <v>0</v>
      </c>
      <c r="CS198" s="53">
        <f t="shared" si="387"/>
        <v>0</v>
      </c>
      <c r="CT198" s="53">
        <f t="shared" si="387"/>
        <v>0</v>
      </c>
      <c r="CU198" s="53">
        <f t="shared" si="387"/>
        <v>0</v>
      </c>
      <c r="CV198" s="53">
        <f t="shared" si="387"/>
        <v>0</v>
      </c>
      <c r="CW198" s="53">
        <f t="shared" si="387"/>
        <v>0</v>
      </c>
      <c r="CX198" s="53">
        <f t="shared" si="387"/>
        <v>0</v>
      </c>
      <c r="CY198" s="53">
        <f t="shared" si="387"/>
        <v>0</v>
      </c>
      <c r="CZ198" s="53">
        <f t="shared" si="387"/>
        <v>0</v>
      </c>
      <c r="DA198" s="53">
        <f t="shared" si="387"/>
        <v>0</v>
      </c>
      <c r="DB198" s="53">
        <f t="shared" si="387"/>
        <v>0</v>
      </c>
      <c r="DC198" s="53">
        <f t="shared" si="387"/>
        <v>0</v>
      </c>
      <c r="DD198" s="53">
        <f t="shared" si="387"/>
        <v>0</v>
      </c>
      <c r="DE198" s="53">
        <f t="shared" si="359"/>
        <v>0</v>
      </c>
      <c r="DF198" s="53">
        <f t="shared" si="359"/>
        <v>0</v>
      </c>
      <c r="DG198" s="53">
        <f t="shared" si="359"/>
        <v>0</v>
      </c>
      <c r="DH198" s="53">
        <f t="shared" si="359"/>
        <v>0</v>
      </c>
      <c r="DI198" s="53">
        <f t="shared" si="359"/>
        <v>0</v>
      </c>
      <c r="DJ198" s="53">
        <f t="shared" si="359"/>
        <v>0</v>
      </c>
      <c r="DK198" s="53">
        <f t="shared" si="359"/>
        <v>0</v>
      </c>
      <c r="DL198" s="53">
        <f t="shared" si="359"/>
        <v>0</v>
      </c>
      <c r="DM198" s="53">
        <f t="shared" si="352"/>
        <v>0</v>
      </c>
      <c r="DN198" s="53">
        <f t="shared" si="352"/>
        <v>0</v>
      </c>
      <c r="DO198" s="53">
        <f t="shared" si="352"/>
        <v>0</v>
      </c>
      <c r="DP198" s="53">
        <f t="shared" si="352"/>
        <v>0</v>
      </c>
      <c r="DQ198" s="53">
        <f t="shared" si="352"/>
        <v>0</v>
      </c>
      <c r="DR198" s="53">
        <f t="shared" si="352"/>
        <v>0</v>
      </c>
      <c r="DS198" s="53">
        <f t="shared" si="352"/>
        <v>0</v>
      </c>
      <c r="DT198" s="53">
        <f t="shared" si="352"/>
        <v>0</v>
      </c>
      <c r="DU198" s="53">
        <f t="shared" si="379"/>
        <v>0</v>
      </c>
      <c r="DV198" s="53">
        <f t="shared" si="379"/>
        <v>0</v>
      </c>
      <c r="DW198" s="53">
        <f t="shared" si="379"/>
        <v>0</v>
      </c>
      <c r="DX198" s="53">
        <f t="shared" si="379"/>
        <v>0</v>
      </c>
      <c r="DY198" s="53">
        <f t="shared" si="379"/>
        <v>13.07</v>
      </c>
      <c r="DZ198" s="53">
        <f t="shared" si="379"/>
        <v>0</v>
      </c>
      <c r="EA198" s="53">
        <f t="shared" si="379"/>
        <v>0</v>
      </c>
      <c r="EB198" s="53">
        <f t="shared" si="379"/>
        <v>0</v>
      </c>
      <c r="EC198" s="53">
        <f t="shared" si="379"/>
        <v>0</v>
      </c>
      <c r="ED198" s="53">
        <f t="shared" si="379"/>
        <v>0</v>
      </c>
      <c r="EE198" s="53">
        <f t="shared" si="379"/>
        <v>0</v>
      </c>
      <c r="EF198" s="53">
        <f t="shared" si="379"/>
        <v>0</v>
      </c>
      <c r="EG198" s="53">
        <f t="shared" si="379"/>
        <v>0</v>
      </c>
      <c r="EH198" s="53">
        <f t="shared" si="379"/>
        <v>0</v>
      </c>
      <c r="EI198" s="53">
        <f t="shared" si="379"/>
        <v>0</v>
      </c>
      <c r="EJ198" s="53">
        <f t="shared" si="379"/>
        <v>0</v>
      </c>
      <c r="EK198" s="53">
        <f t="shared" si="374"/>
        <v>0</v>
      </c>
      <c r="EL198" s="53">
        <f t="shared" si="374"/>
        <v>0</v>
      </c>
      <c r="EM198" s="53">
        <f t="shared" si="374"/>
        <v>0</v>
      </c>
      <c r="EN198" s="53">
        <f t="shared" si="374"/>
        <v>0</v>
      </c>
      <c r="EO198" s="53">
        <f t="shared" si="374"/>
        <v>0</v>
      </c>
      <c r="EP198" s="53">
        <f t="shared" si="374"/>
        <v>0</v>
      </c>
      <c r="EQ198" s="53">
        <f t="shared" si="374"/>
        <v>0</v>
      </c>
      <c r="ER198" s="53">
        <f t="shared" si="374"/>
        <v>0</v>
      </c>
      <c r="ES198" s="53">
        <f t="shared" si="374"/>
        <v>0</v>
      </c>
      <c r="ET198" s="53">
        <f t="shared" si="374"/>
        <v>0</v>
      </c>
      <c r="EU198" s="53">
        <f t="shared" si="374"/>
        <v>0</v>
      </c>
      <c r="EV198" s="53">
        <f t="shared" si="374"/>
        <v>0</v>
      </c>
      <c r="EW198" s="53">
        <f t="shared" si="374"/>
        <v>0</v>
      </c>
      <c r="EX198" s="53">
        <f t="shared" si="374"/>
        <v>0</v>
      </c>
      <c r="EY198" s="53">
        <f t="shared" si="374"/>
        <v>0</v>
      </c>
      <c r="EZ198" s="53">
        <f t="shared" si="374"/>
        <v>0</v>
      </c>
      <c r="FA198" s="53">
        <f t="shared" si="375"/>
        <v>0</v>
      </c>
      <c r="FB198" s="53">
        <f t="shared" si="375"/>
        <v>0</v>
      </c>
      <c r="FC198" s="53">
        <f t="shared" si="375"/>
        <v>0</v>
      </c>
      <c r="FD198" s="53">
        <f t="shared" si="375"/>
        <v>0</v>
      </c>
      <c r="FE198" s="53">
        <f t="shared" si="375"/>
        <v>0</v>
      </c>
      <c r="FF198" s="53">
        <f t="shared" si="375"/>
        <v>0</v>
      </c>
      <c r="FG198" s="53">
        <f t="shared" si="375"/>
        <v>0</v>
      </c>
      <c r="FH198" s="53">
        <f t="shared" si="375"/>
        <v>0</v>
      </c>
      <c r="FI198" s="53">
        <f t="shared" si="375"/>
        <v>0</v>
      </c>
      <c r="FJ198" s="53">
        <f t="shared" si="375"/>
        <v>0</v>
      </c>
      <c r="FK198" s="53">
        <f t="shared" si="375"/>
        <v>0</v>
      </c>
      <c r="FL198" s="53">
        <f t="shared" si="375"/>
        <v>0</v>
      </c>
      <c r="FM198" s="53">
        <f t="shared" si="375"/>
        <v>0</v>
      </c>
      <c r="FN198" s="53">
        <f t="shared" si="375"/>
        <v>0</v>
      </c>
      <c r="FO198" s="53">
        <f t="shared" si="375"/>
        <v>0</v>
      </c>
      <c r="FP198" s="53">
        <f t="shared" si="375"/>
        <v>0</v>
      </c>
      <c r="FQ198" s="53">
        <f t="shared" si="376"/>
        <v>0</v>
      </c>
      <c r="FR198" s="53">
        <f t="shared" si="376"/>
        <v>0</v>
      </c>
      <c r="FS198" s="53">
        <f t="shared" si="376"/>
        <v>0</v>
      </c>
      <c r="FT198" s="53">
        <f t="shared" si="376"/>
        <v>0</v>
      </c>
      <c r="FU198" s="53">
        <f t="shared" si="376"/>
        <v>0</v>
      </c>
      <c r="FV198" s="53">
        <f t="shared" si="376"/>
        <v>0</v>
      </c>
      <c r="FW198" s="53">
        <f t="shared" si="376"/>
        <v>0</v>
      </c>
      <c r="FX198" s="53">
        <f t="shared" si="376"/>
        <v>0</v>
      </c>
      <c r="FY198" s="53">
        <f t="shared" si="376"/>
        <v>0</v>
      </c>
      <c r="FZ198" s="53">
        <f t="shared" si="376"/>
        <v>0</v>
      </c>
      <c r="GA198" s="53">
        <f t="shared" si="376"/>
        <v>0</v>
      </c>
      <c r="GB198" s="53">
        <f t="shared" si="376"/>
        <v>0</v>
      </c>
      <c r="GC198" s="53">
        <f t="shared" si="376"/>
        <v>0</v>
      </c>
      <c r="GD198" s="53">
        <f t="shared" si="376"/>
        <v>0</v>
      </c>
      <c r="GE198" s="53">
        <f t="shared" si="376"/>
        <v>0</v>
      </c>
      <c r="GF198" s="53">
        <f t="shared" si="376"/>
        <v>0</v>
      </c>
      <c r="GG198" s="53">
        <f t="shared" si="353"/>
        <v>0</v>
      </c>
      <c r="GH198" s="53">
        <f t="shared" si="353"/>
        <v>0</v>
      </c>
      <c r="GI198" s="53">
        <f t="shared" si="353"/>
        <v>0</v>
      </c>
      <c r="GJ198" s="53">
        <f t="shared" si="353"/>
        <v>0</v>
      </c>
      <c r="GK198" s="53">
        <f t="shared" si="353"/>
        <v>0</v>
      </c>
      <c r="GL198" s="53">
        <f t="shared" si="353"/>
        <v>0</v>
      </c>
      <c r="GM198" s="53">
        <f t="shared" si="353"/>
        <v>0</v>
      </c>
      <c r="GN198" s="53">
        <f t="shared" si="354"/>
        <v>0</v>
      </c>
      <c r="GO198" s="53">
        <f t="shared" si="354"/>
        <v>0</v>
      </c>
      <c r="GP198" s="53">
        <f t="shared" si="354"/>
        <v>0</v>
      </c>
      <c r="GQ198" s="53">
        <f t="shared" si="354"/>
        <v>0</v>
      </c>
      <c r="GR198" s="53">
        <f t="shared" si="354"/>
        <v>0</v>
      </c>
      <c r="GS198" s="53">
        <f t="shared" si="354"/>
        <v>0</v>
      </c>
      <c r="GT198" s="53">
        <f t="shared" si="354"/>
        <v>0</v>
      </c>
      <c r="GU198" s="53">
        <f t="shared" si="354"/>
        <v>0</v>
      </c>
      <c r="GV198" s="53">
        <f t="shared" si="354"/>
        <v>0</v>
      </c>
      <c r="GW198" s="53">
        <f t="shared" si="354"/>
        <v>0</v>
      </c>
      <c r="GX198" s="53">
        <f t="shared" si="18"/>
        <v>0</v>
      </c>
    </row>
    <row r="199" spans="1:206" s="95" customFormat="1" ht="12.75" x14ac:dyDescent="0.2">
      <c r="A199" s="22">
        <f>VLOOKUP(B199,'Libro Giornale'!$E$237:$F$436,2,FALSE)</f>
        <v>34</v>
      </c>
      <c r="B199" s="547" t="s">
        <v>101</v>
      </c>
      <c r="C199" s="152">
        <v>187</v>
      </c>
      <c r="D199" s="468">
        <v>44926</v>
      </c>
      <c r="E199" s="448" t="s">
        <v>854</v>
      </c>
      <c r="F199" s="52">
        <v>-13.07</v>
      </c>
      <c r="G199" s="52"/>
      <c r="H199" s="92"/>
      <c r="I199" s="92"/>
      <c r="J199" s="52"/>
      <c r="K199" s="52">
        <f>-F199</f>
        <v>13.07</v>
      </c>
      <c r="L199" s="52"/>
      <c r="M199" s="53">
        <f t="shared" si="305"/>
        <v>0</v>
      </c>
      <c r="N199" s="53">
        <f t="shared" si="416"/>
        <v>0</v>
      </c>
      <c r="O199" s="53">
        <f t="shared" si="416"/>
        <v>0</v>
      </c>
      <c r="P199" s="53">
        <f t="shared" si="416"/>
        <v>0</v>
      </c>
      <c r="Q199" s="53">
        <f t="shared" si="416"/>
        <v>0</v>
      </c>
      <c r="R199" s="53">
        <f t="shared" si="416"/>
        <v>0</v>
      </c>
      <c r="S199" s="53">
        <f t="shared" si="416"/>
        <v>0</v>
      </c>
      <c r="T199" s="53">
        <f t="shared" si="416"/>
        <v>0</v>
      </c>
      <c r="U199" s="53">
        <f t="shared" si="416"/>
        <v>0</v>
      </c>
      <c r="V199" s="53">
        <f t="shared" si="416"/>
        <v>0</v>
      </c>
      <c r="W199" s="53">
        <f t="shared" si="416"/>
        <v>0</v>
      </c>
      <c r="X199" s="53">
        <f t="shared" si="416"/>
        <v>0</v>
      </c>
      <c r="Y199" s="53">
        <f t="shared" si="416"/>
        <v>0</v>
      </c>
      <c r="Z199" s="53">
        <f t="shared" si="416"/>
        <v>0</v>
      </c>
      <c r="AA199" s="53">
        <f t="shared" si="416"/>
        <v>0</v>
      </c>
      <c r="AB199" s="53">
        <f t="shared" si="416"/>
        <v>0</v>
      </c>
      <c r="AC199" s="53">
        <f t="shared" si="416"/>
        <v>0</v>
      </c>
      <c r="AD199" s="53">
        <f t="shared" ref="AD199:AS214" si="417">IF(AD$4=$A199,-SUM($H199:$K199), 0)</f>
        <v>0</v>
      </c>
      <c r="AE199" s="53">
        <f t="shared" si="417"/>
        <v>0</v>
      </c>
      <c r="AF199" s="53">
        <f t="shared" si="417"/>
        <v>0</v>
      </c>
      <c r="AG199" s="53">
        <f t="shared" si="417"/>
        <v>0</v>
      </c>
      <c r="AH199" s="53">
        <f t="shared" si="417"/>
        <v>0</v>
      </c>
      <c r="AI199" s="53">
        <f t="shared" si="417"/>
        <v>0</v>
      </c>
      <c r="AJ199" s="53">
        <f t="shared" si="417"/>
        <v>0</v>
      </c>
      <c r="AK199" s="53">
        <f t="shared" si="417"/>
        <v>0</v>
      </c>
      <c r="AL199" s="53">
        <f t="shared" si="417"/>
        <v>0</v>
      </c>
      <c r="AM199" s="53">
        <f t="shared" si="417"/>
        <v>0</v>
      </c>
      <c r="AN199" s="53">
        <f t="shared" si="417"/>
        <v>0</v>
      </c>
      <c r="AO199" s="53">
        <f t="shared" si="417"/>
        <v>-13.07</v>
      </c>
      <c r="AP199" s="53">
        <f t="shared" si="417"/>
        <v>0</v>
      </c>
      <c r="AQ199" s="53">
        <f t="shared" si="417"/>
        <v>0</v>
      </c>
      <c r="AR199" s="53">
        <f t="shared" si="417"/>
        <v>0</v>
      </c>
      <c r="AS199" s="53">
        <f t="shared" si="417"/>
        <v>0</v>
      </c>
      <c r="AT199" s="53">
        <f t="shared" ref="AT199:BI214" si="418">IF(AT$4=$A199,-SUM($H199:$K199), 0)</f>
        <v>0</v>
      </c>
      <c r="AU199" s="53">
        <f t="shared" si="418"/>
        <v>0</v>
      </c>
      <c r="AV199" s="53">
        <f t="shared" si="418"/>
        <v>0</v>
      </c>
      <c r="AW199" s="53">
        <f t="shared" si="418"/>
        <v>0</v>
      </c>
      <c r="AX199" s="53">
        <f t="shared" si="418"/>
        <v>0</v>
      </c>
      <c r="AY199" s="53">
        <f t="shared" si="418"/>
        <v>0</v>
      </c>
      <c r="AZ199" s="53">
        <f t="shared" si="418"/>
        <v>0</v>
      </c>
      <c r="BA199" s="53">
        <f t="shared" si="418"/>
        <v>0</v>
      </c>
      <c r="BB199" s="53">
        <f t="shared" si="418"/>
        <v>0</v>
      </c>
      <c r="BC199" s="53">
        <f t="shared" si="418"/>
        <v>0</v>
      </c>
      <c r="BD199" s="53">
        <f t="shared" si="418"/>
        <v>0</v>
      </c>
      <c r="BE199" s="53">
        <f t="shared" si="418"/>
        <v>0</v>
      </c>
      <c r="BF199" s="53">
        <f t="shared" si="418"/>
        <v>0</v>
      </c>
      <c r="BG199" s="53">
        <f t="shared" si="418"/>
        <v>0</v>
      </c>
      <c r="BH199" s="53">
        <f t="shared" si="418"/>
        <v>0</v>
      </c>
      <c r="BI199" s="53">
        <f t="shared" si="418"/>
        <v>0</v>
      </c>
      <c r="BJ199" s="53">
        <f t="shared" ref="BJ199:BY203" si="419">IF(BJ$4=$A199,-SUM($H199:$K199), 0)</f>
        <v>0</v>
      </c>
      <c r="BK199" s="53">
        <f t="shared" si="419"/>
        <v>0</v>
      </c>
      <c r="BL199" s="53">
        <f t="shared" si="419"/>
        <v>0</v>
      </c>
      <c r="BM199" s="53">
        <f t="shared" si="419"/>
        <v>0</v>
      </c>
      <c r="BN199" s="53">
        <f t="shared" si="419"/>
        <v>0</v>
      </c>
      <c r="BO199" s="53">
        <f t="shared" si="419"/>
        <v>0</v>
      </c>
      <c r="BP199" s="53">
        <f t="shared" si="419"/>
        <v>0</v>
      </c>
      <c r="BQ199" s="53">
        <f t="shared" si="419"/>
        <v>0</v>
      </c>
      <c r="BR199" s="53">
        <f t="shared" si="419"/>
        <v>0</v>
      </c>
      <c r="BS199" s="53">
        <f t="shared" si="419"/>
        <v>0</v>
      </c>
      <c r="BT199" s="53">
        <f t="shared" si="419"/>
        <v>0</v>
      </c>
      <c r="BU199" s="53">
        <f t="shared" si="5"/>
        <v>0</v>
      </c>
      <c r="BV199" s="53">
        <f t="shared" si="419"/>
        <v>0</v>
      </c>
      <c r="BW199" s="53">
        <f t="shared" si="419"/>
        <v>0</v>
      </c>
      <c r="BX199" s="53">
        <f t="shared" si="419"/>
        <v>0</v>
      </c>
      <c r="BY199" s="53">
        <f t="shared" si="419"/>
        <v>0</v>
      </c>
      <c r="BZ199" s="53">
        <f t="shared" ref="BZ199:CO203" si="420">IF(BZ$4=$A199,-SUM($H199:$K199), 0)</f>
        <v>0</v>
      </c>
      <c r="CA199" s="53">
        <f t="shared" si="420"/>
        <v>0</v>
      </c>
      <c r="CB199" s="53">
        <f t="shared" si="420"/>
        <v>0</v>
      </c>
      <c r="CC199" s="53">
        <f t="shared" si="420"/>
        <v>0</v>
      </c>
      <c r="CD199" s="53">
        <f t="shared" si="420"/>
        <v>0</v>
      </c>
      <c r="CE199" s="53">
        <f t="shared" si="420"/>
        <v>0</v>
      </c>
      <c r="CF199" s="53">
        <f t="shared" si="420"/>
        <v>0</v>
      </c>
      <c r="CG199" s="53">
        <f t="shared" si="420"/>
        <v>0</v>
      </c>
      <c r="CH199" s="53">
        <f t="shared" si="420"/>
        <v>0</v>
      </c>
      <c r="CI199" s="53">
        <f t="shared" si="420"/>
        <v>0</v>
      </c>
      <c r="CJ199" s="53">
        <f t="shared" si="420"/>
        <v>0</v>
      </c>
      <c r="CK199" s="53">
        <f t="shared" si="420"/>
        <v>0</v>
      </c>
      <c r="CL199" s="53">
        <f t="shared" si="420"/>
        <v>0</v>
      </c>
      <c r="CM199" s="53">
        <f t="shared" si="420"/>
        <v>0</v>
      </c>
      <c r="CN199" s="53">
        <f t="shared" si="420"/>
        <v>0</v>
      </c>
      <c r="CO199" s="53">
        <f t="shared" si="420"/>
        <v>0</v>
      </c>
      <c r="CP199" s="53">
        <f t="shared" ref="CO199:DD214" si="421">IF(CP$4=$A199,-SUM($H199:$K199), 0)</f>
        <v>0</v>
      </c>
      <c r="CQ199" s="53">
        <f t="shared" si="421"/>
        <v>0</v>
      </c>
      <c r="CR199" s="53">
        <f t="shared" si="421"/>
        <v>0</v>
      </c>
      <c r="CS199" s="53">
        <f t="shared" si="421"/>
        <v>0</v>
      </c>
      <c r="CT199" s="53">
        <f t="shared" si="421"/>
        <v>0</v>
      </c>
      <c r="CU199" s="53">
        <f t="shared" si="421"/>
        <v>0</v>
      </c>
      <c r="CV199" s="53">
        <f t="shared" si="421"/>
        <v>0</v>
      </c>
      <c r="CW199" s="53">
        <f t="shared" si="421"/>
        <v>0</v>
      </c>
      <c r="CX199" s="53">
        <f t="shared" si="421"/>
        <v>0</v>
      </c>
      <c r="CY199" s="53">
        <f t="shared" si="421"/>
        <v>0</v>
      </c>
      <c r="CZ199" s="53">
        <f t="shared" si="421"/>
        <v>0</v>
      </c>
      <c r="DA199" s="53">
        <f t="shared" si="421"/>
        <v>0</v>
      </c>
      <c r="DB199" s="53">
        <f t="shared" si="421"/>
        <v>0</v>
      </c>
      <c r="DC199" s="53">
        <f t="shared" si="421"/>
        <v>0</v>
      </c>
      <c r="DD199" s="53">
        <f t="shared" si="421"/>
        <v>0</v>
      </c>
      <c r="DE199" s="53">
        <f t="shared" ref="DE199:DT215" si="422">IF(DE$4=$A199,-SUM($H199:$K199), 0)</f>
        <v>0</v>
      </c>
      <c r="DF199" s="53">
        <f t="shared" si="422"/>
        <v>0</v>
      </c>
      <c r="DG199" s="53">
        <f t="shared" si="422"/>
        <v>0</v>
      </c>
      <c r="DH199" s="53">
        <f t="shared" si="422"/>
        <v>0</v>
      </c>
      <c r="DI199" s="53">
        <f t="shared" si="422"/>
        <v>0</v>
      </c>
      <c r="DJ199" s="53">
        <f t="shared" si="422"/>
        <v>0</v>
      </c>
      <c r="DK199" s="53">
        <f t="shared" si="422"/>
        <v>0</v>
      </c>
      <c r="DL199" s="53">
        <f t="shared" si="422"/>
        <v>0</v>
      </c>
      <c r="DM199" s="53">
        <f t="shared" ref="DM199:EB214" si="423">IF(DM$4=$A199,-SUM($H199:$K199), 0)</f>
        <v>0</v>
      </c>
      <c r="DN199" s="53">
        <f t="shared" si="423"/>
        <v>0</v>
      </c>
      <c r="DO199" s="53">
        <f t="shared" si="423"/>
        <v>0</v>
      </c>
      <c r="DP199" s="53">
        <f t="shared" si="423"/>
        <v>0</v>
      </c>
      <c r="DQ199" s="53">
        <f t="shared" si="423"/>
        <v>0</v>
      </c>
      <c r="DR199" s="53">
        <f t="shared" si="423"/>
        <v>0</v>
      </c>
      <c r="DS199" s="53">
        <f t="shared" si="423"/>
        <v>0</v>
      </c>
      <c r="DT199" s="53">
        <f t="shared" si="423"/>
        <v>0</v>
      </c>
      <c r="DU199" s="53">
        <f t="shared" si="423"/>
        <v>0</v>
      </c>
      <c r="DV199" s="53">
        <f t="shared" si="423"/>
        <v>0</v>
      </c>
      <c r="DW199" s="53">
        <f t="shared" si="423"/>
        <v>0</v>
      </c>
      <c r="DX199" s="53">
        <f t="shared" si="423"/>
        <v>0</v>
      </c>
      <c r="DY199" s="53">
        <f t="shared" si="423"/>
        <v>0</v>
      </c>
      <c r="DZ199" s="53">
        <f t="shared" si="423"/>
        <v>0</v>
      </c>
      <c r="EA199" s="53">
        <f t="shared" si="423"/>
        <v>0</v>
      </c>
      <c r="EB199" s="53">
        <f t="shared" si="423"/>
        <v>0</v>
      </c>
      <c r="EC199" s="53">
        <f t="shared" ref="EC199:ER214" si="424">IF(EC$4=$A199,-SUM($H199:$K199), 0)</f>
        <v>0</v>
      </c>
      <c r="ED199" s="53">
        <f t="shared" si="424"/>
        <v>0</v>
      </c>
      <c r="EE199" s="53">
        <f t="shared" si="424"/>
        <v>0</v>
      </c>
      <c r="EF199" s="53">
        <f t="shared" si="424"/>
        <v>0</v>
      </c>
      <c r="EG199" s="53">
        <f t="shared" si="424"/>
        <v>0</v>
      </c>
      <c r="EH199" s="53">
        <f t="shared" si="424"/>
        <v>0</v>
      </c>
      <c r="EI199" s="53">
        <f t="shared" si="424"/>
        <v>0</v>
      </c>
      <c r="EJ199" s="53">
        <f t="shared" si="424"/>
        <v>0</v>
      </c>
      <c r="EK199" s="53">
        <f t="shared" si="424"/>
        <v>0</v>
      </c>
      <c r="EL199" s="53">
        <f t="shared" si="424"/>
        <v>0</v>
      </c>
      <c r="EM199" s="53">
        <f t="shared" si="424"/>
        <v>0</v>
      </c>
      <c r="EN199" s="53">
        <f t="shared" si="424"/>
        <v>0</v>
      </c>
      <c r="EO199" s="53">
        <f t="shared" si="424"/>
        <v>0</v>
      </c>
      <c r="EP199" s="53">
        <f t="shared" si="424"/>
        <v>0</v>
      </c>
      <c r="EQ199" s="53">
        <f t="shared" si="424"/>
        <v>0</v>
      </c>
      <c r="ER199" s="53">
        <f t="shared" si="424"/>
        <v>0</v>
      </c>
      <c r="ES199" s="53">
        <f t="shared" ref="ES199:FH214" si="425">IF(ES$4=$A199,-SUM($H199:$K199), 0)</f>
        <v>0</v>
      </c>
      <c r="ET199" s="53">
        <f t="shared" si="425"/>
        <v>0</v>
      </c>
      <c r="EU199" s="53">
        <f t="shared" si="425"/>
        <v>0</v>
      </c>
      <c r="EV199" s="53">
        <f t="shared" si="425"/>
        <v>0</v>
      </c>
      <c r="EW199" s="53">
        <f t="shared" si="425"/>
        <v>0</v>
      </c>
      <c r="EX199" s="53">
        <f t="shared" si="425"/>
        <v>0</v>
      </c>
      <c r="EY199" s="53">
        <f t="shared" si="425"/>
        <v>0</v>
      </c>
      <c r="EZ199" s="53">
        <f t="shared" si="425"/>
        <v>0</v>
      </c>
      <c r="FA199" s="53">
        <f t="shared" si="425"/>
        <v>0</v>
      </c>
      <c r="FB199" s="53">
        <f t="shared" si="425"/>
        <v>0</v>
      </c>
      <c r="FC199" s="53">
        <f t="shared" si="425"/>
        <v>0</v>
      </c>
      <c r="FD199" s="53">
        <f t="shared" si="425"/>
        <v>0</v>
      </c>
      <c r="FE199" s="53">
        <f t="shared" si="425"/>
        <v>0</v>
      </c>
      <c r="FF199" s="53">
        <f t="shared" si="425"/>
        <v>0</v>
      </c>
      <c r="FG199" s="53">
        <f t="shared" si="425"/>
        <v>0</v>
      </c>
      <c r="FH199" s="53">
        <f t="shared" si="425"/>
        <v>0</v>
      </c>
      <c r="FI199" s="53">
        <f t="shared" ref="FI199:FX214" si="426">IF(FI$4=$A199,-SUM($H199:$K199), 0)</f>
        <v>0</v>
      </c>
      <c r="FJ199" s="53">
        <f t="shared" si="426"/>
        <v>0</v>
      </c>
      <c r="FK199" s="53">
        <f t="shared" si="426"/>
        <v>0</v>
      </c>
      <c r="FL199" s="53">
        <f t="shared" si="426"/>
        <v>0</v>
      </c>
      <c r="FM199" s="53">
        <f t="shared" si="426"/>
        <v>0</v>
      </c>
      <c r="FN199" s="53">
        <f t="shared" si="426"/>
        <v>0</v>
      </c>
      <c r="FO199" s="53">
        <f t="shared" si="426"/>
        <v>0</v>
      </c>
      <c r="FP199" s="53">
        <f t="shared" si="426"/>
        <v>0</v>
      </c>
      <c r="FQ199" s="53">
        <f t="shared" si="426"/>
        <v>0</v>
      </c>
      <c r="FR199" s="53">
        <f t="shared" si="426"/>
        <v>0</v>
      </c>
      <c r="FS199" s="53">
        <f t="shared" si="426"/>
        <v>0</v>
      </c>
      <c r="FT199" s="53">
        <f t="shared" si="426"/>
        <v>0</v>
      </c>
      <c r="FU199" s="53">
        <f t="shared" si="426"/>
        <v>0</v>
      </c>
      <c r="FV199" s="53">
        <f t="shared" si="426"/>
        <v>0</v>
      </c>
      <c r="FW199" s="53">
        <f t="shared" si="426"/>
        <v>0</v>
      </c>
      <c r="FX199" s="53">
        <f t="shared" si="426"/>
        <v>0</v>
      </c>
      <c r="FY199" s="53">
        <f t="shared" ref="FY199:GN215" si="427">IF(FY$4=$A199,-SUM($H199:$K199), 0)</f>
        <v>0</v>
      </c>
      <c r="FZ199" s="53">
        <f t="shared" si="427"/>
        <v>0</v>
      </c>
      <c r="GA199" s="53">
        <f t="shared" si="427"/>
        <v>0</v>
      </c>
      <c r="GB199" s="53">
        <f t="shared" si="427"/>
        <v>0</v>
      </c>
      <c r="GC199" s="53">
        <f t="shared" si="427"/>
        <v>0</v>
      </c>
      <c r="GD199" s="53">
        <f t="shared" si="427"/>
        <v>0</v>
      </c>
      <c r="GE199" s="53">
        <f t="shared" si="427"/>
        <v>0</v>
      </c>
      <c r="GF199" s="53">
        <f t="shared" si="427"/>
        <v>0</v>
      </c>
      <c r="GG199" s="53">
        <f t="shared" si="427"/>
        <v>0</v>
      </c>
      <c r="GH199" s="53">
        <f t="shared" si="427"/>
        <v>0</v>
      </c>
      <c r="GI199" s="53">
        <f t="shared" si="427"/>
        <v>0</v>
      </c>
      <c r="GJ199" s="53">
        <f t="shared" si="427"/>
        <v>0</v>
      </c>
      <c r="GK199" s="53">
        <f t="shared" si="427"/>
        <v>0</v>
      </c>
      <c r="GL199" s="53">
        <f t="shared" si="427"/>
        <v>0</v>
      </c>
      <c r="GM199" s="53">
        <f t="shared" si="427"/>
        <v>0</v>
      </c>
      <c r="GN199" s="53">
        <f t="shared" si="427"/>
        <v>0</v>
      </c>
      <c r="GO199" s="53">
        <f t="shared" ref="GN199:GW215" si="428">IF(GO$4=$A199,-SUM($H199:$K199), 0)</f>
        <v>0</v>
      </c>
      <c r="GP199" s="53">
        <f t="shared" si="428"/>
        <v>0</v>
      </c>
      <c r="GQ199" s="53">
        <f t="shared" si="428"/>
        <v>0</v>
      </c>
      <c r="GR199" s="53">
        <f t="shared" si="428"/>
        <v>0</v>
      </c>
      <c r="GS199" s="53">
        <f t="shared" si="428"/>
        <v>0</v>
      </c>
      <c r="GT199" s="53">
        <f t="shared" si="428"/>
        <v>0</v>
      </c>
      <c r="GU199" s="53">
        <f t="shared" si="428"/>
        <v>0</v>
      </c>
      <c r="GV199" s="53">
        <f t="shared" si="428"/>
        <v>0</v>
      </c>
      <c r="GW199" s="53">
        <f t="shared" si="428"/>
        <v>0</v>
      </c>
      <c r="GX199" s="53">
        <f t="shared" si="18"/>
        <v>0</v>
      </c>
    </row>
    <row r="200" spans="1:206" s="95" customFormat="1" ht="12.75" x14ac:dyDescent="0.2">
      <c r="A200" s="22">
        <f>VLOOKUP(B200,'Libro Giornale'!$E$237:$F$436,2,FALSE)</f>
        <v>21</v>
      </c>
      <c r="B200" s="547" t="s">
        <v>428</v>
      </c>
      <c r="C200" s="152">
        <v>188</v>
      </c>
      <c r="D200" s="468">
        <v>44926</v>
      </c>
      <c r="E200" s="448" t="s">
        <v>856</v>
      </c>
      <c r="F200" s="52">
        <v>681</v>
      </c>
      <c r="G200" s="52"/>
      <c r="H200" s="92"/>
      <c r="I200" s="92"/>
      <c r="J200" s="52"/>
      <c r="K200" s="52">
        <f t="shared" ref="K200:K221" si="429">-F200</f>
        <v>-681</v>
      </c>
      <c r="L200" s="52"/>
      <c r="M200" s="53">
        <f t="shared" si="305"/>
        <v>0</v>
      </c>
      <c r="N200" s="53">
        <f t="shared" si="416"/>
        <v>0</v>
      </c>
      <c r="O200" s="53">
        <f t="shared" si="416"/>
        <v>0</v>
      </c>
      <c r="P200" s="53">
        <f t="shared" si="416"/>
        <v>0</v>
      </c>
      <c r="Q200" s="53">
        <f t="shared" si="416"/>
        <v>0</v>
      </c>
      <c r="R200" s="53">
        <f t="shared" si="416"/>
        <v>0</v>
      </c>
      <c r="S200" s="53">
        <f t="shared" si="416"/>
        <v>0</v>
      </c>
      <c r="T200" s="53">
        <f t="shared" si="416"/>
        <v>0</v>
      </c>
      <c r="U200" s="53">
        <f t="shared" si="416"/>
        <v>0</v>
      </c>
      <c r="V200" s="53">
        <f t="shared" si="416"/>
        <v>0</v>
      </c>
      <c r="W200" s="53">
        <f t="shared" si="416"/>
        <v>0</v>
      </c>
      <c r="X200" s="53">
        <f t="shared" si="416"/>
        <v>0</v>
      </c>
      <c r="Y200" s="53">
        <f t="shared" si="416"/>
        <v>0</v>
      </c>
      <c r="Z200" s="53">
        <f t="shared" si="416"/>
        <v>0</v>
      </c>
      <c r="AA200" s="53">
        <f t="shared" si="416"/>
        <v>0</v>
      </c>
      <c r="AB200" s="53">
        <f t="shared" si="416"/>
        <v>681</v>
      </c>
      <c r="AC200" s="53">
        <f t="shared" si="416"/>
        <v>0</v>
      </c>
      <c r="AD200" s="53">
        <f t="shared" si="417"/>
        <v>0</v>
      </c>
      <c r="AE200" s="53">
        <f t="shared" si="417"/>
        <v>0</v>
      </c>
      <c r="AF200" s="53">
        <f t="shared" si="417"/>
        <v>0</v>
      </c>
      <c r="AG200" s="53">
        <f t="shared" si="417"/>
        <v>0</v>
      </c>
      <c r="AH200" s="53">
        <f t="shared" si="417"/>
        <v>0</v>
      </c>
      <c r="AI200" s="53">
        <f t="shared" si="417"/>
        <v>0</v>
      </c>
      <c r="AJ200" s="53">
        <f t="shared" si="417"/>
        <v>0</v>
      </c>
      <c r="AK200" s="53">
        <f t="shared" si="417"/>
        <v>0</v>
      </c>
      <c r="AL200" s="53">
        <f t="shared" si="417"/>
        <v>0</v>
      </c>
      <c r="AM200" s="53">
        <f t="shared" si="417"/>
        <v>0</v>
      </c>
      <c r="AN200" s="53">
        <f t="shared" si="417"/>
        <v>0</v>
      </c>
      <c r="AO200" s="53">
        <f t="shared" si="417"/>
        <v>0</v>
      </c>
      <c r="AP200" s="53">
        <f t="shared" si="417"/>
        <v>0</v>
      </c>
      <c r="AQ200" s="53">
        <f t="shared" si="417"/>
        <v>0</v>
      </c>
      <c r="AR200" s="53">
        <f t="shared" si="417"/>
        <v>0</v>
      </c>
      <c r="AS200" s="53">
        <f t="shared" si="417"/>
        <v>0</v>
      </c>
      <c r="AT200" s="53">
        <f t="shared" si="418"/>
        <v>0</v>
      </c>
      <c r="AU200" s="53">
        <f t="shared" si="418"/>
        <v>0</v>
      </c>
      <c r="AV200" s="53">
        <f t="shared" si="418"/>
        <v>0</v>
      </c>
      <c r="AW200" s="53">
        <f t="shared" si="418"/>
        <v>0</v>
      </c>
      <c r="AX200" s="53">
        <f t="shared" si="418"/>
        <v>0</v>
      </c>
      <c r="AY200" s="53">
        <f t="shared" si="418"/>
        <v>0</v>
      </c>
      <c r="AZ200" s="53">
        <f t="shared" si="418"/>
        <v>0</v>
      </c>
      <c r="BA200" s="53">
        <f t="shared" si="418"/>
        <v>0</v>
      </c>
      <c r="BB200" s="53">
        <f t="shared" si="418"/>
        <v>0</v>
      </c>
      <c r="BC200" s="53">
        <f t="shared" si="418"/>
        <v>0</v>
      </c>
      <c r="BD200" s="53">
        <f t="shared" si="418"/>
        <v>0</v>
      </c>
      <c r="BE200" s="53">
        <f t="shared" si="418"/>
        <v>0</v>
      </c>
      <c r="BF200" s="53">
        <f t="shared" si="418"/>
        <v>0</v>
      </c>
      <c r="BG200" s="53">
        <f t="shared" si="418"/>
        <v>0</v>
      </c>
      <c r="BH200" s="53">
        <f t="shared" si="418"/>
        <v>0</v>
      </c>
      <c r="BI200" s="53">
        <f t="shared" si="418"/>
        <v>0</v>
      </c>
      <c r="BJ200" s="53">
        <f t="shared" si="419"/>
        <v>0</v>
      </c>
      <c r="BK200" s="53">
        <f t="shared" si="419"/>
        <v>0</v>
      </c>
      <c r="BL200" s="53">
        <f t="shared" si="419"/>
        <v>0</v>
      </c>
      <c r="BM200" s="53">
        <f t="shared" si="419"/>
        <v>0</v>
      </c>
      <c r="BN200" s="53">
        <f t="shared" si="419"/>
        <v>0</v>
      </c>
      <c r="BO200" s="53">
        <f t="shared" si="419"/>
        <v>0</v>
      </c>
      <c r="BP200" s="53">
        <f t="shared" si="419"/>
        <v>0</v>
      </c>
      <c r="BQ200" s="53">
        <f t="shared" si="419"/>
        <v>0</v>
      </c>
      <c r="BR200" s="53">
        <f t="shared" si="419"/>
        <v>0</v>
      </c>
      <c r="BS200" s="53">
        <f t="shared" si="419"/>
        <v>0</v>
      </c>
      <c r="BT200" s="53">
        <f t="shared" si="419"/>
        <v>0</v>
      </c>
      <c r="BU200" s="53">
        <f t="shared" si="5"/>
        <v>0</v>
      </c>
      <c r="BV200" s="53">
        <f t="shared" si="419"/>
        <v>0</v>
      </c>
      <c r="BW200" s="53">
        <f t="shared" si="419"/>
        <v>0</v>
      </c>
      <c r="BX200" s="53">
        <f t="shared" si="419"/>
        <v>0</v>
      </c>
      <c r="BY200" s="53">
        <f t="shared" si="419"/>
        <v>0</v>
      </c>
      <c r="BZ200" s="53">
        <f t="shared" si="420"/>
        <v>0</v>
      </c>
      <c r="CA200" s="53">
        <f t="shared" si="420"/>
        <v>0</v>
      </c>
      <c r="CB200" s="53">
        <f t="shared" si="420"/>
        <v>0</v>
      </c>
      <c r="CC200" s="53">
        <f t="shared" si="420"/>
        <v>0</v>
      </c>
      <c r="CD200" s="53">
        <f t="shared" si="420"/>
        <v>0</v>
      </c>
      <c r="CE200" s="53">
        <f t="shared" si="420"/>
        <v>0</v>
      </c>
      <c r="CF200" s="53">
        <f t="shared" si="420"/>
        <v>0</v>
      </c>
      <c r="CG200" s="53">
        <f t="shared" si="420"/>
        <v>0</v>
      </c>
      <c r="CH200" s="53">
        <f t="shared" si="420"/>
        <v>0</v>
      </c>
      <c r="CI200" s="53">
        <f t="shared" si="420"/>
        <v>0</v>
      </c>
      <c r="CJ200" s="53">
        <f t="shared" si="420"/>
        <v>0</v>
      </c>
      <c r="CK200" s="53">
        <f t="shared" si="420"/>
        <v>0</v>
      </c>
      <c r="CL200" s="53">
        <f t="shared" si="420"/>
        <v>0</v>
      </c>
      <c r="CM200" s="53">
        <f t="shared" si="420"/>
        <v>0</v>
      </c>
      <c r="CN200" s="53">
        <f t="shared" si="420"/>
        <v>0</v>
      </c>
      <c r="CO200" s="53">
        <f t="shared" si="421"/>
        <v>0</v>
      </c>
      <c r="CP200" s="53">
        <f t="shared" si="421"/>
        <v>0</v>
      </c>
      <c r="CQ200" s="53">
        <f t="shared" si="421"/>
        <v>0</v>
      </c>
      <c r="CR200" s="53">
        <f t="shared" si="421"/>
        <v>0</v>
      </c>
      <c r="CS200" s="53">
        <f t="shared" si="421"/>
        <v>0</v>
      </c>
      <c r="CT200" s="53">
        <f t="shared" si="421"/>
        <v>0</v>
      </c>
      <c r="CU200" s="53">
        <f t="shared" si="421"/>
        <v>0</v>
      </c>
      <c r="CV200" s="53">
        <f t="shared" si="421"/>
        <v>0</v>
      </c>
      <c r="CW200" s="53">
        <f t="shared" si="421"/>
        <v>0</v>
      </c>
      <c r="CX200" s="53">
        <f t="shared" si="421"/>
        <v>0</v>
      </c>
      <c r="CY200" s="53">
        <f t="shared" si="421"/>
        <v>0</v>
      </c>
      <c r="CZ200" s="53">
        <f t="shared" si="421"/>
        <v>0</v>
      </c>
      <c r="DA200" s="53">
        <f t="shared" si="421"/>
        <v>0</v>
      </c>
      <c r="DB200" s="53">
        <f t="shared" si="421"/>
        <v>0</v>
      </c>
      <c r="DC200" s="53">
        <f t="shared" si="421"/>
        <v>0</v>
      </c>
      <c r="DD200" s="53">
        <f t="shared" si="421"/>
        <v>0</v>
      </c>
      <c r="DE200" s="53">
        <f t="shared" si="422"/>
        <v>0</v>
      </c>
      <c r="DF200" s="53">
        <f t="shared" si="422"/>
        <v>0</v>
      </c>
      <c r="DG200" s="53">
        <f t="shared" si="422"/>
        <v>0</v>
      </c>
      <c r="DH200" s="53">
        <f t="shared" si="422"/>
        <v>0</v>
      </c>
      <c r="DI200" s="53">
        <f t="shared" si="422"/>
        <v>0</v>
      </c>
      <c r="DJ200" s="53">
        <f t="shared" si="422"/>
        <v>0</v>
      </c>
      <c r="DK200" s="53">
        <f t="shared" si="422"/>
        <v>0</v>
      </c>
      <c r="DL200" s="53">
        <f t="shared" si="422"/>
        <v>0</v>
      </c>
      <c r="DM200" s="53">
        <f t="shared" si="423"/>
        <v>0</v>
      </c>
      <c r="DN200" s="53">
        <f t="shared" si="423"/>
        <v>0</v>
      </c>
      <c r="DO200" s="53">
        <f t="shared" si="423"/>
        <v>0</v>
      </c>
      <c r="DP200" s="53">
        <f t="shared" si="423"/>
        <v>0</v>
      </c>
      <c r="DQ200" s="53">
        <f t="shared" si="423"/>
        <v>0</v>
      </c>
      <c r="DR200" s="53">
        <f t="shared" si="423"/>
        <v>0</v>
      </c>
      <c r="DS200" s="53">
        <f t="shared" si="423"/>
        <v>0</v>
      </c>
      <c r="DT200" s="53">
        <f t="shared" si="423"/>
        <v>0</v>
      </c>
      <c r="DU200" s="53">
        <f t="shared" si="423"/>
        <v>0</v>
      </c>
      <c r="DV200" s="53">
        <f t="shared" si="423"/>
        <v>0</v>
      </c>
      <c r="DW200" s="53">
        <f t="shared" si="423"/>
        <v>0</v>
      </c>
      <c r="DX200" s="53">
        <f t="shared" si="423"/>
        <v>0</v>
      </c>
      <c r="DY200" s="53">
        <f t="shared" si="423"/>
        <v>0</v>
      </c>
      <c r="DZ200" s="53">
        <f t="shared" si="423"/>
        <v>0</v>
      </c>
      <c r="EA200" s="53">
        <f t="shared" si="423"/>
        <v>0</v>
      </c>
      <c r="EB200" s="53">
        <f t="shared" si="423"/>
        <v>0</v>
      </c>
      <c r="EC200" s="53">
        <f t="shared" si="424"/>
        <v>0</v>
      </c>
      <c r="ED200" s="53">
        <f t="shared" si="424"/>
        <v>0</v>
      </c>
      <c r="EE200" s="53">
        <f t="shared" si="424"/>
        <v>0</v>
      </c>
      <c r="EF200" s="53">
        <f t="shared" si="424"/>
        <v>0</v>
      </c>
      <c r="EG200" s="53">
        <f t="shared" si="424"/>
        <v>0</v>
      </c>
      <c r="EH200" s="53">
        <f t="shared" si="424"/>
        <v>0</v>
      </c>
      <c r="EI200" s="53">
        <f t="shared" si="424"/>
        <v>0</v>
      </c>
      <c r="EJ200" s="53">
        <f t="shared" si="424"/>
        <v>0</v>
      </c>
      <c r="EK200" s="53">
        <f t="shared" si="424"/>
        <v>0</v>
      </c>
      <c r="EL200" s="53">
        <f t="shared" si="424"/>
        <v>0</v>
      </c>
      <c r="EM200" s="53">
        <f t="shared" si="424"/>
        <v>0</v>
      </c>
      <c r="EN200" s="53">
        <f t="shared" si="424"/>
        <v>0</v>
      </c>
      <c r="EO200" s="53">
        <f t="shared" si="424"/>
        <v>0</v>
      </c>
      <c r="EP200" s="53">
        <f t="shared" si="424"/>
        <v>0</v>
      </c>
      <c r="EQ200" s="53">
        <f t="shared" si="424"/>
        <v>0</v>
      </c>
      <c r="ER200" s="53">
        <f t="shared" si="424"/>
        <v>0</v>
      </c>
      <c r="ES200" s="53">
        <f t="shared" si="425"/>
        <v>0</v>
      </c>
      <c r="ET200" s="53">
        <f t="shared" si="425"/>
        <v>0</v>
      </c>
      <c r="EU200" s="53">
        <f t="shared" si="425"/>
        <v>0</v>
      </c>
      <c r="EV200" s="53">
        <f t="shared" si="425"/>
        <v>0</v>
      </c>
      <c r="EW200" s="53">
        <f t="shared" si="425"/>
        <v>0</v>
      </c>
      <c r="EX200" s="53">
        <f t="shared" si="425"/>
        <v>0</v>
      </c>
      <c r="EY200" s="53">
        <f t="shared" si="425"/>
        <v>0</v>
      </c>
      <c r="EZ200" s="53">
        <f t="shared" si="425"/>
        <v>0</v>
      </c>
      <c r="FA200" s="53">
        <f t="shared" si="425"/>
        <v>0</v>
      </c>
      <c r="FB200" s="53">
        <f t="shared" si="425"/>
        <v>0</v>
      </c>
      <c r="FC200" s="53">
        <f t="shared" si="425"/>
        <v>0</v>
      </c>
      <c r="FD200" s="53">
        <f t="shared" si="425"/>
        <v>0</v>
      </c>
      <c r="FE200" s="53">
        <f t="shared" si="425"/>
        <v>0</v>
      </c>
      <c r="FF200" s="53">
        <f t="shared" si="425"/>
        <v>0</v>
      </c>
      <c r="FG200" s="53">
        <f t="shared" si="425"/>
        <v>0</v>
      </c>
      <c r="FH200" s="53">
        <f t="shared" si="425"/>
        <v>0</v>
      </c>
      <c r="FI200" s="53">
        <f t="shared" si="426"/>
        <v>0</v>
      </c>
      <c r="FJ200" s="53">
        <f t="shared" si="426"/>
        <v>0</v>
      </c>
      <c r="FK200" s="53">
        <f t="shared" si="426"/>
        <v>0</v>
      </c>
      <c r="FL200" s="53">
        <f t="shared" si="426"/>
        <v>0</v>
      </c>
      <c r="FM200" s="53">
        <f t="shared" si="426"/>
        <v>0</v>
      </c>
      <c r="FN200" s="53">
        <f t="shared" si="426"/>
        <v>0</v>
      </c>
      <c r="FO200" s="53">
        <f t="shared" si="426"/>
        <v>0</v>
      </c>
      <c r="FP200" s="53">
        <f t="shared" si="426"/>
        <v>0</v>
      </c>
      <c r="FQ200" s="53">
        <f t="shared" si="426"/>
        <v>0</v>
      </c>
      <c r="FR200" s="53">
        <f t="shared" si="426"/>
        <v>0</v>
      </c>
      <c r="FS200" s="53">
        <f t="shared" si="426"/>
        <v>0</v>
      </c>
      <c r="FT200" s="53">
        <f t="shared" si="426"/>
        <v>0</v>
      </c>
      <c r="FU200" s="53">
        <f t="shared" si="426"/>
        <v>0</v>
      </c>
      <c r="FV200" s="53">
        <f t="shared" si="426"/>
        <v>0</v>
      </c>
      <c r="FW200" s="53">
        <f t="shared" si="426"/>
        <v>0</v>
      </c>
      <c r="FX200" s="53">
        <f t="shared" si="426"/>
        <v>0</v>
      </c>
      <c r="FY200" s="53">
        <f t="shared" si="427"/>
        <v>0</v>
      </c>
      <c r="FZ200" s="53">
        <f t="shared" si="427"/>
        <v>0</v>
      </c>
      <c r="GA200" s="53">
        <f t="shared" si="427"/>
        <v>0</v>
      </c>
      <c r="GB200" s="53">
        <f t="shared" si="427"/>
        <v>0</v>
      </c>
      <c r="GC200" s="53">
        <f t="shared" si="427"/>
        <v>0</v>
      </c>
      <c r="GD200" s="53">
        <f t="shared" si="427"/>
        <v>0</v>
      </c>
      <c r="GE200" s="53">
        <f t="shared" si="427"/>
        <v>0</v>
      </c>
      <c r="GF200" s="53">
        <f t="shared" si="427"/>
        <v>0</v>
      </c>
      <c r="GG200" s="53">
        <f t="shared" si="427"/>
        <v>0</v>
      </c>
      <c r="GH200" s="53">
        <f t="shared" si="427"/>
        <v>0</v>
      </c>
      <c r="GI200" s="53">
        <f t="shared" si="427"/>
        <v>0</v>
      </c>
      <c r="GJ200" s="53">
        <f t="shared" si="427"/>
        <v>0</v>
      </c>
      <c r="GK200" s="53">
        <f t="shared" si="427"/>
        <v>0</v>
      </c>
      <c r="GL200" s="53">
        <f t="shared" si="427"/>
        <v>0</v>
      </c>
      <c r="GM200" s="53">
        <f t="shared" si="427"/>
        <v>0</v>
      </c>
      <c r="GN200" s="53">
        <f t="shared" si="428"/>
        <v>0</v>
      </c>
      <c r="GO200" s="53">
        <f t="shared" si="428"/>
        <v>0</v>
      </c>
      <c r="GP200" s="53">
        <f t="shared" si="428"/>
        <v>0</v>
      </c>
      <c r="GQ200" s="53">
        <f t="shared" si="428"/>
        <v>0</v>
      </c>
      <c r="GR200" s="53">
        <f t="shared" si="428"/>
        <v>0</v>
      </c>
      <c r="GS200" s="53">
        <f t="shared" si="428"/>
        <v>0</v>
      </c>
      <c r="GT200" s="53">
        <f t="shared" si="428"/>
        <v>0</v>
      </c>
      <c r="GU200" s="53">
        <f t="shared" si="428"/>
        <v>0</v>
      </c>
      <c r="GV200" s="53">
        <f t="shared" si="428"/>
        <v>0</v>
      </c>
      <c r="GW200" s="53">
        <f t="shared" si="428"/>
        <v>0</v>
      </c>
      <c r="GX200" s="53">
        <f t="shared" si="18"/>
        <v>0</v>
      </c>
    </row>
    <row r="201" spans="1:206" s="95" customFormat="1" ht="25.5" x14ac:dyDescent="0.2">
      <c r="A201" s="22">
        <f>VLOOKUP(B201,'Libro Giornale'!$E$237:$F$436,2,FALSE)</f>
        <v>169</v>
      </c>
      <c r="B201" s="547" t="s">
        <v>555</v>
      </c>
      <c r="C201" s="152">
        <v>189</v>
      </c>
      <c r="D201" s="468">
        <v>44926</v>
      </c>
      <c r="E201" s="448" t="s">
        <v>856</v>
      </c>
      <c r="F201" s="52">
        <f>-F200</f>
        <v>-681</v>
      </c>
      <c r="G201" s="52"/>
      <c r="H201" s="92"/>
      <c r="I201" s="92"/>
      <c r="J201" s="52"/>
      <c r="K201" s="52">
        <f t="shared" si="429"/>
        <v>681</v>
      </c>
      <c r="L201" s="52"/>
      <c r="M201" s="53">
        <f t="shared" si="305"/>
        <v>0</v>
      </c>
      <c r="N201" s="53">
        <f t="shared" si="416"/>
        <v>0</v>
      </c>
      <c r="O201" s="53">
        <f t="shared" si="416"/>
        <v>0</v>
      </c>
      <c r="P201" s="53">
        <f t="shared" si="416"/>
        <v>0</v>
      </c>
      <c r="Q201" s="53">
        <f t="shared" si="416"/>
        <v>0</v>
      </c>
      <c r="R201" s="53">
        <f t="shared" si="416"/>
        <v>0</v>
      </c>
      <c r="S201" s="53">
        <f t="shared" si="416"/>
        <v>0</v>
      </c>
      <c r="T201" s="53">
        <f t="shared" si="416"/>
        <v>0</v>
      </c>
      <c r="U201" s="53">
        <f t="shared" si="416"/>
        <v>0</v>
      </c>
      <c r="V201" s="53">
        <f t="shared" si="416"/>
        <v>0</v>
      </c>
      <c r="W201" s="53">
        <f t="shared" si="416"/>
        <v>0</v>
      </c>
      <c r="X201" s="53">
        <f t="shared" si="416"/>
        <v>0</v>
      </c>
      <c r="Y201" s="53">
        <f t="shared" si="416"/>
        <v>0</v>
      </c>
      <c r="Z201" s="53">
        <f t="shared" si="416"/>
        <v>0</v>
      </c>
      <c r="AA201" s="53">
        <f t="shared" si="416"/>
        <v>0</v>
      </c>
      <c r="AB201" s="53">
        <f t="shared" si="416"/>
        <v>0</v>
      </c>
      <c r="AC201" s="53">
        <f t="shared" si="416"/>
        <v>0</v>
      </c>
      <c r="AD201" s="53">
        <f t="shared" si="417"/>
        <v>0</v>
      </c>
      <c r="AE201" s="53">
        <f t="shared" si="417"/>
        <v>0</v>
      </c>
      <c r="AF201" s="53">
        <f t="shared" si="417"/>
        <v>0</v>
      </c>
      <c r="AG201" s="53">
        <f t="shared" si="417"/>
        <v>0</v>
      </c>
      <c r="AH201" s="53">
        <f t="shared" si="417"/>
        <v>0</v>
      </c>
      <c r="AI201" s="53">
        <f t="shared" si="417"/>
        <v>0</v>
      </c>
      <c r="AJ201" s="53">
        <f t="shared" si="417"/>
        <v>0</v>
      </c>
      <c r="AK201" s="53">
        <f t="shared" si="417"/>
        <v>0</v>
      </c>
      <c r="AL201" s="53">
        <f t="shared" si="417"/>
        <v>0</v>
      </c>
      <c r="AM201" s="53">
        <f t="shared" si="417"/>
        <v>0</v>
      </c>
      <c r="AN201" s="53">
        <f t="shared" si="417"/>
        <v>0</v>
      </c>
      <c r="AO201" s="53">
        <f t="shared" si="417"/>
        <v>0</v>
      </c>
      <c r="AP201" s="53">
        <f t="shared" si="417"/>
        <v>0</v>
      </c>
      <c r="AQ201" s="53">
        <f t="shared" si="417"/>
        <v>0</v>
      </c>
      <c r="AR201" s="53">
        <f t="shared" si="417"/>
        <v>0</v>
      </c>
      <c r="AS201" s="53">
        <f t="shared" si="417"/>
        <v>0</v>
      </c>
      <c r="AT201" s="53">
        <f t="shared" si="418"/>
        <v>0</v>
      </c>
      <c r="AU201" s="53">
        <f t="shared" si="418"/>
        <v>0</v>
      </c>
      <c r="AV201" s="53">
        <f t="shared" si="418"/>
        <v>0</v>
      </c>
      <c r="AW201" s="53">
        <f t="shared" si="418"/>
        <v>0</v>
      </c>
      <c r="AX201" s="53">
        <f t="shared" si="418"/>
        <v>0</v>
      </c>
      <c r="AY201" s="53">
        <f t="shared" si="418"/>
        <v>0</v>
      </c>
      <c r="AZ201" s="53">
        <f t="shared" si="418"/>
        <v>0</v>
      </c>
      <c r="BA201" s="53">
        <f t="shared" si="418"/>
        <v>0</v>
      </c>
      <c r="BB201" s="53">
        <f t="shared" si="418"/>
        <v>0</v>
      </c>
      <c r="BC201" s="53">
        <f t="shared" si="418"/>
        <v>0</v>
      </c>
      <c r="BD201" s="53">
        <f t="shared" si="418"/>
        <v>0</v>
      </c>
      <c r="BE201" s="53">
        <f t="shared" si="418"/>
        <v>0</v>
      </c>
      <c r="BF201" s="53">
        <f t="shared" si="418"/>
        <v>0</v>
      </c>
      <c r="BG201" s="53">
        <f t="shared" si="418"/>
        <v>0</v>
      </c>
      <c r="BH201" s="53">
        <f t="shared" si="418"/>
        <v>0</v>
      </c>
      <c r="BI201" s="53">
        <f t="shared" si="418"/>
        <v>0</v>
      </c>
      <c r="BJ201" s="53">
        <f t="shared" si="419"/>
        <v>0</v>
      </c>
      <c r="BK201" s="53">
        <f t="shared" si="419"/>
        <v>0</v>
      </c>
      <c r="BL201" s="53">
        <f t="shared" si="419"/>
        <v>0</v>
      </c>
      <c r="BM201" s="53">
        <f t="shared" si="419"/>
        <v>0</v>
      </c>
      <c r="BN201" s="53">
        <f t="shared" si="419"/>
        <v>0</v>
      </c>
      <c r="BO201" s="53">
        <f t="shared" si="419"/>
        <v>0</v>
      </c>
      <c r="BP201" s="53">
        <f t="shared" si="419"/>
        <v>0</v>
      </c>
      <c r="BQ201" s="53">
        <f t="shared" si="419"/>
        <v>0</v>
      </c>
      <c r="BR201" s="53">
        <f t="shared" si="419"/>
        <v>0</v>
      </c>
      <c r="BS201" s="53">
        <f t="shared" si="419"/>
        <v>0</v>
      </c>
      <c r="BT201" s="53">
        <f t="shared" si="419"/>
        <v>0</v>
      </c>
      <c r="BU201" s="53">
        <f t="shared" si="5"/>
        <v>0</v>
      </c>
      <c r="BV201" s="53">
        <f t="shared" si="419"/>
        <v>0</v>
      </c>
      <c r="BW201" s="53">
        <f t="shared" si="419"/>
        <v>0</v>
      </c>
      <c r="BX201" s="53">
        <f t="shared" si="419"/>
        <v>0</v>
      </c>
      <c r="BY201" s="53">
        <f t="shared" si="419"/>
        <v>0</v>
      </c>
      <c r="BZ201" s="53">
        <f t="shared" si="420"/>
        <v>0</v>
      </c>
      <c r="CA201" s="53">
        <f t="shared" si="420"/>
        <v>0</v>
      </c>
      <c r="CB201" s="53">
        <f t="shared" si="420"/>
        <v>0</v>
      </c>
      <c r="CC201" s="53">
        <f t="shared" si="420"/>
        <v>0</v>
      </c>
      <c r="CD201" s="53">
        <f t="shared" si="420"/>
        <v>0</v>
      </c>
      <c r="CE201" s="53">
        <f t="shared" si="420"/>
        <v>0</v>
      </c>
      <c r="CF201" s="53">
        <f t="shared" si="420"/>
        <v>0</v>
      </c>
      <c r="CG201" s="53">
        <f t="shared" si="420"/>
        <v>0</v>
      </c>
      <c r="CH201" s="53">
        <f t="shared" si="420"/>
        <v>0</v>
      </c>
      <c r="CI201" s="53">
        <f t="shared" si="420"/>
        <v>0</v>
      </c>
      <c r="CJ201" s="53">
        <f t="shared" si="420"/>
        <v>0</v>
      </c>
      <c r="CK201" s="53">
        <f t="shared" si="420"/>
        <v>0</v>
      </c>
      <c r="CL201" s="53">
        <f t="shared" si="420"/>
        <v>0</v>
      </c>
      <c r="CM201" s="53">
        <f t="shared" si="420"/>
        <v>0</v>
      </c>
      <c r="CN201" s="53">
        <f t="shared" si="420"/>
        <v>0</v>
      </c>
      <c r="CO201" s="53">
        <f t="shared" si="421"/>
        <v>0</v>
      </c>
      <c r="CP201" s="53">
        <f t="shared" si="421"/>
        <v>0</v>
      </c>
      <c r="CQ201" s="53">
        <f t="shared" si="421"/>
        <v>0</v>
      </c>
      <c r="CR201" s="53">
        <f t="shared" si="421"/>
        <v>0</v>
      </c>
      <c r="CS201" s="53">
        <f t="shared" si="421"/>
        <v>0</v>
      </c>
      <c r="CT201" s="53">
        <f t="shared" si="421"/>
        <v>0</v>
      </c>
      <c r="CU201" s="53">
        <f t="shared" si="421"/>
        <v>0</v>
      </c>
      <c r="CV201" s="53">
        <f t="shared" si="421"/>
        <v>0</v>
      </c>
      <c r="CW201" s="53">
        <f t="shared" si="421"/>
        <v>0</v>
      </c>
      <c r="CX201" s="53">
        <f t="shared" si="421"/>
        <v>0</v>
      </c>
      <c r="CY201" s="53">
        <f t="shared" si="421"/>
        <v>0</v>
      </c>
      <c r="CZ201" s="53">
        <f t="shared" si="421"/>
        <v>0</v>
      </c>
      <c r="DA201" s="53">
        <f t="shared" si="421"/>
        <v>0</v>
      </c>
      <c r="DB201" s="53">
        <f t="shared" si="421"/>
        <v>0</v>
      </c>
      <c r="DC201" s="53">
        <f t="shared" si="421"/>
        <v>0</v>
      </c>
      <c r="DD201" s="53">
        <f t="shared" si="421"/>
        <v>0</v>
      </c>
      <c r="DE201" s="53">
        <f t="shared" si="422"/>
        <v>0</v>
      </c>
      <c r="DF201" s="53">
        <f t="shared" si="422"/>
        <v>0</v>
      </c>
      <c r="DG201" s="53">
        <f t="shared" si="422"/>
        <v>0</v>
      </c>
      <c r="DH201" s="53">
        <f t="shared" si="422"/>
        <v>0</v>
      </c>
      <c r="DI201" s="53">
        <f t="shared" si="422"/>
        <v>0</v>
      </c>
      <c r="DJ201" s="53">
        <f t="shared" si="422"/>
        <v>0</v>
      </c>
      <c r="DK201" s="53">
        <f t="shared" si="422"/>
        <v>0</v>
      </c>
      <c r="DL201" s="53">
        <f t="shared" si="422"/>
        <v>0</v>
      </c>
      <c r="DM201" s="53">
        <f t="shared" si="423"/>
        <v>0</v>
      </c>
      <c r="DN201" s="53">
        <f t="shared" si="423"/>
        <v>0</v>
      </c>
      <c r="DO201" s="53">
        <f t="shared" si="423"/>
        <v>0</v>
      </c>
      <c r="DP201" s="53">
        <f t="shared" si="423"/>
        <v>0</v>
      </c>
      <c r="DQ201" s="53">
        <f t="shared" si="423"/>
        <v>0</v>
      </c>
      <c r="DR201" s="53">
        <f t="shared" si="423"/>
        <v>0</v>
      </c>
      <c r="DS201" s="53">
        <f t="shared" si="423"/>
        <v>0</v>
      </c>
      <c r="DT201" s="53">
        <f t="shared" si="423"/>
        <v>0</v>
      </c>
      <c r="DU201" s="53">
        <f t="shared" si="423"/>
        <v>0</v>
      </c>
      <c r="DV201" s="53">
        <f t="shared" si="423"/>
        <v>0</v>
      </c>
      <c r="DW201" s="53">
        <f t="shared" si="423"/>
        <v>0</v>
      </c>
      <c r="DX201" s="53">
        <f t="shared" si="423"/>
        <v>0</v>
      </c>
      <c r="DY201" s="53">
        <f t="shared" si="423"/>
        <v>0</v>
      </c>
      <c r="DZ201" s="53">
        <f t="shared" si="423"/>
        <v>0</v>
      </c>
      <c r="EA201" s="53">
        <f t="shared" si="423"/>
        <v>0</v>
      </c>
      <c r="EB201" s="53">
        <f t="shared" si="423"/>
        <v>0</v>
      </c>
      <c r="EC201" s="53">
        <f t="shared" si="424"/>
        <v>0</v>
      </c>
      <c r="ED201" s="53">
        <f t="shared" si="424"/>
        <v>0</v>
      </c>
      <c r="EE201" s="53">
        <f t="shared" si="424"/>
        <v>0</v>
      </c>
      <c r="EF201" s="53">
        <f t="shared" si="424"/>
        <v>0</v>
      </c>
      <c r="EG201" s="53">
        <f t="shared" si="424"/>
        <v>0</v>
      </c>
      <c r="EH201" s="53">
        <f t="shared" si="424"/>
        <v>0</v>
      </c>
      <c r="EI201" s="53">
        <f t="shared" si="424"/>
        <v>0</v>
      </c>
      <c r="EJ201" s="53">
        <f t="shared" si="424"/>
        <v>0</v>
      </c>
      <c r="EK201" s="53">
        <f t="shared" si="424"/>
        <v>0</v>
      </c>
      <c r="EL201" s="53">
        <f t="shared" si="424"/>
        <v>0</v>
      </c>
      <c r="EM201" s="53">
        <f t="shared" si="424"/>
        <v>0</v>
      </c>
      <c r="EN201" s="53">
        <f t="shared" si="424"/>
        <v>0</v>
      </c>
      <c r="EO201" s="53">
        <f t="shared" si="424"/>
        <v>0</v>
      </c>
      <c r="EP201" s="53">
        <f t="shared" si="424"/>
        <v>0</v>
      </c>
      <c r="EQ201" s="53">
        <f t="shared" si="424"/>
        <v>0</v>
      </c>
      <c r="ER201" s="53">
        <f t="shared" si="424"/>
        <v>0</v>
      </c>
      <c r="ES201" s="53">
        <f t="shared" si="425"/>
        <v>0</v>
      </c>
      <c r="ET201" s="53">
        <f t="shared" si="425"/>
        <v>0</v>
      </c>
      <c r="EU201" s="53">
        <f t="shared" si="425"/>
        <v>0</v>
      </c>
      <c r="EV201" s="53">
        <f t="shared" si="425"/>
        <v>0</v>
      </c>
      <c r="EW201" s="53">
        <f t="shared" si="425"/>
        <v>0</v>
      </c>
      <c r="EX201" s="53">
        <f t="shared" si="425"/>
        <v>0</v>
      </c>
      <c r="EY201" s="53">
        <f t="shared" si="425"/>
        <v>0</v>
      </c>
      <c r="EZ201" s="53">
        <f t="shared" si="425"/>
        <v>0</v>
      </c>
      <c r="FA201" s="53">
        <f t="shared" si="425"/>
        <v>0</v>
      </c>
      <c r="FB201" s="53">
        <f t="shared" si="425"/>
        <v>0</v>
      </c>
      <c r="FC201" s="53">
        <f t="shared" si="425"/>
        <v>0</v>
      </c>
      <c r="FD201" s="53">
        <f t="shared" si="425"/>
        <v>0</v>
      </c>
      <c r="FE201" s="53">
        <f t="shared" si="425"/>
        <v>0</v>
      </c>
      <c r="FF201" s="53">
        <f t="shared" si="425"/>
        <v>0</v>
      </c>
      <c r="FG201" s="53">
        <f t="shared" si="425"/>
        <v>0</v>
      </c>
      <c r="FH201" s="53">
        <f t="shared" si="425"/>
        <v>0</v>
      </c>
      <c r="FI201" s="53">
        <f t="shared" si="426"/>
        <v>0</v>
      </c>
      <c r="FJ201" s="53">
        <f t="shared" si="426"/>
        <v>0</v>
      </c>
      <c r="FK201" s="53">
        <f t="shared" si="426"/>
        <v>0</v>
      </c>
      <c r="FL201" s="53">
        <f t="shared" si="426"/>
        <v>0</v>
      </c>
      <c r="FM201" s="53">
        <f t="shared" si="426"/>
        <v>0</v>
      </c>
      <c r="FN201" s="53">
        <f t="shared" si="426"/>
        <v>0</v>
      </c>
      <c r="FO201" s="53">
        <f t="shared" si="426"/>
        <v>0</v>
      </c>
      <c r="FP201" s="53">
        <f t="shared" si="426"/>
        <v>0</v>
      </c>
      <c r="FQ201" s="53">
        <f t="shared" si="426"/>
        <v>0</v>
      </c>
      <c r="FR201" s="53">
        <f t="shared" si="426"/>
        <v>0</v>
      </c>
      <c r="FS201" s="53">
        <f t="shared" si="426"/>
        <v>0</v>
      </c>
      <c r="FT201" s="53">
        <f t="shared" si="426"/>
        <v>-681</v>
      </c>
      <c r="FU201" s="53">
        <f t="shared" si="426"/>
        <v>0</v>
      </c>
      <c r="FV201" s="53">
        <f t="shared" si="426"/>
        <v>0</v>
      </c>
      <c r="FW201" s="53">
        <f t="shared" si="426"/>
        <v>0</v>
      </c>
      <c r="FX201" s="53">
        <f t="shared" si="426"/>
        <v>0</v>
      </c>
      <c r="FY201" s="53">
        <f t="shared" si="427"/>
        <v>0</v>
      </c>
      <c r="FZ201" s="53">
        <f t="shared" si="427"/>
        <v>0</v>
      </c>
      <c r="GA201" s="53">
        <f t="shared" si="427"/>
        <v>0</v>
      </c>
      <c r="GB201" s="53">
        <f t="shared" si="427"/>
        <v>0</v>
      </c>
      <c r="GC201" s="53">
        <f t="shared" si="427"/>
        <v>0</v>
      </c>
      <c r="GD201" s="53">
        <f t="shared" si="427"/>
        <v>0</v>
      </c>
      <c r="GE201" s="53">
        <f t="shared" si="427"/>
        <v>0</v>
      </c>
      <c r="GF201" s="53">
        <f t="shared" si="427"/>
        <v>0</v>
      </c>
      <c r="GG201" s="53">
        <f t="shared" si="427"/>
        <v>0</v>
      </c>
      <c r="GH201" s="53">
        <f t="shared" si="427"/>
        <v>0</v>
      </c>
      <c r="GI201" s="53">
        <f t="shared" si="427"/>
        <v>0</v>
      </c>
      <c r="GJ201" s="53">
        <f t="shared" si="427"/>
        <v>0</v>
      </c>
      <c r="GK201" s="53">
        <f t="shared" si="427"/>
        <v>0</v>
      </c>
      <c r="GL201" s="53">
        <f t="shared" si="427"/>
        <v>0</v>
      </c>
      <c r="GM201" s="53">
        <f t="shared" si="427"/>
        <v>0</v>
      </c>
      <c r="GN201" s="53">
        <f t="shared" si="428"/>
        <v>0</v>
      </c>
      <c r="GO201" s="53">
        <f t="shared" si="428"/>
        <v>0</v>
      </c>
      <c r="GP201" s="53">
        <f t="shared" si="428"/>
        <v>0</v>
      </c>
      <c r="GQ201" s="53">
        <f t="shared" si="428"/>
        <v>0</v>
      </c>
      <c r="GR201" s="53">
        <f t="shared" si="428"/>
        <v>0</v>
      </c>
      <c r="GS201" s="53">
        <f t="shared" si="428"/>
        <v>0</v>
      </c>
      <c r="GT201" s="53">
        <f t="shared" si="428"/>
        <v>0</v>
      </c>
      <c r="GU201" s="53">
        <f t="shared" si="428"/>
        <v>0</v>
      </c>
      <c r="GV201" s="53">
        <f t="shared" si="428"/>
        <v>0</v>
      </c>
      <c r="GW201" s="53">
        <f t="shared" si="428"/>
        <v>0</v>
      </c>
      <c r="GX201" s="53">
        <f t="shared" si="18"/>
        <v>0</v>
      </c>
    </row>
    <row r="202" spans="1:206" s="95" customFormat="1" ht="25.5" x14ac:dyDescent="0.2">
      <c r="A202" s="22">
        <f>VLOOKUP(B202,'Libro Giornale'!$E$237:$F$436,2,FALSE)</f>
        <v>84</v>
      </c>
      <c r="B202" s="547" t="s">
        <v>473</v>
      </c>
      <c r="C202" s="152">
        <v>190</v>
      </c>
      <c r="D202" s="468">
        <v>44926</v>
      </c>
      <c r="E202" s="448" t="s">
        <v>859</v>
      </c>
      <c r="F202" s="52">
        <v>1194.29</v>
      </c>
      <c r="G202" s="52"/>
      <c r="H202" s="92"/>
      <c r="I202" s="92"/>
      <c r="J202" s="52"/>
      <c r="K202" s="52">
        <f t="shared" si="429"/>
        <v>-1194.29</v>
      </c>
      <c r="L202" s="52"/>
      <c r="M202" s="53">
        <f t="shared" si="305"/>
        <v>0</v>
      </c>
      <c r="N202" s="53">
        <f t="shared" si="416"/>
        <v>0</v>
      </c>
      <c r="O202" s="53">
        <f t="shared" si="416"/>
        <v>0</v>
      </c>
      <c r="P202" s="53">
        <f t="shared" si="416"/>
        <v>0</v>
      </c>
      <c r="Q202" s="53">
        <f t="shared" si="416"/>
        <v>0</v>
      </c>
      <c r="R202" s="53">
        <f t="shared" si="416"/>
        <v>0</v>
      </c>
      <c r="S202" s="53">
        <f t="shared" si="416"/>
        <v>0</v>
      </c>
      <c r="T202" s="53">
        <f t="shared" si="416"/>
        <v>0</v>
      </c>
      <c r="U202" s="53">
        <f t="shared" si="416"/>
        <v>0</v>
      </c>
      <c r="V202" s="53">
        <f t="shared" si="416"/>
        <v>0</v>
      </c>
      <c r="W202" s="53">
        <f t="shared" si="416"/>
        <v>0</v>
      </c>
      <c r="X202" s="53">
        <f t="shared" si="416"/>
        <v>0</v>
      </c>
      <c r="Y202" s="53">
        <f t="shared" si="416"/>
        <v>0</v>
      </c>
      <c r="Z202" s="53">
        <f t="shared" si="416"/>
        <v>0</v>
      </c>
      <c r="AA202" s="53">
        <f t="shared" si="416"/>
        <v>0</v>
      </c>
      <c r="AB202" s="53">
        <f t="shared" si="416"/>
        <v>0</v>
      </c>
      <c r="AC202" s="53">
        <f t="shared" si="416"/>
        <v>0</v>
      </c>
      <c r="AD202" s="53">
        <f t="shared" si="417"/>
        <v>0</v>
      </c>
      <c r="AE202" s="53">
        <f t="shared" si="417"/>
        <v>0</v>
      </c>
      <c r="AF202" s="53">
        <f t="shared" si="417"/>
        <v>0</v>
      </c>
      <c r="AG202" s="53">
        <f t="shared" si="417"/>
        <v>0</v>
      </c>
      <c r="AH202" s="53">
        <f t="shared" si="417"/>
        <v>0</v>
      </c>
      <c r="AI202" s="53">
        <f t="shared" si="417"/>
        <v>0</v>
      </c>
      <c r="AJ202" s="53">
        <f t="shared" si="417"/>
        <v>0</v>
      </c>
      <c r="AK202" s="53">
        <f t="shared" si="417"/>
        <v>0</v>
      </c>
      <c r="AL202" s="53">
        <f t="shared" si="417"/>
        <v>0</v>
      </c>
      <c r="AM202" s="53">
        <f t="shared" si="417"/>
        <v>0</v>
      </c>
      <c r="AN202" s="53">
        <f t="shared" si="417"/>
        <v>0</v>
      </c>
      <c r="AO202" s="53">
        <f t="shared" si="417"/>
        <v>0</v>
      </c>
      <c r="AP202" s="53">
        <f t="shared" si="417"/>
        <v>0</v>
      </c>
      <c r="AQ202" s="53">
        <f t="shared" si="417"/>
        <v>0</v>
      </c>
      <c r="AR202" s="53">
        <f t="shared" si="417"/>
        <v>0</v>
      </c>
      <c r="AS202" s="53">
        <f t="shared" si="417"/>
        <v>0</v>
      </c>
      <c r="AT202" s="53">
        <f t="shared" si="418"/>
        <v>0</v>
      </c>
      <c r="AU202" s="53">
        <f t="shared" si="418"/>
        <v>0</v>
      </c>
      <c r="AV202" s="53">
        <f t="shared" si="418"/>
        <v>0</v>
      </c>
      <c r="AW202" s="53">
        <f t="shared" si="418"/>
        <v>0</v>
      </c>
      <c r="AX202" s="53">
        <f t="shared" si="418"/>
        <v>0</v>
      </c>
      <c r="AY202" s="53">
        <f t="shared" si="418"/>
        <v>0</v>
      </c>
      <c r="AZ202" s="53">
        <f t="shared" si="418"/>
        <v>0</v>
      </c>
      <c r="BA202" s="53">
        <f t="shared" si="418"/>
        <v>0</v>
      </c>
      <c r="BB202" s="53">
        <f t="shared" si="418"/>
        <v>0</v>
      </c>
      <c r="BC202" s="53">
        <f t="shared" si="418"/>
        <v>0</v>
      </c>
      <c r="BD202" s="53">
        <f t="shared" si="418"/>
        <v>0</v>
      </c>
      <c r="BE202" s="53">
        <f t="shared" si="418"/>
        <v>0</v>
      </c>
      <c r="BF202" s="53">
        <f t="shared" si="418"/>
        <v>0</v>
      </c>
      <c r="BG202" s="53">
        <f t="shared" si="418"/>
        <v>0</v>
      </c>
      <c r="BH202" s="53">
        <f t="shared" si="418"/>
        <v>0</v>
      </c>
      <c r="BI202" s="53">
        <f t="shared" si="418"/>
        <v>0</v>
      </c>
      <c r="BJ202" s="53">
        <f t="shared" si="419"/>
        <v>0</v>
      </c>
      <c r="BK202" s="53">
        <f t="shared" si="419"/>
        <v>0</v>
      </c>
      <c r="BL202" s="53">
        <f t="shared" si="419"/>
        <v>0</v>
      </c>
      <c r="BM202" s="53">
        <f t="shared" si="419"/>
        <v>0</v>
      </c>
      <c r="BN202" s="53">
        <f t="shared" si="419"/>
        <v>0</v>
      </c>
      <c r="BO202" s="53">
        <f t="shared" si="419"/>
        <v>0</v>
      </c>
      <c r="BP202" s="53">
        <f t="shared" si="419"/>
        <v>0</v>
      </c>
      <c r="BQ202" s="53">
        <f t="shared" si="419"/>
        <v>0</v>
      </c>
      <c r="BR202" s="53">
        <f t="shared" si="419"/>
        <v>0</v>
      </c>
      <c r="BS202" s="53">
        <f t="shared" si="419"/>
        <v>0</v>
      </c>
      <c r="BT202" s="53">
        <f t="shared" si="419"/>
        <v>0</v>
      </c>
      <c r="BU202" s="53">
        <f t="shared" si="5"/>
        <v>0</v>
      </c>
      <c r="BV202" s="53">
        <f t="shared" si="419"/>
        <v>0</v>
      </c>
      <c r="BW202" s="53">
        <f t="shared" si="419"/>
        <v>0</v>
      </c>
      <c r="BX202" s="53">
        <f t="shared" si="419"/>
        <v>0</v>
      </c>
      <c r="BY202" s="53">
        <f t="shared" si="419"/>
        <v>0</v>
      </c>
      <c r="BZ202" s="53">
        <f t="shared" si="420"/>
        <v>0</v>
      </c>
      <c r="CA202" s="53">
        <f t="shared" si="420"/>
        <v>0</v>
      </c>
      <c r="CB202" s="53">
        <f t="shared" si="420"/>
        <v>0</v>
      </c>
      <c r="CC202" s="53">
        <f t="shared" si="420"/>
        <v>0</v>
      </c>
      <c r="CD202" s="53">
        <f t="shared" si="420"/>
        <v>0</v>
      </c>
      <c r="CE202" s="53">
        <f t="shared" si="420"/>
        <v>0</v>
      </c>
      <c r="CF202" s="53">
        <f t="shared" si="420"/>
        <v>0</v>
      </c>
      <c r="CG202" s="53">
        <f t="shared" si="420"/>
        <v>0</v>
      </c>
      <c r="CH202" s="53">
        <f t="shared" si="420"/>
        <v>0</v>
      </c>
      <c r="CI202" s="53">
        <f t="shared" si="420"/>
        <v>0</v>
      </c>
      <c r="CJ202" s="53">
        <f t="shared" si="420"/>
        <v>0</v>
      </c>
      <c r="CK202" s="53">
        <f t="shared" si="420"/>
        <v>0</v>
      </c>
      <c r="CL202" s="53">
        <f t="shared" si="420"/>
        <v>0</v>
      </c>
      <c r="CM202" s="53">
        <f t="shared" si="420"/>
        <v>1194.29</v>
      </c>
      <c r="CN202" s="53">
        <f t="shared" si="420"/>
        <v>0</v>
      </c>
      <c r="CO202" s="53">
        <f t="shared" si="421"/>
        <v>0</v>
      </c>
      <c r="CP202" s="53">
        <f t="shared" si="421"/>
        <v>0</v>
      </c>
      <c r="CQ202" s="53">
        <f t="shared" si="421"/>
        <v>0</v>
      </c>
      <c r="CR202" s="53">
        <f t="shared" si="421"/>
        <v>0</v>
      </c>
      <c r="CS202" s="53">
        <f t="shared" si="421"/>
        <v>0</v>
      </c>
      <c r="CT202" s="53">
        <f t="shared" si="421"/>
        <v>0</v>
      </c>
      <c r="CU202" s="53">
        <f t="shared" si="421"/>
        <v>0</v>
      </c>
      <c r="CV202" s="53">
        <f t="shared" si="421"/>
        <v>0</v>
      </c>
      <c r="CW202" s="53">
        <f t="shared" si="421"/>
        <v>0</v>
      </c>
      <c r="CX202" s="53">
        <f t="shared" si="421"/>
        <v>0</v>
      </c>
      <c r="CY202" s="53">
        <f t="shared" si="421"/>
        <v>0</v>
      </c>
      <c r="CZ202" s="53">
        <f t="shared" si="421"/>
        <v>0</v>
      </c>
      <c r="DA202" s="53">
        <f t="shared" si="421"/>
        <v>0</v>
      </c>
      <c r="DB202" s="53">
        <f t="shared" si="421"/>
        <v>0</v>
      </c>
      <c r="DC202" s="53">
        <f t="shared" si="421"/>
        <v>0</v>
      </c>
      <c r="DD202" s="53">
        <f t="shared" si="421"/>
        <v>0</v>
      </c>
      <c r="DE202" s="53">
        <f t="shared" si="422"/>
        <v>0</v>
      </c>
      <c r="DF202" s="53">
        <f t="shared" si="422"/>
        <v>0</v>
      </c>
      <c r="DG202" s="53">
        <f t="shared" si="422"/>
        <v>0</v>
      </c>
      <c r="DH202" s="53">
        <f t="shared" si="422"/>
        <v>0</v>
      </c>
      <c r="DI202" s="53">
        <f t="shared" si="422"/>
        <v>0</v>
      </c>
      <c r="DJ202" s="53">
        <f t="shared" si="422"/>
        <v>0</v>
      </c>
      <c r="DK202" s="53">
        <f t="shared" si="422"/>
        <v>0</v>
      </c>
      <c r="DL202" s="53">
        <f t="shared" si="422"/>
        <v>0</v>
      </c>
      <c r="DM202" s="53">
        <f t="shared" si="423"/>
        <v>0</v>
      </c>
      <c r="DN202" s="53">
        <f t="shared" si="423"/>
        <v>0</v>
      </c>
      <c r="DO202" s="53">
        <f t="shared" si="423"/>
        <v>0</v>
      </c>
      <c r="DP202" s="53">
        <f t="shared" si="423"/>
        <v>0</v>
      </c>
      <c r="DQ202" s="53">
        <f t="shared" si="423"/>
        <v>0</v>
      </c>
      <c r="DR202" s="53">
        <f t="shared" si="423"/>
        <v>0</v>
      </c>
      <c r="DS202" s="53">
        <f t="shared" si="423"/>
        <v>0</v>
      </c>
      <c r="DT202" s="53">
        <f t="shared" si="423"/>
        <v>0</v>
      </c>
      <c r="DU202" s="53">
        <f t="shared" si="423"/>
        <v>0</v>
      </c>
      <c r="DV202" s="53">
        <f t="shared" si="423"/>
        <v>0</v>
      </c>
      <c r="DW202" s="53">
        <f t="shared" si="423"/>
        <v>0</v>
      </c>
      <c r="DX202" s="53">
        <f t="shared" si="423"/>
        <v>0</v>
      </c>
      <c r="DY202" s="53">
        <f t="shared" si="423"/>
        <v>0</v>
      </c>
      <c r="DZ202" s="53">
        <f t="shared" si="423"/>
        <v>0</v>
      </c>
      <c r="EA202" s="53">
        <f t="shared" si="423"/>
        <v>0</v>
      </c>
      <c r="EB202" s="53">
        <f t="shared" si="423"/>
        <v>0</v>
      </c>
      <c r="EC202" s="53">
        <f t="shared" si="424"/>
        <v>0</v>
      </c>
      <c r="ED202" s="53">
        <f t="shared" si="424"/>
        <v>0</v>
      </c>
      <c r="EE202" s="53">
        <f t="shared" si="424"/>
        <v>0</v>
      </c>
      <c r="EF202" s="53">
        <f t="shared" si="424"/>
        <v>0</v>
      </c>
      <c r="EG202" s="53">
        <f t="shared" si="424"/>
        <v>0</v>
      </c>
      <c r="EH202" s="53">
        <f t="shared" si="424"/>
        <v>0</v>
      </c>
      <c r="EI202" s="53">
        <f t="shared" si="424"/>
        <v>0</v>
      </c>
      <c r="EJ202" s="53">
        <f t="shared" si="424"/>
        <v>0</v>
      </c>
      <c r="EK202" s="53">
        <f t="shared" si="424"/>
        <v>0</v>
      </c>
      <c r="EL202" s="53">
        <f t="shared" si="424"/>
        <v>0</v>
      </c>
      <c r="EM202" s="53">
        <f t="shared" si="424"/>
        <v>0</v>
      </c>
      <c r="EN202" s="53">
        <f t="shared" si="424"/>
        <v>0</v>
      </c>
      <c r="EO202" s="53">
        <f t="shared" si="424"/>
        <v>0</v>
      </c>
      <c r="EP202" s="53">
        <f t="shared" si="424"/>
        <v>0</v>
      </c>
      <c r="EQ202" s="53">
        <f t="shared" si="424"/>
        <v>0</v>
      </c>
      <c r="ER202" s="53">
        <f t="shared" si="424"/>
        <v>0</v>
      </c>
      <c r="ES202" s="53">
        <f t="shared" si="425"/>
        <v>0</v>
      </c>
      <c r="ET202" s="53">
        <f t="shared" si="425"/>
        <v>0</v>
      </c>
      <c r="EU202" s="53">
        <f t="shared" si="425"/>
        <v>0</v>
      </c>
      <c r="EV202" s="53">
        <f t="shared" si="425"/>
        <v>0</v>
      </c>
      <c r="EW202" s="53">
        <f t="shared" si="425"/>
        <v>0</v>
      </c>
      <c r="EX202" s="53">
        <f t="shared" si="425"/>
        <v>0</v>
      </c>
      <c r="EY202" s="53">
        <f t="shared" si="425"/>
        <v>0</v>
      </c>
      <c r="EZ202" s="53">
        <f t="shared" si="425"/>
        <v>0</v>
      </c>
      <c r="FA202" s="53">
        <f t="shared" si="425"/>
        <v>0</v>
      </c>
      <c r="FB202" s="53">
        <f t="shared" si="425"/>
        <v>0</v>
      </c>
      <c r="FC202" s="53">
        <f t="shared" si="425"/>
        <v>0</v>
      </c>
      <c r="FD202" s="53">
        <f t="shared" si="425"/>
        <v>0</v>
      </c>
      <c r="FE202" s="53">
        <f t="shared" si="425"/>
        <v>0</v>
      </c>
      <c r="FF202" s="53">
        <f t="shared" si="425"/>
        <v>0</v>
      </c>
      <c r="FG202" s="53">
        <f t="shared" si="425"/>
        <v>0</v>
      </c>
      <c r="FH202" s="53">
        <f t="shared" si="425"/>
        <v>0</v>
      </c>
      <c r="FI202" s="53">
        <f t="shared" si="426"/>
        <v>0</v>
      </c>
      <c r="FJ202" s="53">
        <f t="shared" si="426"/>
        <v>0</v>
      </c>
      <c r="FK202" s="53">
        <f t="shared" si="426"/>
        <v>0</v>
      </c>
      <c r="FL202" s="53">
        <f t="shared" si="426"/>
        <v>0</v>
      </c>
      <c r="FM202" s="53">
        <f t="shared" si="426"/>
        <v>0</v>
      </c>
      <c r="FN202" s="53">
        <f t="shared" si="426"/>
        <v>0</v>
      </c>
      <c r="FO202" s="53">
        <f t="shared" si="426"/>
        <v>0</v>
      </c>
      <c r="FP202" s="53">
        <f t="shared" si="426"/>
        <v>0</v>
      </c>
      <c r="FQ202" s="53">
        <f t="shared" si="426"/>
        <v>0</v>
      </c>
      <c r="FR202" s="53">
        <f t="shared" si="426"/>
        <v>0</v>
      </c>
      <c r="FS202" s="53">
        <f t="shared" si="426"/>
        <v>0</v>
      </c>
      <c r="FT202" s="53">
        <f t="shared" si="426"/>
        <v>0</v>
      </c>
      <c r="FU202" s="53">
        <f t="shared" si="426"/>
        <v>0</v>
      </c>
      <c r="FV202" s="53">
        <f t="shared" si="426"/>
        <v>0</v>
      </c>
      <c r="FW202" s="53">
        <f t="shared" si="426"/>
        <v>0</v>
      </c>
      <c r="FX202" s="53">
        <f t="shared" si="426"/>
        <v>0</v>
      </c>
      <c r="FY202" s="53">
        <f t="shared" si="427"/>
        <v>0</v>
      </c>
      <c r="FZ202" s="53">
        <f t="shared" si="427"/>
        <v>0</v>
      </c>
      <c r="GA202" s="53">
        <f t="shared" si="427"/>
        <v>0</v>
      </c>
      <c r="GB202" s="53">
        <f t="shared" si="427"/>
        <v>0</v>
      </c>
      <c r="GC202" s="53">
        <f t="shared" si="427"/>
        <v>0</v>
      </c>
      <c r="GD202" s="53">
        <f t="shared" si="427"/>
        <v>0</v>
      </c>
      <c r="GE202" s="53">
        <f t="shared" si="427"/>
        <v>0</v>
      </c>
      <c r="GF202" s="53">
        <f t="shared" si="427"/>
        <v>0</v>
      </c>
      <c r="GG202" s="53">
        <f t="shared" si="427"/>
        <v>0</v>
      </c>
      <c r="GH202" s="53">
        <f t="shared" si="427"/>
        <v>0</v>
      </c>
      <c r="GI202" s="53">
        <f t="shared" si="427"/>
        <v>0</v>
      </c>
      <c r="GJ202" s="53">
        <f t="shared" si="427"/>
        <v>0</v>
      </c>
      <c r="GK202" s="53">
        <f t="shared" si="427"/>
        <v>0</v>
      </c>
      <c r="GL202" s="53">
        <f t="shared" si="427"/>
        <v>0</v>
      </c>
      <c r="GM202" s="53">
        <f t="shared" si="427"/>
        <v>0</v>
      </c>
      <c r="GN202" s="53">
        <f t="shared" si="428"/>
        <v>0</v>
      </c>
      <c r="GO202" s="53">
        <f t="shared" si="428"/>
        <v>0</v>
      </c>
      <c r="GP202" s="53">
        <f t="shared" si="428"/>
        <v>0</v>
      </c>
      <c r="GQ202" s="53">
        <f t="shared" si="428"/>
        <v>0</v>
      </c>
      <c r="GR202" s="53">
        <f t="shared" si="428"/>
        <v>0</v>
      </c>
      <c r="GS202" s="53">
        <f t="shared" si="428"/>
        <v>0</v>
      </c>
      <c r="GT202" s="53">
        <f t="shared" si="428"/>
        <v>0</v>
      </c>
      <c r="GU202" s="53">
        <f t="shared" si="428"/>
        <v>0</v>
      </c>
      <c r="GV202" s="53">
        <f t="shared" si="428"/>
        <v>0</v>
      </c>
      <c r="GW202" s="53">
        <f t="shared" si="428"/>
        <v>0</v>
      </c>
      <c r="GX202" s="53">
        <f t="shared" si="18"/>
        <v>0</v>
      </c>
    </row>
    <row r="203" spans="1:206" s="95" customFormat="1" ht="25.5" x14ac:dyDescent="0.2">
      <c r="A203" s="22">
        <f>VLOOKUP(B203,'Libro Giornale'!$E$237:$F$436,2,FALSE)</f>
        <v>33</v>
      </c>
      <c r="B203" s="547" t="s">
        <v>430</v>
      </c>
      <c r="C203" s="152">
        <v>191</v>
      </c>
      <c r="D203" s="468">
        <v>44926</v>
      </c>
      <c r="E203" s="448" t="s">
        <v>859</v>
      </c>
      <c r="F203" s="52">
        <f>-F202</f>
        <v>-1194.29</v>
      </c>
      <c r="G203" s="52"/>
      <c r="H203" s="92"/>
      <c r="I203" s="92"/>
      <c r="J203" s="52"/>
      <c r="K203" s="52">
        <f t="shared" si="429"/>
        <v>1194.29</v>
      </c>
      <c r="L203" s="52"/>
      <c r="M203" s="53">
        <f t="shared" si="305"/>
        <v>0</v>
      </c>
      <c r="N203" s="53">
        <f t="shared" si="416"/>
        <v>0</v>
      </c>
      <c r="O203" s="53">
        <f t="shared" si="416"/>
        <v>0</v>
      </c>
      <c r="P203" s="53">
        <f t="shared" si="416"/>
        <v>0</v>
      </c>
      <c r="Q203" s="53">
        <f t="shared" si="416"/>
        <v>0</v>
      </c>
      <c r="R203" s="53">
        <f t="shared" si="416"/>
        <v>0</v>
      </c>
      <c r="S203" s="53">
        <f t="shared" si="416"/>
        <v>0</v>
      </c>
      <c r="T203" s="53">
        <f t="shared" si="416"/>
        <v>0</v>
      </c>
      <c r="U203" s="53">
        <f t="shared" si="416"/>
        <v>0</v>
      </c>
      <c r="V203" s="53">
        <f t="shared" si="416"/>
        <v>0</v>
      </c>
      <c r="W203" s="53">
        <f t="shared" si="416"/>
        <v>0</v>
      </c>
      <c r="X203" s="53">
        <f t="shared" si="416"/>
        <v>0</v>
      </c>
      <c r="Y203" s="53">
        <f t="shared" si="416"/>
        <v>0</v>
      </c>
      <c r="Z203" s="53">
        <f t="shared" si="416"/>
        <v>0</v>
      </c>
      <c r="AA203" s="53">
        <f t="shared" si="416"/>
        <v>0</v>
      </c>
      <c r="AB203" s="53">
        <f t="shared" si="416"/>
        <v>0</v>
      </c>
      <c r="AC203" s="53">
        <f t="shared" si="416"/>
        <v>0</v>
      </c>
      <c r="AD203" s="53">
        <f t="shared" si="417"/>
        <v>0</v>
      </c>
      <c r="AE203" s="53">
        <f t="shared" si="417"/>
        <v>0</v>
      </c>
      <c r="AF203" s="53">
        <f t="shared" si="417"/>
        <v>0</v>
      </c>
      <c r="AG203" s="53">
        <f t="shared" si="417"/>
        <v>0</v>
      </c>
      <c r="AH203" s="53">
        <f t="shared" si="417"/>
        <v>0</v>
      </c>
      <c r="AI203" s="53">
        <f t="shared" si="417"/>
        <v>0</v>
      </c>
      <c r="AJ203" s="53">
        <f t="shared" si="417"/>
        <v>0</v>
      </c>
      <c r="AK203" s="53">
        <f t="shared" si="417"/>
        <v>0</v>
      </c>
      <c r="AL203" s="53">
        <f t="shared" si="417"/>
        <v>0</v>
      </c>
      <c r="AM203" s="53">
        <f t="shared" si="417"/>
        <v>0</v>
      </c>
      <c r="AN203" s="53">
        <f t="shared" si="417"/>
        <v>-1194.29</v>
      </c>
      <c r="AO203" s="53">
        <f t="shared" si="417"/>
        <v>0</v>
      </c>
      <c r="AP203" s="53">
        <f t="shared" si="417"/>
        <v>0</v>
      </c>
      <c r="AQ203" s="53">
        <f t="shared" si="417"/>
        <v>0</v>
      </c>
      <c r="AR203" s="53">
        <f t="shared" si="417"/>
        <v>0</v>
      </c>
      <c r="AS203" s="53">
        <f t="shared" si="417"/>
        <v>0</v>
      </c>
      <c r="AT203" s="53">
        <f t="shared" si="418"/>
        <v>0</v>
      </c>
      <c r="AU203" s="53">
        <f t="shared" si="418"/>
        <v>0</v>
      </c>
      <c r="AV203" s="53">
        <f t="shared" si="418"/>
        <v>0</v>
      </c>
      <c r="AW203" s="53">
        <f t="shared" si="418"/>
        <v>0</v>
      </c>
      <c r="AX203" s="53">
        <f t="shared" si="418"/>
        <v>0</v>
      </c>
      <c r="AY203" s="53">
        <f t="shared" si="418"/>
        <v>0</v>
      </c>
      <c r="AZ203" s="53">
        <f t="shared" si="418"/>
        <v>0</v>
      </c>
      <c r="BA203" s="53">
        <f t="shared" si="418"/>
        <v>0</v>
      </c>
      <c r="BB203" s="53">
        <f t="shared" si="418"/>
        <v>0</v>
      </c>
      <c r="BC203" s="53">
        <f t="shared" si="418"/>
        <v>0</v>
      </c>
      <c r="BD203" s="53">
        <f t="shared" si="418"/>
        <v>0</v>
      </c>
      <c r="BE203" s="53">
        <f t="shared" si="418"/>
        <v>0</v>
      </c>
      <c r="BF203" s="53">
        <f t="shared" si="418"/>
        <v>0</v>
      </c>
      <c r="BG203" s="53">
        <f t="shared" si="418"/>
        <v>0</v>
      </c>
      <c r="BH203" s="53">
        <f t="shared" si="418"/>
        <v>0</v>
      </c>
      <c r="BI203" s="53">
        <f t="shared" si="418"/>
        <v>0</v>
      </c>
      <c r="BJ203" s="53">
        <f t="shared" si="419"/>
        <v>0</v>
      </c>
      <c r="BK203" s="53">
        <f t="shared" si="419"/>
        <v>0</v>
      </c>
      <c r="BL203" s="53">
        <f t="shared" si="419"/>
        <v>0</v>
      </c>
      <c r="BM203" s="53">
        <f t="shared" si="419"/>
        <v>0</v>
      </c>
      <c r="BN203" s="53">
        <f t="shared" si="419"/>
        <v>0</v>
      </c>
      <c r="BO203" s="53">
        <f t="shared" si="419"/>
        <v>0</v>
      </c>
      <c r="BP203" s="53">
        <f t="shared" si="419"/>
        <v>0</v>
      </c>
      <c r="BQ203" s="53">
        <f t="shared" si="419"/>
        <v>0</v>
      </c>
      <c r="BR203" s="53">
        <f t="shared" si="419"/>
        <v>0</v>
      </c>
      <c r="BS203" s="53">
        <f t="shared" si="419"/>
        <v>0</v>
      </c>
      <c r="BT203" s="53">
        <f t="shared" si="419"/>
        <v>0</v>
      </c>
      <c r="BU203" s="53">
        <f t="shared" si="5"/>
        <v>0</v>
      </c>
      <c r="BV203" s="53">
        <f t="shared" si="419"/>
        <v>0</v>
      </c>
      <c r="BW203" s="53">
        <f t="shared" si="419"/>
        <v>0</v>
      </c>
      <c r="BX203" s="53">
        <f t="shared" si="419"/>
        <v>0</v>
      </c>
      <c r="BY203" s="53">
        <f t="shared" si="419"/>
        <v>0</v>
      </c>
      <c r="BZ203" s="53">
        <f t="shared" si="420"/>
        <v>0</v>
      </c>
      <c r="CA203" s="53">
        <f t="shared" si="420"/>
        <v>0</v>
      </c>
      <c r="CB203" s="53">
        <f t="shared" si="420"/>
        <v>0</v>
      </c>
      <c r="CC203" s="53">
        <f t="shared" si="420"/>
        <v>0</v>
      </c>
      <c r="CD203" s="53">
        <f t="shared" si="420"/>
        <v>0</v>
      </c>
      <c r="CE203" s="53">
        <f t="shared" si="420"/>
        <v>0</v>
      </c>
      <c r="CF203" s="53">
        <f t="shared" si="420"/>
        <v>0</v>
      </c>
      <c r="CG203" s="53">
        <f t="shared" si="420"/>
        <v>0</v>
      </c>
      <c r="CH203" s="53">
        <f t="shared" si="420"/>
        <v>0</v>
      </c>
      <c r="CI203" s="53">
        <f t="shared" si="420"/>
        <v>0</v>
      </c>
      <c r="CJ203" s="53">
        <f t="shared" si="420"/>
        <v>0</v>
      </c>
      <c r="CK203" s="53">
        <f t="shared" si="420"/>
        <v>0</v>
      </c>
      <c r="CL203" s="53">
        <f t="shared" si="420"/>
        <v>0</v>
      </c>
      <c r="CM203" s="53">
        <f t="shared" si="420"/>
        <v>0</v>
      </c>
      <c r="CN203" s="53">
        <f t="shared" si="420"/>
        <v>0</v>
      </c>
      <c r="CO203" s="53">
        <f t="shared" si="421"/>
        <v>0</v>
      </c>
      <c r="CP203" s="53">
        <f t="shared" si="421"/>
        <v>0</v>
      </c>
      <c r="CQ203" s="53">
        <f t="shared" si="421"/>
        <v>0</v>
      </c>
      <c r="CR203" s="53">
        <f t="shared" si="421"/>
        <v>0</v>
      </c>
      <c r="CS203" s="53">
        <f t="shared" si="421"/>
        <v>0</v>
      </c>
      <c r="CT203" s="53">
        <f t="shared" si="421"/>
        <v>0</v>
      </c>
      <c r="CU203" s="53">
        <f t="shared" si="421"/>
        <v>0</v>
      </c>
      <c r="CV203" s="53">
        <f t="shared" si="421"/>
        <v>0</v>
      </c>
      <c r="CW203" s="53">
        <f t="shared" si="421"/>
        <v>0</v>
      </c>
      <c r="CX203" s="53">
        <f t="shared" si="421"/>
        <v>0</v>
      </c>
      <c r="CY203" s="53">
        <f t="shared" si="421"/>
        <v>0</v>
      </c>
      <c r="CZ203" s="53">
        <f t="shared" si="421"/>
        <v>0</v>
      </c>
      <c r="DA203" s="53">
        <f t="shared" si="421"/>
        <v>0</v>
      </c>
      <c r="DB203" s="53">
        <f t="shared" si="421"/>
        <v>0</v>
      </c>
      <c r="DC203" s="53">
        <f t="shared" si="421"/>
        <v>0</v>
      </c>
      <c r="DD203" s="53">
        <f t="shared" si="421"/>
        <v>0</v>
      </c>
      <c r="DE203" s="53">
        <f t="shared" si="422"/>
        <v>0</v>
      </c>
      <c r="DF203" s="53">
        <f t="shared" si="422"/>
        <v>0</v>
      </c>
      <c r="DG203" s="53">
        <f t="shared" si="422"/>
        <v>0</v>
      </c>
      <c r="DH203" s="53">
        <f t="shared" si="422"/>
        <v>0</v>
      </c>
      <c r="DI203" s="53">
        <f t="shared" si="422"/>
        <v>0</v>
      </c>
      <c r="DJ203" s="53">
        <f t="shared" si="422"/>
        <v>0</v>
      </c>
      <c r="DK203" s="53">
        <f t="shared" si="422"/>
        <v>0</v>
      </c>
      <c r="DL203" s="53">
        <f t="shared" si="422"/>
        <v>0</v>
      </c>
      <c r="DM203" s="53">
        <f t="shared" si="423"/>
        <v>0</v>
      </c>
      <c r="DN203" s="53">
        <f t="shared" si="423"/>
        <v>0</v>
      </c>
      <c r="DO203" s="53">
        <f t="shared" si="423"/>
        <v>0</v>
      </c>
      <c r="DP203" s="53">
        <f t="shared" si="423"/>
        <v>0</v>
      </c>
      <c r="DQ203" s="53">
        <f t="shared" si="423"/>
        <v>0</v>
      </c>
      <c r="DR203" s="53">
        <f t="shared" si="423"/>
        <v>0</v>
      </c>
      <c r="DS203" s="53">
        <f t="shared" si="423"/>
        <v>0</v>
      </c>
      <c r="DT203" s="53">
        <f t="shared" si="423"/>
        <v>0</v>
      </c>
      <c r="DU203" s="53">
        <f t="shared" si="423"/>
        <v>0</v>
      </c>
      <c r="DV203" s="53">
        <f t="shared" si="423"/>
        <v>0</v>
      </c>
      <c r="DW203" s="53">
        <f t="shared" si="423"/>
        <v>0</v>
      </c>
      <c r="DX203" s="53">
        <f t="shared" si="423"/>
        <v>0</v>
      </c>
      <c r="DY203" s="53">
        <f t="shared" si="423"/>
        <v>0</v>
      </c>
      <c r="DZ203" s="53">
        <f t="shared" si="423"/>
        <v>0</v>
      </c>
      <c r="EA203" s="53">
        <f t="shared" si="423"/>
        <v>0</v>
      </c>
      <c r="EB203" s="53">
        <f t="shared" si="423"/>
        <v>0</v>
      </c>
      <c r="EC203" s="53">
        <f t="shared" si="424"/>
        <v>0</v>
      </c>
      <c r="ED203" s="53">
        <f t="shared" si="424"/>
        <v>0</v>
      </c>
      <c r="EE203" s="53">
        <f t="shared" si="424"/>
        <v>0</v>
      </c>
      <c r="EF203" s="53">
        <f t="shared" si="424"/>
        <v>0</v>
      </c>
      <c r="EG203" s="53">
        <f t="shared" si="424"/>
        <v>0</v>
      </c>
      <c r="EH203" s="53">
        <f t="shared" si="424"/>
        <v>0</v>
      </c>
      <c r="EI203" s="53">
        <f t="shared" si="424"/>
        <v>0</v>
      </c>
      <c r="EJ203" s="53">
        <f t="shared" si="424"/>
        <v>0</v>
      </c>
      <c r="EK203" s="53">
        <f t="shared" si="424"/>
        <v>0</v>
      </c>
      <c r="EL203" s="53">
        <f t="shared" si="424"/>
        <v>0</v>
      </c>
      <c r="EM203" s="53">
        <f t="shared" si="424"/>
        <v>0</v>
      </c>
      <c r="EN203" s="53">
        <f t="shared" si="424"/>
        <v>0</v>
      </c>
      <c r="EO203" s="53">
        <f t="shared" si="424"/>
        <v>0</v>
      </c>
      <c r="EP203" s="53">
        <f t="shared" si="424"/>
        <v>0</v>
      </c>
      <c r="EQ203" s="53">
        <f t="shared" si="424"/>
        <v>0</v>
      </c>
      <c r="ER203" s="53">
        <f t="shared" si="424"/>
        <v>0</v>
      </c>
      <c r="ES203" s="53">
        <f t="shared" si="425"/>
        <v>0</v>
      </c>
      <c r="ET203" s="53">
        <f t="shared" si="425"/>
        <v>0</v>
      </c>
      <c r="EU203" s="53">
        <f t="shared" si="425"/>
        <v>0</v>
      </c>
      <c r="EV203" s="53">
        <f t="shared" si="425"/>
        <v>0</v>
      </c>
      <c r="EW203" s="53">
        <f t="shared" si="425"/>
        <v>0</v>
      </c>
      <c r="EX203" s="53">
        <f t="shared" si="425"/>
        <v>0</v>
      </c>
      <c r="EY203" s="53">
        <f t="shared" si="425"/>
        <v>0</v>
      </c>
      <c r="EZ203" s="53">
        <f t="shared" si="425"/>
        <v>0</v>
      </c>
      <c r="FA203" s="53">
        <f t="shared" si="425"/>
        <v>0</v>
      </c>
      <c r="FB203" s="53">
        <f t="shared" si="425"/>
        <v>0</v>
      </c>
      <c r="FC203" s="53">
        <f t="shared" si="425"/>
        <v>0</v>
      </c>
      <c r="FD203" s="53">
        <f t="shared" si="425"/>
        <v>0</v>
      </c>
      <c r="FE203" s="53">
        <f t="shared" si="425"/>
        <v>0</v>
      </c>
      <c r="FF203" s="53">
        <f t="shared" si="425"/>
        <v>0</v>
      </c>
      <c r="FG203" s="53">
        <f t="shared" si="425"/>
        <v>0</v>
      </c>
      <c r="FH203" s="53">
        <f t="shared" si="425"/>
        <v>0</v>
      </c>
      <c r="FI203" s="53">
        <f t="shared" si="426"/>
        <v>0</v>
      </c>
      <c r="FJ203" s="53">
        <f t="shared" si="426"/>
        <v>0</v>
      </c>
      <c r="FK203" s="53">
        <f t="shared" si="426"/>
        <v>0</v>
      </c>
      <c r="FL203" s="53">
        <f t="shared" si="426"/>
        <v>0</v>
      </c>
      <c r="FM203" s="53">
        <f t="shared" si="426"/>
        <v>0</v>
      </c>
      <c r="FN203" s="53">
        <f t="shared" si="426"/>
        <v>0</v>
      </c>
      <c r="FO203" s="53">
        <f t="shared" si="426"/>
        <v>0</v>
      </c>
      <c r="FP203" s="53">
        <f t="shared" si="426"/>
        <v>0</v>
      </c>
      <c r="FQ203" s="53">
        <f t="shared" si="426"/>
        <v>0</v>
      </c>
      <c r="FR203" s="53">
        <f t="shared" si="426"/>
        <v>0</v>
      </c>
      <c r="FS203" s="53">
        <f t="shared" si="426"/>
        <v>0</v>
      </c>
      <c r="FT203" s="53">
        <f t="shared" si="426"/>
        <v>0</v>
      </c>
      <c r="FU203" s="53">
        <f t="shared" si="426"/>
        <v>0</v>
      </c>
      <c r="FV203" s="53">
        <f t="shared" si="426"/>
        <v>0</v>
      </c>
      <c r="FW203" s="53">
        <f t="shared" si="426"/>
        <v>0</v>
      </c>
      <c r="FX203" s="53">
        <f t="shared" si="426"/>
        <v>0</v>
      </c>
      <c r="FY203" s="53">
        <f t="shared" si="427"/>
        <v>0</v>
      </c>
      <c r="FZ203" s="53">
        <f t="shared" si="427"/>
        <v>0</v>
      </c>
      <c r="GA203" s="53">
        <f t="shared" si="427"/>
        <v>0</v>
      </c>
      <c r="GB203" s="53">
        <f t="shared" si="427"/>
        <v>0</v>
      </c>
      <c r="GC203" s="53">
        <f t="shared" si="427"/>
        <v>0</v>
      </c>
      <c r="GD203" s="53">
        <f t="shared" si="427"/>
        <v>0</v>
      </c>
      <c r="GE203" s="53">
        <f t="shared" si="427"/>
        <v>0</v>
      </c>
      <c r="GF203" s="53">
        <f t="shared" si="427"/>
        <v>0</v>
      </c>
      <c r="GG203" s="53">
        <f t="shared" si="427"/>
        <v>0</v>
      </c>
      <c r="GH203" s="53">
        <f t="shared" si="427"/>
        <v>0</v>
      </c>
      <c r="GI203" s="53">
        <f t="shared" si="427"/>
        <v>0</v>
      </c>
      <c r="GJ203" s="53">
        <f t="shared" si="427"/>
        <v>0</v>
      </c>
      <c r="GK203" s="53">
        <f t="shared" si="427"/>
        <v>0</v>
      </c>
      <c r="GL203" s="53">
        <f t="shared" si="427"/>
        <v>0</v>
      </c>
      <c r="GM203" s="53">
        <f t="shared" si="427"/>
        <v>0</v>
      </c>
      <c r="GN203" s="53">
        <f t="shared" si="428"/>
        <v>0</v>
      </c>
      <c r="GO203" s="53">
        <f t="shared" si="428"/>
        <v>0</v>
      </c>
      <c r="GP203" s="53">
        <f t="shared" si="428"/>
        <v>0</v>
      </c>
      <c r="GQ203" s="53">
        <f t="shared" si="428"/>
        <v>0</v>
      </c>
      <c r="GR203" s="53">
        <f t="shared" si="428"/>
        <v>0</v>
      </c>
      <c r="GS203" s="53">
        <f t="shared" si="428"/>
        <v>0</v>
      </c>
      <c r="GT203" s="53">
        <f t="shared" si="428"/>
        <v>0</v>
      </c>
      <c r="GU203" s="53">
        <f t="shared" si="428"/>
        <v>0</v>
      </c>
      <c r="GV203" s="53">
        <f t="shared" si="428"/>
        <v>0</v>
      </c>
      <c r="GW203" s="53">
        <f t="shared" si="428"/>
        <v>0</v>
      </c>
      <c r="GX203" s="53">
        <f t="shared" si="18"/>
        <v>0</v>
      </c>
    </row>
    <row r="204" spans="1:206" s="95" customFormat="1" ht="25.5" x14ac:dyDescent="0.2">
      <c r="A204" s="22">
        <f>VLOOKUP(B204,'Libro Giornale'!$E$237:$F$436,2,FALSE)</f>
        <v>80</v>
      </c>
      <c r="B204" s="547" t="s">
        <v>469</v>
      </c>
      <c r="C204" s="152">
        <v>192</v>
      </c>
      <c r="D204" s="468">
        <v>44926</v>
      </c>
      <c r="E204" s="448" t="s">
        <v>864</v>
      </c>
      <c r="F204" s="52">
        <v>117.63</v>
      </c>
      <c r="G204" s="52"/>
      <c r="H204" s="92"/>
      <c r="I204" s="92"/>
      <c r="J204" s="52"/>
      <c r="K204" s="52">
        <f t="shared" si="429"/>
        <v>-117.63</v>
      </c>
      <c r="L204" s="52"/>
      <c r="M204" s="53">
        <f t="shared" si="305"/>
        <v>0</v>
      </c>
      <c r="N204" s="53">
        <f t="shared" si="416"/>
        <v>0</v>
      </c>
      <c r="O204" s="53">
        <f t="shared" si="416"/>
        <v>0</v>
      </c>
      <c r="P204" s="53">
        <f t="shared" si="416"/>
        <v>0</v>
      </c>
      <c r="Q204" s="53">
        <f t="shared" si="416"/>
        <v>0</v>
      </c>
      <c r="R204" s="53">
        <f t="shared" si="416"/>
        <v>0</v>
      </c>
      <c r="S204" s="53">
        <f t="shared" si="416"/>
        <v>0</v>
      </c>
      <c r="T204" s="53">
        <f t="shared" si="416"/>
        <v>0</v>
      </c>
      <c r="U204" s="53">
        <f t="shared" si="416"/>
        <v>0</v>
      </c>
      <c r="V204" s="53">
        <f t="shared" si="416"/>
        <v>0</v>
      </c>
      <c r="W204" s="53">
        <f t="shared" si="416"/>
        <v>0</v>
      </c>
      <c r="X204" s="53">
        <f t="shared" si="416"/>
        <v>0</v>
      </c>
      <c r="Y204" s="53">
        <f t="shared" si="416"/>
        <v>0</v>
      </c>
      <c r="Z204" s="53">
        <f t="shared" si="416"/>
        <v>0</v>
      </c>
      <c r="AA204" s="53">
        <f t="shared" si="416"/>
        <v>0</v>
      </c>
      <c r="AB204" s="53">
        <f t="shared" si="416"/>
        <v>0</v>
      </c>
      <c r="AC204" s="53">
        <f t="shared" si="416"/>
        <v>0</v>
      </c>
      <c r="AD204" s="53">
        <f t="shared" si="417"/>
        <v>0</v>
      </c>
      <c r="AE204" s="53">
        <f t="shared" si="417"/>
        <v>0</v>
      </c>
      <c r="AF204" s="53">
        <f t="shared" si="417"/>
        <v>0</v>
      </c>
      <c r="AG204" s="53">
        <f t="shared" si="417"/>
        <v>0</v>
      </c>
      <c r="AH204" s="53">
        <f t="shared" si="417"/>
        <v>0</v>
      </c>
      <c r="AI204" s="53">
        <f t="shared" si="417"/>
        <v>0</v>
      </c>
      <c r="AJ204" s="53">
        <f t="shared" si="417"/>
        <v>0</v>
      </c>
      <c r="AK204" s="53">
        <f t="shared" si="417"/>
        <v>0</v>
      </c>
      <c r="AL204" s="53">
        <f t="shared" si="417"/>
        <v>0</v>
      </c>
      <c r="AM204" s="53">
        <f t="shared" si="417"/>
        <v>0</v>
      </c>
      <c r="AN204" s="53">
        <f t="shared" si="417"/>
        <v>0</v>
      </c>
      <c r="AO204" s="53">
        <f t="shared" si="417"/>
        <v>0</v>
      </c>
      <c r="AP204" s="53">
        <f t="shared" si="417"/>
        <v>0</v>
      </c>
      <c r="AQ204" s="53">
        <f t="shared" si="417"/>
        <v>0</v>
      </c>
      <c r="AR204" s="53">
        <f t="shared" si="417"/>
        <v>0</v>
      </c>
      <c r="AS204" s="53">
        <f t="shared" si="417"/>
        <v>0</v>
      </c>
      <c r="AT204" s="53">
        <f t="shared" si="418"/>
        <v>0</v>
      </c>
      <c r="AU204" s="53">
        <f t="shared" si="418"/>
        <v>0</v>
      </c>
      <c r="AV204" s="53">
        <f t="shared" si="418"/>
        <v>0</v>
      </c>
      <c r="AW204" s="53">
        <f t="shared" si="418"/>
        <v>0</v>
      </c>
      <c r="AX204" s="53">
        <f t="shared" si="418"/>
        <v>0</v>
      </c>
      <c r="AY204" s="53">
        <f t="shared" si="418"/>
        <v>0</v>
      </c>
      <c r="AZ204" s="53">
        <f t="shared" si="418"/>
        <v>0</v>
      </c>
      <c r="BA204" s="53">
        <f t="shared" si="418"/>
        <v>0</v>
      </c>
      <c r="BB204" s="53">
        <f t="shared" si="418"/>
        <v>0</v>
      </c>
      <c r="BC204" s="53">
        <f t="shared" si="418"/>
        <v>0</v>
      </c>
      <c r="BD204" s="53">
        <f t="shared" si="418"/>
        <v>0</v>
      </c>
      <c r="BE204" s="53">
        <f t="shared" si="418"/>
        <v>0</v>
      </c>
      <c r="BF204" s="53">
        <f t="shared" si="418"/>
        <v>0</v>
      </c>
      <c r="BG204" s="53">
        <f t="shared" si="418"/>
        <v>0</v>
      </c>
      <c r="BH204" s="53">
        <f t="shared" si="418"/>
        <v>0</v>
      </c>
      <c r="BI204" s="53">
        <f t="shared" si="418"/>
        <v>0</v>
      </c>
      <c r="BJ204" s="53">
        <f t="shared" si="336"/>
        <v>0</v>
      </c>
      <c r="BK204" s="53">
        <f t="shared" si="336"/>
        <v>0</v>
      </c>
      <c r="BL204" s="53">
        <f t="shared" si="336"/>
        <v>0</v>
      </c>
      <c r="BM204" s="53">
        <f t="shared" si="336"/>
        <v>0</v>
      </c>
      <c r="BN204" s="53">
        <f t="shared" si="336"/>
        <v>0</v>
      </c>
      <c r="BO204" s="53">
        <f t="shared" si="336"/>
        <v>0</v>
      </c>
      <c r="BP204" s="53">
        <f t="shared" si="336"/>
        <v>0</v>
      </c>
      <c r="BQ204" s="53">
        <f t="shared" si="336"/>
        <v>0</v>
      </c>
      <c r="BR204" s="53">
        <f t="shared" si="336"/>
        <v>0</v>
      </c>
      <c r="BS204" s="53">
        <f t="shared" si="336"/>
        <v>0</v>
      </c>
      <c r="BT204" s="53">
        <f t="shared" si="336"/>
        <v>0</v>
      </c>
      <c r="BU204" s="53">
        <f t="shared" si="5"/>
        <v>0</v>
      </c>
      <c r="BV204" s="53">
        <f t="shared" si="336"/>
        <v>0</v>
      </c>
      <c r="BW204" s="53">
        <f t="shared" si="336"/>
        <v>0</v>
      </c>
      <c r="BX204" s="53">
        <f t="shared" si="336"/>
        <v>0</v>
      </c>
      <c r="BY204" s="53">
        <f t="shared" si="337"/>
        <v>0</v>
      </c>
      <c r="BZ204" s="53">
        <f t="shared" si="337"/>
        <v>0</v>
      </c>
      <c r="CA204" s="53">
        <f t="shared" si="337"/>
        <v>0</v>
      </c>
      <c r="CB204" s="53">
        <f t="shared" si="337"/>
        <v>0</v>
      </c>
      <c r="CC204" s="53">
        <f t="shared" si="337"/>
        <v>0</v>
      </c>
      <c r="CD204" s="53">
        <f t="shared" si="337"/>
        <v>0</v>
      </c>
      <c r="CE204" s="53">
        <f t="shared" si="337"/>
        <v>0</v>
      </c>
      <c r="CF204" s="53">
        <f t="shared" si="337"/>
        <v>0</v>
      </c>
      <c r="CG204" s="53">
        <f t="shared" si="337"/>
        <v>0</v>
      </c>
      <c r="CH204" s="53">
        <f t="shared" si="337"/>
        <v>0</v>
      </c>
      <c r="CI204" s="53">
        <f t="shared" si="337"/>
        <v>117.63</v>
      </c>
      <c r="CJ204" s="53">
        <f t="shared" si="337"/>
        <v>0</v>
      </c>
      <c r="CK204" s="53">
        <f t="shared" si="337"/>
        <v>0</v>
      </c>
      <c r="CL204" s="53">
        <f t="shared" si="337"/>
        <v>0</v>
      </c>
      <c r="CM204" s="53">
        <f t="shared" si="337"/>
        <v>0</v>
      </c>
      <c r="CN204" s="53">
        <f t="shared" si="337"/>
        <v>0</v>
      </c>
      <c r="CO204" s="53">
        <f t="shared" si="421"/>
        <v>0</v>
      </c>
      <c r="CP204" s="53">
        <f t="shared" si="421"/>
        <v>0</v>
      </c>
      <c r="CQ204" s="53">
        <f t="shared" si="421"/>
        <v>0</v>
      </c>
      <c r="CR204" s="53">
        <f t="shared" si="421"/>
        <v>0</v>
      </c>
      <c r="CS204" s="53">
        <f t="shared" si="421"/>
        <v>0</v>
      </c>
      <c r="CT204" s="53">
        <f t="shared" si="421"/>
        <v>0</v>
      </c>
      <c r="CU204" s="53">
        <f t="shared" si="421"/>
        <v>0</v>
      </c>
      <c r="CV204" s="53">
        <f t="shared" si="421"/>
        <v>0</v>
      </c>
      <c r="CW204" s="53">
        <f t="shared" si="421"/>
        <v>0</v>
      </c>
      <c r="CX204" s="53">
        <f t="shared" si="421"/>
        <v>0</v>
      </c>
      <c r="CY204" s="53">
        <f t="shared" si="421"/>
        <v>0</v>
      </c>
      <c r="CZ204" s="53">
        <f t="shared" si="421"/>
        <v>0</v>
      </c>
      <c r="DA204" s="53">
        <f t="shared" si="421"/>
        <v>0</v>
      </c>
      <c r="DB204" s="53">
        <f t="shared" si="421"/>
        <v>0</v>
      </c>
      <c r="DC204" s="53">
        <f t="shared" si="421"/>
        <v>0</v>
      </c>
      <c r="DD204" s="53">
        <f t="shared" si="421"/>
        <v>0</v>
      </c>
      <c r="DE204" s="53">
        <f t="shared" si="422"/>
        <v>0</v>
      </c>
      <c r="DF204" s="53">
        <f t="shared" si="422"/>
        <v>0</v>
      </c>
      <c r="DG204" s="53">
        <f t="shared" si="422"/>
        <v>0</v>
      </c>
      <c r="DH204" s="53">
        <f t="shared" si="422"/>
        <v>0</v>
      </c>
      <c r="DI204" s="53">
        <f t="shared" si="422"/>
        <v>0</v>
      </c>
      <c r="DJ204" s="53">
        <f t="shared" si="422"/>
        <v>0</v>
      </c>
      <c r="DK204" s="53">
        <f t="shared" si="422"/>
        <v>0</v>
      </c>
      <c r="DL204" s="53">
        <f t="shared" si="422"/>
        <v>0</v>
      </c>
      <c r="DM204" s="53">
        <f t="shared" si="423"/>
        <v>0</v>
      </c>
      <c r="DN204" s="53">
        <f t="shared" si="423"/>
        <v>0</v>
      </c>
      <c r="DO204" s="53">
        <f t="shared" si="423"/>
        <v>0</v>
      </c>
      <c r="DP204" s="53">
        <f t="shared" si="423"/>
        <v>0</v>
      </c>
      <c r="DQ204" s="53">
        <f t="shared" si="423"/>
        <v>0</v>
      </c>
      <c r="DR204" s="53">
        <f t="shared" si="423"/>
        <v>0</v>
      </c>
      <c r="DS204" s="53">
        <f t="shared" si="423"/>
        <v>0</v>
      </c>
      <c r="DT204" s="53">
        <f t="shared" si="423"/>
        <v>0</v>
      </c>
      <c r="DU204" s="53">
        <f t="shared" si="423"/>
        <v>0</v>
      </c>
      <c r="DV204" s="53">
        <f t="shared" si="423"/>
        <v>0</v>
      </c>
      <c r="DW204" s="53">
        <f t="shared" si="423"/>
        <v>0</v>
      </c>
      <c r="DX204" s="53">
        <f t="shared" si="423"/>
        <v>0</v>
      </c>
      <c r="DY204" s="53">
        <f t="shared" si="423"/>
        <v>0</v>
      </c>
      <c r="DZ204" s="53">
        <f t="shared" si="423"/>
        <v>0</v>
      </c>
      <c r="EA204" s="53">
        <f t="shared" si="423"/>
        <v>0</v>
      </c>
      <c r="EB204" s="53">
        <f t="shared" si="423"/>
        <v>0</v>
      </c>
      <c r="EC204" s="53">
        <f t="shared" si="424"/>
        <v>0</v>
      </c>
      <c r="ED204" s="53">
        <f t="shared" si="424"/>
        <v>0</v>
      </c>
      <c r="EE204" s="53">
        <f t="shared" si="424"/>
        <v>0</v>
      </c>
      <c r="EF204" s="53">
        <f t="shared" si="424"/>
        <v>0</v>
      </c>
      <c r="EG204" s="53">
        <f t="shared" si="424"/>
        <v>0</v>
      </c>
      <c r="EH204" s="53">
        <f t="shared" si="424"/>
        <v>0</v>
      </c>
      <c r="EI204" s="53">
        <f t="shared" si="424"/>
        <v>0</v>
      </c>
      <c r="EJ204" s="53">
        <f t="shared" si="424"/>
        <v>0</v>
      </c>
      <c r="EK204" s="53">
        <f t="shared" si="424"/>
        <v>0</v>
      </c>
      <c r="EL204" s="53">
        <f t="shared" si="424"/>
        <v>0</v>
      </c>
      <c r="EM204" s="53">
        <f t="shared" si="424"/>
        <v>0</v>
      </c>
      <c r="EN204" s="53">
        <f t="shared" si="424"/>
        <v>0</v>
      </c>
      <c r="EO204" s="53">
        <f t="shared" si="424"/>
        <v>0</v>
      </c>
      <c r="EP204" s="53">
        <f t="shared" si="424"/>
        <v>0</v>
      </c>
      <c r="EQ204" s="53">
        <f t="shared" si="424"/>
        <v>0</v>
      </c>
      <c r="ER204" s="53">
        <f t="shared" si="424"/>
        <v>0</v>
      </c>
      <c r="ES204" s="53">
        <f t="shared" si="425"/>
        <v>0</v>
      </c>
      <c r="ET204" s="53">
        <f t="shared" si="425"/>
        <v>0</v>
      </c>
      <c r="EU204" s="53">
        <f t="shared" si="425"/>
        <v>0</v>
      </c>
      <c r="EV204" s="53">
        <f t="shared" si="425"/>
        <v>0</v>
      </c>
      <c r="EW204" s="53">
        <f t="shared" si="425"/>
        <v>0</v>
      </c>
      <c r="EX204" s="53">
        <f t="shared" si="425"/>
        <v>0</v>
      </c>
      <c r="EY204" s="53">
        <f t="shared" si="425"/>
        <v>0</v>
      </c>
      <c r="EZ204" s="53">
        <f t="shared" si="425"/>
        <v>0</v>
      </c>
      <c r="FA204" s="53">
        <f t="shared" si="425"/>
        <v>0</v>
      </c>
      <c r="FB204" s="53">
        <f t="shared" si="425"/>
        <v>0</v>
      </c>
      <c r="FC204" s="53">
        <f t="shared" si="425"/>
        <v>0</v>
      </c>
      <c r="FD204" s="53">
        <f t="shared" si="425"/>
        <v>0</v>
      </c>
      <c r="FE204" s="53">
        <f t="shared" si="425"/>
        <v>0</v>
      </c>
      <c r="FF204" s="53">
        <f t="shared" si="425"/>
        <v>0</v>
      </c>
      <c r="FG204" s="53">
        <f t="shared" si="425"/>
        <v>0</v>
      </c>
      <c r="FH204" s="53">
        <f t="shared" si="425"/>
        <v>0</v>
      </c>
      <c r="FI204" s="53">
        <f t="shared" si="426"/>
        <v>0</v>
      </c>
      <c r="FJ204" s="53">
        <f t="shared" si="426"/>
        <v>0</v>
      </c>
      <c r="FK204" s="53">
        <f t="shared" si="426"/>
        <v>0</v>
      </c>
      <c r="FL204" s="53">
        <f t="shared" si="426"/>
        <v>0</v>
      </c>
      <c r="FM204" s="53">
        <f t="shared" si="426"/>
        <v>0</v>
      </c>
      <c r="FN204" s="53">
        <f t="shared" si="426"/>
        <v>0</v>
      </c>
      <c r="FO204" s="53">
        <f t="shared" si="426"/>
        <v>0</v>
      </c>
      <c r="FP204" s="53">
        <f t="shared" si="426"/>
        <v>0</v>
      </c>
      <c r="FQ204" s="53">
        <f t="shared" si="426"/>
        <v>0</v>
      </c>
      <c r="FR204" s="53">
        <f t="shared" si="426"/>
        <v>0</v>
      </c>
      <c r="FS204" s="53">
        <f t="shared" si="426"/>
        <v>0</v>
      </c>
      <c r="FT204" s="53">
        <f t="shared" si="426"/>
        <v>0</v>
      </c>
      <c r="FU204" s="53">
        <f t="shared" si="426"/>
        <v>0</v>
      </c>
      <c r="FV204" s="53">
        <f t="shared" si="426"/>
        <v>0</v>
      </c>
      <c r="FW204" s="53">
        <f t="shared" si="426"/>
        <v>0</v>
      </c>
      <c r="FX204" s="53">
        <f t="shared" si="426"/>
        <v>0</v>
      </c>
      <c r="FY204" s="53">
        <f t="shared" si="427"/>
        <v>0</v>
      </c>
      <c r="FZ204" s="53">
        <f t="shared" si="427"/>
        <v>0</v>
      </c>
      <c r="GA204" s="53">
        <f t="shared" si="427"/>
        <v>0</v>
      </c>
      <c r="GB204" s="53">
        <f t="shared" si="427"/>
        <v>0</v>
      </c>
      <c r="GC204" s="53">
        <f t="shared" si="427"/>
        <v>0</v>
      </c>
      <c r="GD204" s="53">
        <f t="shared" si="427"/>
        <v>0</v>
      </c>
      <c r="GE204" s="53">
        <f t="shared" si="427"/>
        <v>0</v>
      </c>
      <c r="GF204" s="53">
        <f t="shared" si="427"/>
        <v>0</v>
      </c>
      <c r="GG204" s="53">
        <f t="shared" si="427"/>
        <v>0</v>
      </c>
      <c r="GH204" s="53">
        <f t="shared" si="427"/>
        <v>0</v>
      </c>
      <c r="GI204" s="53">
        <f t="shared" si="427"/>
        <v>0</v>
      </c>
      <c r="GJ204" s="53">
        <f t="shared" si="427"/>
        <v>0</v>
      </c>
      <c r="GK204" s="53">
        <f t="shared" si="427"/>
        <v>0</v>
      </c>
      <c r="GL204" s="53">
        <f t="shared" si="427"/>
        <v>0</v>
      </c>
      <c r="GM204" s="53">
        <f t="shared" si="427"/>
        <v>0</v>
      </c>
      <c r="GN204" s="53">
        <f t="shared" si="428"/>
        <v>0</v>
      </c>
      <c r="GO204" s="53">
        <f t="shared" si="428"/>
        <v>0</v>
      </c>
      <c r="GP204" s="53">
        <f t="shared" si="428"/>
        <v>0</v>
      </c>
      <c r="GQ204" s="53">
        <f t="shared" si="428"/>
        <v>0</v>
      </c>
      <c r="GR204" s="53">
        <f t="shared" si="428"/>
        <v>0</v>
      </c>
      <c r="GS204" s="53">
        <f t="shared" si="428"/>
        <v>0</v>
      </c>
      <c r="GT204" s="53">
        <f t="shared" si="428"/>
        <v>0</v>
      </c>
      <c r="GU204" s="53">
        <f t="shared" si="428"/>
        <v>0</v>
      </c>
      <c r="GV204" s="53">
        <f t="shared" si="428"/>
        <v>0</v>
      </c>
      <c r="GW204" s="53">
        <f t="shared" si="428"/>
        <v>0</v>
      </c>
      <c r="GX204" s="53">
        <f t="shared" si="18"/>
        <v>0</v>
      </c>
    </row>
    <row r="205" spans="1:206" s="95" customFormat="1" ht="25.5" x14ac:dyDescent="0.2">
      <c r="A205" s="22">
        <f>VLOOKUP(B205,'Libro Giornale'!$E$237:$F$436,2,FALSE)</f>
        <v>39</v>
      </c>
      <c r="B205" s="547" t="s">
        <v>435</v>
      </c>
      <c r="C205" s="152">
        <v>193</v>
      </c>
      <c r="D205" s="468">
        <v>44926</v>
      </c>
      <c r="E205" s="448" t="s">
        <v>864</v>
      </c>
      <c r="F205" s="52">
        <f>-F204</f>
        <v>-117.63</v>
      </c>
      <c r="G205" s="52"/>
      <c r="H205" s="92"/>
      <c r="I205" s="92"/>
      <c r="J205" s="52"/>
      <c r="K205" s="52">
        <f t="shared" si="429"/>
        <v>117.63</v>
      </c>
      <c r="L205" s="52"/>
      <c r="M205" s="53">
        <f t="shared" si="305"/>
        <v>0</v>
      </c>
      <c r="N205" s="53">
        <f t="shared" si="416"/>
        <v>0</v>
      </c>
      <c r="O205" s="53">
        <f t="shared" si="416"/>
        <v>0</v>
      </c>
      <c r="P205" s="53">
        <f t="shared" si="416"/>
        <v>0</v>
      </c>
      <c r="Q205" s="53">
        <f t="shared" si="416"/>
        <v>0</v>
      </c>
      <c r="R205" s="53">
        <f t="shared" si="416"/>
        <v>0</v>
      </c>
      <c r="S205" s="53">
        <f t="shared" si="416"/>
        <v>0</v>
      </c>
      <c r="T205" s="53">
        <f t="shared" si="416"/>
        <v>0</v>
      </c>
      <c r="U205" s="53">
        <f t="shared" si="416"/>
        <v>0</v>
      </c>
      <c r="V205" s="53">
        <f t="shared" si="416"/>
        <v>0</v>
      </c>
      <c r="W205" s="53">
        <f t="shared" si="416"/>
        <v>0</v>
      </c>
      <c r="X205" s="53">
        <f t="shared" si="416"/>
        <v>0</v>
      </c>
      <c r="Y205" s="53">
        <f t="shared" si="416"/>
        <v>0</v>
      </c>
      <c r="Z205" s="53">
        <f t="shared" si="416"/>
        <v>0</v>
      </c>
      <c r="AA205" s="53">
        <f t="shared" si="416"/>
        <v>0</v>
      </c>
      <c r="AB205" s="53">
        <f t="shared" si="416"/>
        <v>0</v>
      </c>
      <c r="AC205" s="53">
        <f t="shared" si="416"/>
        <v>0</v>
      </c>
      <c r="AD205" s="53">
        <f t="shared" si="417"/>
        <v>0</v>
      </c>
      <c r="AE205" s="53">
        <f t="shared" si="417"/>
        <v>0</v>
      </c>
      <c r="AF205" s="53">
        <f t="shared" si="417"/>
        <v>0</v>
      </c>
      <c r="AG205" s="53">
        <f t="shared" si="417"/>
        <v>0</v>
      </c>
      <c r="AH205" s="53">
        <f t="shared" si="417"/>
        <v>0</v>
      </c>
      <c r="AI205" s="53">
        <f t="shared" si="417"/>
        <v>0</v>
      </c>
      <c r="AJ205" s="53">
        <f t="shared" si="417"/>
        <v>0</v>
      </c>
      <c r="AK205" s="53">
        <f t="shared" si="417"/>
        <v>0</v>
      </c>
      <c r="AL205" s="53">
        <f t="shared" si="417"/>
        <v>0</v>
      </c>
      <c r="AM205" s="53">
        <f t="shared" si="417"/>
        <v>0</v>
      </c>
      <c r="AN205" s="53">
        <f t="shared" si="417"/>
        <v>0</v>
      </c>
      <c r="AO205" s="53">
        <f t="shared" si="417"/>
        <v>0</v>
      </c>
      <c r="AP205" s="53">
        <f t="shared" si="417"/>
        <v>0</v>
      </c>
      <c r="AQ205" s="53">
        <f t="shared" si="417"/>
        <v>0</v>
      </c>
      <c r="AR205" s="53">
        <f t="shared" si="417"/>
        <v>0</v>
      </c>
      <c r="AS205" s="53">
        <f t="shared" si="417"/>
        <v>0</v>
      </c>
      <c r="AT205" s="53">
        <f t="shared" si="418"/>
        <v>-117.63</v>
      </c>
      <c r="AU205" s="53">
        <f t="shared" si="418"/>
        <v>0</v>
      </c>
      <c r="AV205" s="53">
        <f t="shared" si="418"/>
        <v>0</v>
      </c>
      <c r="AW205" s="53">
        <f t="shared" si="418"/>
        <v>0</v>
      </c>
      <c r="AX205" s="53">
        <f t="shared" si="418"/>
        <v>0</v>
      </c>
      <c r="AY205" s="53">
        <f t="shared" si="418"/>
        <v>0</v>
      </c>
      <c r="AZ205" s="53">
        <f t="shared" si="418"/>
        <v>0</v>
      </c>
      <c r="BA205" s="53">
        <f t="shared" si="418"/>
        <v>0</v>
      </c>
      <c r="BB205" s="53">
        <f t="shared" si="418"/>
        <v>0</v>
      </c>
      <c r="BC205" s="53">
        <f t="shared" si="418"/>
        <v>0</v>
      </c>
      <c r="BD205" s="53">
        <f t="shared" si="418"/>
        <v>0</v>
      </c>
      <c r="BE205" s="53">
        <f t="shared" si="418"/>
        <v>0</v>
      </c>
      <c r="BF205" s="53">
        <f t="shared" si="418"/>
        <v>0</v>
      </c>
      <c r="BG205" s="53">
        <f t="shared" si="418"/>
        <v>0</v>
      </c>
      <c r="BH205" s="53">
        <f t="shared" si="418"/>
        <v>0</v>
      </c>
      <c r="BI205" s="53">
        <f t="shared" si="418"/>
        <v>0</v>
      </c>
      <c r="BJ205" s="53">
        <f t="shared" si="336"/>
        <v>0</v>
      </c>
      <c r="BK205" s="53">
        <f t="shared" si="336"/>
        <v>0</v>
      </c>
      <c r="BL205" s="53">
        <f t="shared" si="336"/>
        <v>0</v>
      </c>
      <c r="BM205" s="53">
        <f t="shared" si="336"/>
        <v>0</v>
      </c>
      <c r="BN205" s="53">
        <f t="shared" si="336"/>
        <v>0</v>
      </c>
      <c r="BO205" s="53">
        <f t="shared" si="336"/>
        <v>0</v>
      </c>
      <c r="BP205" s="53">
        <f t="shared" si="336"/>
        <v>0</v>
      </c>
      <c r="BQ205" s="53">
        <f t="shared" si="336"/>
        <v>0</v>
      </c>
      <c r="BR205" s="53">
        <f t="shared" si="336"/>
        <v>0</v>
      </c>
      <c r="BS205" s="53">
        <f t="shared" si="336"/>
        <v>0</v>
      </c>
      <c r="BT205" s="53">
        <f t="shared" si="336"/>
        <v>0</v>
      </c>
      <c r="BU205" s="53">
        <f t="shared" si="5"/>
        <v>0</v>
      </c>
      <c r="BV205" s="53">
        <f t="shared" si="336"/>
        <v>0</v>
      </c>
      <c r="BW205" s="53">
        <f t="shared" si="336"/>
        <v>0</v>
      </c>
      <c r="BX205" s="53">
        <f t="shared" si="336"/>
        <v>0</v>
      </c>
      <c r="BY205" s="53">
        <f t="shared" si="337"/>
        <v>0</v>
      </c>
      <c r="BZ205" s="53">
        <f t="shared" si="337"/>
        <v>0</v>
      </c>
      <c r="CA205" s="53">
        <f t="shared" si="337"/>
        <v>0</v>
      </c>
      <c r="CB205" s="53">
        <f t="shared" si="337"/>
        <v>0</v>
      </c>
      <c r="CC205" s="53">
        <f t="shared" si="337"/>
        <v>0</v>
      </c>
      <c r="CD205" s="53">
        <f t="shared" si="337"/>
        <v>0</v>
      </c>
      <c r="CE205" s="53">
        <f t="shared" si="337"/>
        <v>0</v>
      </c>
      <c r="CF205" s="53">
        <f t="shared" si="337"/>
        <v>0</v>
      </c>
      <c r="CG205" s="53">
        <f t="shared" si="337"/>
        <v>0</v>
      </c>
      <c r="CH205" s="53">
        <f t="shared" si="337"/>
        <v>0</v>
      </c>
      <c r="CI205" s="53">
        <f t="shared" si="337"/>
        <v>0</v>
      </c>
      <c r="CJ205" s="53">
        <f t="shared" si="337"/>
        <v>0</v>
      </c>
      <c r="CK205" s="53">
        <f t="shared" si="337"/>
        <v>0</v>
      </c>
      <c r="CL205" s="53">
        <f t="shared" si="337"/>
        <v>0</v>
      </c>
      <c r="CM205" s="53">
        <f t="shared" si="337"/>
        <v>0</v>
      </c>
      <c r="CN205" s="53">
        <f t="shared" si="337"/>
        <v>0</v>
      </c>
      <c r="CO205" s="53">
        <f t="shared" si="421"/>
        <v>0</v>
      </c>
      <c r="CP205" s="53">
        <f t="shared" si="421"/>
        <v>0</v>
      </c>
      <c r="CQ205" s="53">
        <f t="shared" si="421"/>
        <v>0</v>
      </c>
      <c r="CR205" s="53">
        <f t="shared" si="421"/>
        <v>0</v>
      </c>
      <c r="CS205" s="53">
        <f t="shared" si="421"/>
        <v>0</v>
      </c>
      <c r="CT205" s="53">
        <f t="shared" si="421"/>
        <v>0</v>
      </c>
      <c r="CU205" s="53">
        <f t="shared" si="421"/>
        <v>0</v>
      </c>
      <c r="CV205" s="53">
        <f t="shared" si="421"/>
        <v>0</v>
      </c>
      <c r="CW205" s="53">
        <f t="shared" si="421"/>
        <v>0</v>
      </c>
      <c r="CX205" s="53">
        <f t="shared" si="421"/>
        <v>0</v>
      </c>
      <c r="CY205" s="53">
        <f t="shared" si="421"/>
        <v>0</v>
      </c>
      <c r="CZ205" s="53">
        <f t="shared" si="421"/>
        <v>0</v>
      </c>
      <c r="DA205" s="53">
        <f t="shared" si="421"/>
        <v>0</v>
      </c>
      <c r="DB205" s="53">
        <f t="shared" si="421"/>
        <v>0</v>
      </c>
      <c r="DC205" s="53">
        <f t="shared" si="421"/>
        <v>0</v>
      </c>
      <c r="DD205" s="53">
        <f t="shared" si="421"/>
        <v>0</v>
      </c>
      <c r="DE205" s="53">
        <f t="shared" si="422"/>
        <v>0</v>
      </c>
      <c r="DF205" s="53">
        <f t="shared" si="422"/>
        <v>0</v>
      </c>
      <c r="DG205" s="53">
        <f t="shared" si="422"/>
        <v>0</v>
      </c>
      <c r="DH205" s="53">
        <f t="shared" si="422"/>
        <v>0</v>
      </c>
      <c r="DI205" s="53">
        <f t="shared" si="422"/>
        <v>0</v>
      </c>
      <c r="DJ205" s="53">
        <f t="shared" si="422"/>
        <v>0</v>
      </c>
      <c r="DK205" s="53">
        <f t="shared" si="422"/>
        <v>0</v>
      </c>
      <c r="DL205" s="53">
        <f t="shared" si="422"/>
        <v>0</v>
      </c>
      <c r="DM205" s="53">
        <f t="shared" si="423"/>
        <v>0</v>
      </c>
      <c r="DN205" s="53">
        <f t="shared" si="423"/>
        <v>0</v>
      </c>
      <c r="DO205" s="53">
        <f t="shared" si="423"/>
        <v>0</v>
      </c>
      <c r="DP205" s="53">
        <f t="shared" si="423"/>
        <v>0</v>
      </c>
      <c r="DQ205" s="53">
        <f t="shared" si="423"/>
        <v>0</v>
      </c>
      <c r="DR205" s="53">
        <f t="shared" si="423"/>
        <v>0</v>
      </c>
      <c r="DS205" s="53">
        <f t="shared" si="423"/>
        <v>0</v>
      </c>
      <c r="DT205" s="53">
        <f t="shared" si="423"/>
        <v>0</v>
      </c>
      <c r="DU205" s="53">
        <f t="shared" si="423"/>
        <v>0</v>
      </c>
      <c r="DV205" s="53">
        <f t="shared" si="423"/>
        <v>0</v>
      </c>
      <c r="DW205" s="53">
        <f t="shared" si="423"/>
        <v>0</v>
      </c>
      <c r="DX205" s="53">
        <f t="shared" si="423"/>
        <v>0</v>
      </c>
      <c r="DY205" s="53">
        <f t="shared" si="423"/>
        <v>0</v>
      </c>
      <c r="DZ205" s="53">
        <f t="shared" si="423"/>
        <v>0</v>
      </c>
      <c r="EA205" s="53">
        <f t="shared" si="423"/>
        <v>0</v>
      </c>
      <c r="EB205" s="53">
        <f t="shared" si="423"/>
        <v>0</v>
      </c>
      <c r="EC205" s="53">
        <f t="shared" si="424"/>
        <v>0</v>
      </c>
      <c r="ED205" s="53">
        <f t="shared" si="424"/>
        <v>0</v>
      </c>
      <c r="EE205" s="53">
        <f t="shared" si="424"/>
        <v>0</v>
      </c>
      <c r="EF205" s="53">
        <f t="shared" si="424"/>
        <v>0</v>
      </c>
      <c r="EG205" s="53">
        <f t="shared" si="424"/>
        <v>0</v>
      </c>
      <c r="EH205" s="53">
        <f t="shared" si="424"/>
        <v>0</v>
      </c>
      <c r="EI205" s="53">
        <f t="shared" si="424"/>
        <v>0</v>
      </c>
      <c r="EJ205" s="53">
        <f t="shared" si="424"/>
        <v>0</v>
      </c>
      <c r="EK205" s="53">
        <f t="shared" si="424"/>
        <v>0</v>
      </c>
      <c r="EL205" s="53">
        <f t="shared" si="424"/>
        <v>0</v>
      </c>
      <c r="EM205" s="53">
        <f t="shared" si="424"/>
        <v>0</v>
      </c>
      <c r="EN205" s="53">
        <f t="shared" si="424"/>
        <v>0</v>
      </c>
      <c r="EO205" s="53">
        <f t="shared" si="424"/>
        <v>0</v>
      </c>
      <c r="EP205" s="53">
        <f t="shared" si="424"/>
        <v>0</v>
      </c>
      <c r="EQ205" s="53">
        <f t="shared" si="424"/>
        <v>0</v>
      </c>
      <c r="ER205" s="53">
        <f t="shared" si="424"/>
        <v>0</v>
      </c>
      <c r="ES205" s="53">
        <f t="shared" si="425"/>
        <v>0</v>
      </c>
      <c r="ET205" s="53">
        <f t="shared" si="425"/>
        <v>0</v>
      </c>
      <c r="EU205" s="53">
        <f t="shared" si="425"/>
        <v>0</v>
      </c>
      <c r="EV205" s="53">
        <f t="shared" si="425"/>
        <v>0</v>
      </c>
      <c r="EW205" s="53">
        <f t="shared" si="425"/>
        <v>0</v>
      </c>
      <c r="EX205" s="53">
        <f t="shared" si="425"/>
        <v>0</v>
      </c>
      <c r="EY205" s="53">
        <f t="shared" si="425"/>
        <v>0</v>
      </c>
      <c r="EZ205" s="53">
        <f t="shared" si="425"/>
        <v>0</v>
      </c>
      <c r="FA205" s="53">
        <f t="shared" si="425"/>
        <v>0</v>
      </c>
      <c r="FB205" s="53">
        <f t="shared" si="425"/>
        <v>0</v>
      </c>
      <c r="FC205" s="53">
        <f t="shared" si="425"/>
        <v>0</v>
      </c>
      <c r="FD205" s="53">
        <f t="shared" si="425"/>
        <v>0</v>
      </c>
      <c r="FE205" s="53">
        <f t="shared" si="425"/>
        <v>0</v>
      </c>
      <c r="FF205" s="53">
        <f t="shared" si="425"/>
        <v>0</v>
      </c>
      <c r="FG205" s="53">
        <f t="shared" si="425"/>
        <v>0</v>
      </c>
      <c r="FH205" s="53">
        <f t="shared" si="425"/>
        <v>0</v>
      </c>
      <c r="FI205" s="53">
        <f t="shared" si="426"/>
        <v>0</v>
      </c>
      <c r="FJ205" s="53">
        <f t="shared" si="426"/>
        <v>0</v>
      </c>
      <c r="FK205" s="53">
        <f t="shared" si="426"/>
        <v>0</v>
      </c>
      <c r="FL205" s="53">
        <f t="shared" si="426"/>
        <v>0</v>
      </c>
      <c r="FM205" s="53">
        <f t="shared" si="426"/>
        <v>0</v>
      </c>
      <c r="FN205" s="53">
        <f t="shared" si="426"/>
        <v>0</v>
      </c>
      <c r="FO205" s="53">
        <f t="shared" si="426"/>
        <v>0</v>
      </c>
      <c r="FP205" s="53">
        <f t="shared" si="426"/>
        <v>0</v>
      </c>
      <c r="FQ205" s="53">
        <f t="shared" si="426"/>
        <v>0</v>
      </c>
      <c r="FR205" s="53">
        <f t="shared" si="426"/>
        <v>0</v>
      </c>
      <c r="FS205" s="53">
        <f t="shared" si="426"/>
        <v>0</v>
      </c>
      <c r="FT205" s="53">
        <f t="shared" si="426"/>
        <v>0</v>
      </c>
      <c r="FU205" s="53">
        <f t="shared" si="426"/>
        <v>0</v>
      </c>
      <c r="FV205" s="53">
        <f t="shared" si="426"/>
        <v>0</v>
      </c>
      <c r="FW205" s="53">
        <f t="shared" si="426"/>
        <v>0</v>
      </c>
      <c r="FX205" s="53">
        <f t="shared" si="426"/>
        <v>0</v>
      </c>
      <c r="FY205" s="53">
        <f t="shared" si="427"/>
        <v>0</v>
      </c>
      <c r="FZ205" s="53">
        <f t="shared" si="427"/>
        <v>0</v>
      </c>
      <c r="GA205" s="53">
        <f t="shared" si="427"/>
        <v>0</v>
      </c>
      <c r="GB205" s="53">
        <f t="shared" si="427"/>
        <v>0</v>
      </c>
      <c r="GC205" s="53">
        <f t="shared" si="427"/>
        <v>0</v>
      </c>
      <c r="GD205" s="53">
        <f t="shared" si="427"/>
        <v>0</v>
      </c>
      <c r="GE205" s="53">
        <f t="shared" si="427"/>
        <v>0</v>
      </c>
      <c r="GF205" s="53">
        <f t="shared" si="427"/>
        <v>0</v>
      </c>
      <c r="GG205" s="53">
        <f t="shared" si="427"/>
        <v>0</v>
      </c>
      <c r="GH205" s="53">
        <f t="shared" si="427"/>
        <v>0</v>
      </c>
      <c r="GI205" s="53">
        <f t="shared" si="427"/>
        <v>0</v>
      </c>
      <c r="GJ205" s="53">
        <f t="shared" si="427"/>
        <v>0</v>
      </c>
      <c r="GK205" s="53">
        <f t="shared" si="427"/>
        <v>0</v>
      </c>
      <c r="GL205" s="53">
        <f t="shared" si="427"/>
        <v>0</v>
      </c>
      <c r="GM205" s="53">
        <f t="shared" si="427"/>
        <v>0</v>
      </c>
      <c r="GN205" s="53">
        <f t="shared" si="428"/>
        <v>0</v>
      </c>
      <c r="GO205" s="53">
        <f t="shared" si="428"/>
        <v>0</v>
      </c>
      <c r="GP205" s="53">
        <f t="shared" si="428"/>
        <v>0</v>
      </c>
      <c r="GQ205" s="53">
        <f t="shared" si="428"/>
        <v>0</v>
      </c>
      <c r="GR205" s="53">
        <f t="shared" si="428"/>
        <v>0</v>
      </c>
      <c r="GS205" s="53">
        <f t="shared" si="428"/>
        <v>0</v>
      </c>
      <c r="GT205" s="53">
        <f t="shared" si="428"/>
        <v>0</v>
      </c>
      <c r="GU205" s="53">
        <f t="shared" si="428"/>
        <v>0</v>
      </c>
      <c r="GV205" s="53">
        <f t="shared" si="428"/>
        <v>0</v>
      </c>
      <c r="GW205" s="53">
        <f t="shared" si="428"/>
        <v>0</v>
      </c>
      <c r="GX205" s="53">
        <f t="shared" si="18"/>
        <v>0</v>
      </c>
    </row>
    <row r="206" spans="1:206" s="95" customFormat="1" ht="12.75" x14ac:dyDescent="0.2">
      <c r="A206" s="22">
        <f>VLOOKUP(B206,'Libro Giornale'!$E$237:$F$436,2,FALSE)</f>
        <v>102</v>
      </c>
      <c r="B206" s="547" t="s">
        <v>703</v>
      </c>
      <c r="C206" s="152">
        <v>194</v>
      </c>
      <c r="D206" s="468">
        <v>44926</v>
      </c>
      <c r="E206" s="448" t="s">
        <v>858</v>
      </c>
      <c r="F206" s="52">
        <v>3998.58</v>
      </c>
      <c r="G206" s="52"/>
      <c r="H206" s="92"/>
      <c r="I206" s="92"/>
      <c r="J206" s="52"/>
      <c r="K206" s="52">
        <f t="shared" si="429"/>
        <v>-3998.58</v>
      </c>
      <c r="L206" s="52"/>
      <c r="M206" s="53">
        <f t="shared" si="305"/>
        <v>0</v>
      </c>
      <c r="N206" s="53">
        <f t="shared" si="416"/>
        <v>0</v>
      </c>
      <c r="O206" s="53">
        <f t="shared" si="416"/>
        <v>0</v>
      </c>
      <c r="P206" s="53">
        <f t="shared" si="416"/>
        <v>0</v>
      </c>
      <c r="Q206" s="53">
        <f t="shared" si="416"/>
        <v>0</v>
      </c>
      <c r="R206" s="53">
        <f t="shared" si="416"/>
        <v>0</v>
      </c>
      <c r="S206" s="53">
        <f t="shared" si="416"/>
        <v>0</v>
      </c>
      <c r="T206" s="53">
        <f t="shared" si="416"/>
        <v>0</v>
      </c>
      <c r="U206" s="53">
        <f t="shared" si="416"/>
        <v>0</v>
      </c>
      <c r="V206" s="53">
        <f t="shared" si="416"/>
        <v>0</v>
      </c>
      <c r="W206" s="53">
        <f t="shared" si="416"/>
        <v>0</v>
      </c>
      <c r="X206" s="53">
        <f t="shared" si="416"/>
        <v>0</v>
      </c>
      <c r="Y206" s="53">
        <f t="shared" si="416"/>
        <v>0</v>
      </c>
      <c r="Z206" s="53">
        <f t="shared" si="416"/>
        <v>0</v>
      </c>
      <c r="AA206" s="53">
        <f t="shared" si="416"/>
        <v>0</v>
      </c>
      <c r="AB206" s="53">
        <f t="shared" si="416"/>
        <v>0</v>
      </c>
      <c r="AC206" s="53">
        <f t="shared" si="416"/>
        <v>0</v>
      </c>
      <c r="AD206" s="53">
        <f t="shared" si="417"/>
        <v>0</v>
      </c>
      <c r="AE206" s="53">
        <f t="shared" si="417"/>
        <v>0</v>
      </c>
      <c r="AF206" s="53">
        <f t="shared" si="417"/>
        <v>0</v>
      </c>
      <c r="AG206" s="53">
        <f t="shared" si="417"/>
        <v>0</v>
      </c>
      <c r="AH206" s="53">
        <f t="shared" si="417"/>
        <v>0</v>
      </c>
      <c r="AI206" s="53">
        <f t="shared" si="417"/>
        <v>0</v>
      </c>
      <c r="AJ206" s="53">
        <f t="shared" si="417"/>
        <v>0</v>
      </c>
      <c r="AK206" s="53">
        <f t="shared" si="417"/>
        <v>0</v>
      </c>
      <c r="AL206" s="53">
        <f t="shared" si="417"/>
        <v>0</v>
      </c>
      <c r="AM206" s="53">
        <f t="shared" si="417"/>
        <v>0</v>
      </c>
      <c r="AN206" s="53">
        <f t="shared" si="417"/>
        <v>0</v>
      </c>
      <c r="AO206" s="53">
        <f t="shared" si="417"/>
        <v>0</v>
      </c>
      <c r="AP206" s="53">
        <f t="shared" si="417"/>
        <v>0</v>
      </c>
      <c r="AQ206" s="53">
        <f t="shared" si="417"/>
        <v>0</v>
      </c>
      <c r="AR206" s="53">
        <f t="shared" si="417"/>
        <v>0</v>
      </c>
      <c r="AS206" s="53">
        <f t="shared" si="417"/>
        <v>0</v>
      </c>
      <c r="AT206" s="53">
        <f t="shared" si="418"/>
        <v>0</v>
      </c>
      <c r="AU206" s="53">
        <f t="shared" si="418"/>
        <v>0</v>
      </c>
      <c r="AV206" s="53">
        <f t="shared" si="418"/>
        <v>0</v>
      </c>
      <c r="AW206" s="53">
        <f t="shared" si="418"/>
        <v>0</v>
      </c>
      <c r="AX206" s="53">
        <f t="shared" si="418"/>
        <v>0</v>
      </c>
      <c r="AY206" s="53">
        <f t="shared" si="418"/>
        <v>0</v>
      </c>
      <c r="AZ206" s="53">
        <f t="shared" si="418"/>
        <v>0</v>
      </c>
      <c r="BA206" s="53">
        <f t="shared" si="418"/>
        <v>0</v>
      </c>
      <c r="BB206" s="53">
        <f t="shared" si="418"/>
        <v>0</v>
      </c>
      <c r="BC206" s="53">
        <f t="shared" si="418"/>
        <v>0</v>
      </c>
      <c r="BD206" s="53">
        <f t="shared" si="418"/>
        <v>0</v>
      </c>
      <c r="BE206" s="53">
        <f t="shared" si="418"/>
        <v>0</v>
      </c>
      <c r="BF206" s="53">
        <f t="shared" si="418"/>
        <v>0</v>
      </c>
      <c r="BG206" s="53">
        <f t="shared" si="418"/>
        <v>0</v>
      </c>
      <c r="BH206" s="53">
        <f t="shared" si="418"/>
        <v>0</v>
      </c>
      <c r="BI206" s="53">
        <f t="shared" si="418"/>
        <v>0</v>
      </c>
      <c r="BJ206" s="53">
        <f t="shared" si="336"/>
        <v>0</v>
      </c>
      <c r="BK206" s="53">
        <f t="shared" si="336"/>
        <v>0</v>
      </c>
      <c r="BL206" s="53">
        <f t="shared" si="336"/>
        <v>0</v>
      </c>
      <c r="BM206" s="53">
        <f t="shared" si="336"/>
        <v>0</v>
      </c>
      <c r="BN206" s="53">
        <f t="shared" si="336"/>
        <v>0</v>
      </c>
      <c r="BO206" s="53">
        <f t="shared" si="336"/>
        <v>0</v>
      </c>
      <c r="BP206" s="53">
        <f t="shared" si="336"/>
        <v>0</v>
      </c>
      <c r="BQ206" s="53">
        <f t="shared" si="336"/>
        <v>0</v>
      </c>
      <c r="BR206" s="53">
        <f t="shared" si="336"/>
        <v>0</v>
      </c>
      <c r="BS206" s="53">
        <f t="shared" si="336"/>
        <v>0</v>
      </c>
      <c r="BT206" s="53">
        <f t="shared" si="336"/>
        <v>0</v>
      </c>
      <c r="BU206" s="53">
        <f t="shared" si="5"/>
        <v>0</v>
      </c>
      <c r="BV206" s="53">
        <f t="shared" si="336"/>
        <v>0</v>
      </c>
      <c r="BW206" s="53">
        <f t="shared" si="336"/>
        <v>0</v>
      </c>
      <c r="BX206" s="53">
        <f t="shared" si="336"/>
        <v>0</v>
      </c>
      <c r="BY206" s="53">
        <f t="shared" si="337"/>
        <v>0</v>
      </c>
      <c r="BZ206" s="53">
        <f t="shared" si="337"/>
        <v>0</v>
      </c>
      <c r="CA206" s="53">
        <f t="shared" si="337"/>
        <v>0</v>
      </c>
      <c r="CB206" s="53">
        <f t="shared" si="337"/>
        <v>0</v>
      </c>
      <c r="CC206" s="53">
        <f t="shared" si="337"/>
        <v>0</v>
      </c>
      <c r="CD206" s="53">
        <f t="shared" si="337"/>
        <v>0</v>
      </c>
      <c r="CE206" s="53">
        <f t="shared" si="337"/>
        <v>0</v>
      </c>
      <c r="CF206" s="53">
        <f t="shared" si="337"/>
        <v>0</v>
      </c>
      <c r="CG206" s="53">
        <f t="shared" si="337"/>
        <v>0</v>
      </c>
      <c r="CH206" s="53">
        <f t="shared" si="337"/>
        <v>0</v>
      </c>
      <c r="CI206" s="53">
        <f t="shared" si="337"/>
        <v>0</v>
      </c>
      <c r="CJ206" s="53">
        <f t="shared" si="337"/>
        <v>0</v>
      </c>
      <c r="CK206" s="53">
        <f t="shared" si="337"/>
        <v>0</v>
      </c>
      <c r="CL206" s="53">
        <f t="shared" si="337"/>
        <v>0</v>
      </c>
      <c r="CM206" s="53">
        <f t="shared" si="337"/>
        <v>0</v>
      </c>
      <c r="CN206" s="53">
        <f t="shared" si="337"/>
        <v>0</v>
      </c>
      <c r="CO206" s="53">
        <f t="shared" si="421"/>
        <v>0</v>
      </c>
      <c r="CP206" s="53">
        <f t="shared" si="421"/>
        <v>0</v>
      </c>
      <c r="CQ206" s="53">
        <f t="shared" si="421"/>
        <v>0</v>
      </c>
      <c r="CR206" s="53">
        <f t="shared" si="421"/>
        <v>0</v>
      </c>
      <c r="CS206" s="53">
        <f t="shared" si="421"/>
        <v>0</v>
      </c>
      <c r="CT206" s="53">
        <f t="shared" si="421"/>
        <v>0</v>
      </c>
      <c r="CU206" s="53">
        <f t="shared" si="421"/>
        <v>0</v>
      </c>
      <c r="CV206" s="53">
        <f t="shared" si="421"/>
        <v>0</v>
      </c>
      <c r="CW206" s="53">
        <f t="shared" si="421"/>
        <v>0</v>
      </c>
      <c r="CX206" s="53">
        <f t="shared" si="421"/>
        <v>0</v>
      </c>
      <c r="CY206" s="53">
        <f t="shared" si="421"/>
        <v>0</v>
      </c>
      <c r="CZ206" s="53">
        <f t="shared" si="421"/>
        <v>0</v>
      </c>
      <c r="DA206" s="53">
        <f t="shared" si="421"/>
        <v>0</v>
      </c>
      <c r="DB206" s="53">
        <f t="shared" si="421"/>
        <v>0</v>
      </c>
      <c r="DC206" s="53">
        <f t="shared" si="421"/>
        <v>0</v>
      </c>
      <c r="DD206" s="53">
        <f t="shared" si="421"/>
        <v>0</v>
      </c>
      <c r="DE206" s="53">
        <f t="shared" si="422"/>
        <v>3998.58</v>
      </c>
      <c r="DF206" s="53">
        <f t="shared" si="422"/>
        <v>0</v>
      </c>
      <c r="DG206" s="53">
        <f t="shared" si="422"/>
        <v>0</v>
      </c>
      <c r="DH206" s="53">
        <f t="shared" si="422"/>
        <v>0</v>
      </c>
      <c r="DI206" s="53">
        <f t="shared" si="422"/>
        <v>0</v>
      </c>
      <c r="DJ206" s="53">
        <f t="shared" si="422"/>
        <v>0</v>
      </c>
      <c r="DK206" s="53">
        <f t="shared" si="422"/>
        <v>0</v>
      </c>
      <c r="DL206" s="53">
        <f t="shared" si="422"/>
        <v>0</v>
      </c>
      <c r="DM206" s="53">
        <f t="shared" si="423"/>
        <v>0</v>
      </c>
      <c r="DN206" s="53">
        <f t="shared" si="423"/>
        <v>0</v>
      </c>
      <c r="DO206" s="53">
        <f t="shared" si="423"/>
        <v>0</v>
      </c>
      <c r="DP206" s="53">
        <f t="shared" si="423"/>
        <v>0</v>
      </c>
      <c r="DQ206" s="53">
        <f t="shared" si="423"/>
        <v>0</v>
      </c>
      <c r="DR206" s="53">
        <f t="shared" si="423"/>
        <v>0</v>
      </c>
      <c r="DS206" s="53">
        <f t="shared" si="423"/>
        <v>0</v>
      </c>
      <c r="DT206" s="53">
        <f t="shared" si="423"/>
        <v>0</v>
      </c>
      <c r="DU206" s="53">
        <f t="shared" si="423"/>
        <v>0</v>
      </c>
      <c r="DV206" s="53">
        <f t="shared" si="423"/>
        <v>0</v>
      </c>
      <c r="DW206" s="53">
        <f t="shared" si="423"/>
        <v>0</v>
      </c>
      <c r="DX206" s="53">
        <f t="shared" si="423"/>
        <v>0</v>
      </c>
      <c r="DY206" s="53">
        <f t="shared" si="423"/>
        <v>0</v>
      </c>
      <c r="DZ206" s="53">
        <f t="shared" si="423"/>
        <v>0</v>
      </c>
      <c r="EA206" s="53">
        <f t="shared" si="423"/>
        <v>0</v>
      </c>
      <c r="EB206" s="53">
        <f t="shared" si="423"/>
        <v>0</v>
      </c>
      <c r="EC206" s="53">
        <f t="shared" si="424"/>
        <v>0</v>
      </c>
      <c r="ED206" s="53">
        <f t="shared" si="424"/>
        <v>0</v>
      </c>
      <c r="EE206" s="53">
        <f t="shared" si="424"/>
        <v>0</v>
      </c>
      <c r="EF206" s="53">
        <f t="shared" si="424"/>
        <v>0</v>
      </c>
      <c r="EG206" s="53">
        <f t="shared" si="424"/>
        <v>0</v>
      </c>
      <c r="EH206" s="53">
        <f t="shared" si="424"/>
        <v>0</v>
      </c>
      <c r="EI206" s="53">
        <f t="shared" si="424"/>
        <v>0</v>
      </c>
      <c r="EJ206" s="53">
        <f t="shared" si="424"/>
        <v>0</v>
      </c>
      <c r="EK206" s="53">
        <f t="shared" si="424"/>
        <v>0</v>
      </c>
      <c r="EL206" s="53">
        <f t="shared" si="424"/>
        <v>0</v>
      </c>
      <c r="EM206" s="53">
        <f t="shared" si="424"/>
        <v>0</v>
      </c>
      <c r="EN206" s="53">
        <f t="shared" si="424"/>
        <v>0</v>
      </c>
      <c r="EO206" s="53">
        <f t="shared" si="424"/>
        <v>0</v>
      </c>
      <c r="EP206" s="53">
        <f t="shared" si="424"/>
        <v>0</v>
      </c>
      <c r="EQ206" s="53">
        <f t="shared" si="424"/>
        <v>0</v>
      </c>
      <c r="ER206" s="53">
        <f t="shared" si="424"/>
        <v>0</v>
      </c>
      <c r="ES206" s="53">
        <f t="shared" si="425"/>
        <v>0</v>
      </c>
      <c r="ET206" s="53">
        <f t="shared" si="425"/>
        <v>0</v>
      </c>
      <c r="EU206" s="53">
        <f t="shared" si="425"/>
        <v>0</v>
      </c>
      <c r="EV206" s="53">
        <f t="shared" si="425"/>
        <v>0</v>
      </c>
      <c r="EW206" s="53">
        <f t="shared" si="425"/>
        <v>0</v>
      </c>
      <c r="EX206" s="53">
        <f t="shared" si="425"/>
        <v>0</v>
      </c>
      <c r="EY206" s="53">
        <f t="shared" si="425"/>
        <v>0</v>
      </c>
      <c r="EZ206" s="53">
        <f t="shared" si="425"/>
        <v>0</v>
      </c>
      <c r="FA206" s="53">
        <f t="shared" si="425"/>
        <v>0</v>
      </c>
      <c r="FB206" s="53">
        <f t="shared" si="425"/>
        <v>0</v>
      </c>
      <c r="FC206" s="53">
        <f t="shared" si="425"/>
        <v>0</v>
      </c>
      <c r="FD206" s="53">
        <f t="shared" si="425"/>
        <v>0</v>
      </c>
      <c r="FE206" s="53">
        <f t="shared" si="425"/>
        <v>0</v>
      </c>
      <c r="FF206" s="53">
        <f t="shared" si="425"/>
        <v>0</v>
      </c>
      <c r="FG206" s="53">
        <f t="shared" si="425"/>
        <v>0</v>
      </c>
      <c r="FH206" s="53">
        <f t="shared" si="425"/>
        <v>0</v>
      </c>
      <c r="FI206" s="53">
        <f t="shared" si="426"/>
        <v>0</v>
      </c>
      <c r="FJ206" s="53">
        <f t="shared" si="426"/>
        <v>0</v>
      </c>
      <c r="FK206" s="53">
        <f t="shared" si="426"/>
        <v>0</v>
      </c>
      <c r="FL206" s="53">
        <f t="shared" si="426"/>
        <v>0</v>
      </c>
      <c r="FM206" s="53">
        <f t="shared" si="426"/>
        <v>0</v>
      </c>
      <c r="FN206" s="53">
        <f t="shared" si="426"/>
        <v>0</v>
      </c>
      <c r="FO206" s="53">
        <f t="shared" si="426"/>
        <v>0</v>
      </c>
      <c r="FP206" s="53">
        <f t="shared" si="426"/>
        <v>0</v>
      </c>
      <c r="FQ206" s="53">
        <f t="shared" si="426"/>
        <v>0</v>
      </c>
      <c r="FR206" s="53">
        <f t="shared" si="426"/>
        <v>0</v>
      </c>
      <c r="FS206" s="53">
        <f t="shared" si="426"/>
        <v>0</v>
      </c>
      <c r="FT206" s="53">
        <f t="shared" si="426"/>
        <v>0</v>
      </c>
      <c r="FU206" s="53">
        <f t="shared" si="426"/>
        <v>0</v>
      </c>
      <c r="FV206" s="53">
        <f t="shared" si="426"/>
        <v>0</v>
      </c>
      <c r="FW206" s="53">
        <f t="shared" si="426"/>
        <v>0</v>
      </c>
      <c r="FX206" s="53">
        <f t="shared" si="426"/>
        <v>0</v>
      </c>
      <c r="FY206" s="53">
        <f t="shared" si="427"/>
        <v>0</v>
      </c>
      <c r="FZ206" s="53">
        <f t="shared" si="427"/>
        <v>0</v>
      </c>
      <c r="GA206" s="53">
        <f t="shared" si="427"/>
        <v>0</v>
      </c>
      <c r="GB206" s="53">
        <f t="shared" si="427"/>
        <v>0</v>
      </c>
      <c r="GC206" s="53">
        <f t="shared" si="427"/>
        <v>0</v>
      </c>
      <c r="GD206" s="53">
        <f t="shared" si="427"/>
        <v>0</v>
      </c>
      <c r="GE206" s="53">
        <f t="shared" si="427"/>
        <v>0</v>
      </c>
      <c r="GF206" s="53">
        <f t="shared" si="427"/>
        <v>0</v>
      </c>
      <c r="GG206" s="53">
        <f t="shared" si="427"/>
        <v>0</v>
      </c>
      <c r="GH206" s="53">
        <f t="shared" si="427"/>
        <v>0</v>
      </c>
      <c r="GI206" s="53">
        <f t="shared" si="427"/>
        <v>0</v>
      </c>
      <c r="GJ206" s="53">
        <f t="shared" si="427"/>
        <v>0</v>
      </c>
      <c r="GK206" s="53">
        <f t="shared" si="427"/>
        <v>0</v>
      </c>
      <c r="GL206" s="53">
        <f t="shared" si="427"/>
        <v>0</v>
      </c>
      <c r="GM206" s="53">
        <f t="shared" si="427"/>
        <v>0</v>
      </c>
      <c r="GN206" s="53">
        <f t="shared" si="428"/>
        <v>0</v>
      </c>
      <c r="GO206" s="53">
        <f t="shared" si="428"/>
        <v>0</v>
      </c>
      <c r="GP206" s="53">
        <f t="shared" si="428"/>
        <v>0</v>
      </c>
      <c r="GQ206" s="53">
        <f t="shared" si="428"/>
        <v>0</v>
      </c>
      <c r="GR206" s="53">
        <f t="shared" si="428"/>
        <v>0</v>
      </c>
      <c r="GS206" s="53">
        <f t="shared" si="428"/>
        <v>0</v>
      </c>
      <c r="GT206" s="53">
        <f t="shared" si="428"/>
        <v>0</v>
      </c>
      <c r="GU206" s="53">
        <f t="shared" si="428"/>
        <v>0</v>
      </c>
      <c r="GV206" s="53">
        <f t="shared" si="428"/>
        <v>0</v>
      </c>
      <c r="GW206" s="53">
        <f t="shared" si="428"/>
        <v>0</v>
      </c>
      <c r="GX206" s="53">
        <f t="shared" si="18"/>
        <v>0</v>
      </c>
    </row>
    <row r="207" spans="1:206" s="95" customFormat="1" ht="25.5" x14ac:dyDescent="0.2">
      <c r="A207" s="22">
        <f>VLOOKUP(B207,'Libro Giornale'!$E$237:$F$436,2,FALSE)</f>
        <v>26</v>
      </c>
      <c r="B207" s="547" t="s">
        <v>712</v>
      </c>
      <c r="C207" s="152">
        <v>195</v>
      </c>
      <c r="D207" s="468">
        <v>44926</v>
      </c>
      <c r="E207" s="448" t="s">
        <v>858</v>
      </c>
      <c r="F207" s="52">
        <f>-F206</f>
        <v>-3998.58</v>
      </c>
      <c r="G207" s="52"/>
      <c r="H207" s="92"/>
      <c r="I207" s="92"/>
      <c r="J207" s="52"/>
      <c r="K207" s="52">
        <f t="shared" si="429"/>
        <v>3998.58</v>
      </c>
      <c r="L207" s="52"/>
      <c r="M207" s="53">
        <f t="shared" si="305"/>
        <v>0</v>
      </c>
      <c r="N207" s="53">
        <f t="shared" si="416"/>
        <v>0</v>
      </c>
      <c r="O207" s="53">
        <f t="shared" si="416"/>
        <v>0</v>
      </c>
      <c r="P207" s="53">
        <f t="shared" si="416"/>
        <v>0</v>
      </c>
      <c r="Q207" s="53">
        <f t="shared" si="416"/>
        <v>0</v>
      </c>
      <c r="R207" s="53">
        <f t="shared" si="416"/>
        <v>0</v>
      </c>
      <c r="S207" s="53">
        <f t="shared" si="416"/>
        <v>0</v>
      </c>
      <c r="T207" s="53">
        <f t="shared" si="416"/>
        <v>0</v>
      </c>
      <c r="U207" s="53">
        <f t="shared" si="416"/>
        <v>0</v>
      </c>
      <c r="V207" s="53">
        <f t="shared" si="416"/>
        <v>0</v>
      </c>
      <c r="W207" s="53">
        <f t="shared" si="416"/>
        <v>0</v>
      </c>
      <c r="X207" s="53">
        <f t="shared" si="416"/>
        <v>0</v>
      </c>
      <c r="Y207" s="53">
        <f t="shared" si="416"/>
        <v>0</v>
      </c>
      <c r="Z207" s="53">
        <f t="shared" si="416"/>
        <v>0</v>
      </c>
      <c r="AA207" s="53">
        <f t="shared" si="416"/>
        <v>0</v>
      </c>
      <c r="AB207" s="53">
        <f t="shared" si="416"/>
        <v>0</v>
      </c>
      <c r="AC207" s="53">
        <f t="shared" si="416"/>
        <v>0</v>
      </c>
      <c r="AD207" s="53">
        <f t="shared" si="417"/>
        <v>0</v>
      </c>
      <c r="AE207" s="53">
        <f t="shared" si="417"/>
        <v>0</v>
      </c>
      <c r="AF207" s="53">
        <f t="shared" si="417"/>
        <v>0</v>
      </c>
      <c r="AG207" s="53">
        <f t="shared" si="417"/>
        <v>-3998.58</v>
      </c>
      <c r="AH207" s="53">
        <f t="shared" si="417"/>
        <v>0</v>
      </c>
      <c r="AI207" s="53">
        <f t="shared" si="417"/>
        <v>0</v>
      </c>
      <c r="AJ207" s="53">
        <f t="shared" si="417"/>
        <v>0</v>
      </c>
      <c r="AK207" s="53">
        <f t="shared" si="417"/>
        <v>0</v>
      </c>
      <c r="AL207" s="53">
        <f t="shared" si="417"/>
        <v>0</v>
      </c>
      <c r="AM207" s="53">
        <f t="shared" si="417"/>
        <v>0</v>
      </c>
      <c r="AN207" s="53">
        <f t="shared" si="417"/>
        <v>0</v>
      </c>
      <c r="AO207" s="53">
        <f t="shared" si="417"/>
        <v>0</v>
      </c>
      <c r="AP207" s="53">
        <f t="shared" si="417"/>
        <v>0</v>
      </c>
      <c r="AQ207" s="53">
        <f t="shared" si="417"/>
        <v>0</v>
      </c>
      <c r="AR207" s="53">
        <f t="shared" si="417"/>
        <v>0</v>
      </c>
      <c r="AS207" s="53">
        <f t="shared" si="417"/>
        <v>0</v>
      </c>
      <c r="AT207" s="53">
        <f t="shared" si="418"/>
        <v>0</v>
      </c>
      <c r="AU207" s="53">
        <f t="shared" si="418"/>
        <v>0</v>
      </c>
      <c r="AV207" s="53">
        <f t="shared" si="418"/>
        <v>0</v>
      </c>
      <c r="AW207" s="53">
        <f t="shared" si="418"/>
        <v>0</v>
      </c>
      <c r="AX207" s="53">
        <f t="shared" si="418"/>
        <v>0</v>
      </c>
      <c r="AY207" s="53">
        <f t="shared" si="418"/>
        <v>0</v>
      </c>
      <c r="AZ207" s="53">
        <f t="shared" si="418"/>
        <v>0</v>
      </c>
      <c r="BA207" s="53">
        <f t="shared" si="418"/>
        <v>0</v>
      </c>
      <c r="BB207" s="53">
        <f t="shared" si="418"/>
        <v>0</v>
      </c>
      <c r="BC207" s="53">
        <f t="shared" si="418"/>
        <v>0</v>
      </c>
      <c r="BD207" s="53">
        <f t="shared" si="418"/>
        <v>0</v>
      </c>
      <c r="BE207" s="53">
        <f t="shared" si="418"/>
        <v>0</v>
      </c>
      <c r="BF207" s="53">
        <f t="shared" si="418"/>
        <v>0</v>
      </c>
      <c r="BG207" s="53">
        <f t="shared" si="418"/>
        <v>0</v>
      </c>
      <c r="BH207" s="53">
        <f t="shared" si="418"/>
        <v>0</v>
      </c>
      <c r="BI207" s="53">
        <f t="shared" si="418"/>
        <v>0</v>
      </c>
      <c r="BJ207" s="53">
        <f t="shared" si="336"/>
        <v>0</v>
      </c>
      <c r="BK207" s="53">
        <f t="shared" si="336"/>
        <v>0</v>
      </c>
      <c r="BL207" s="53">
        <f t="shared" si="336"/>
        <v>0</v>
      </c>
      <c r="BM207" s="53">
        <f t="shared" si="336"/>
        <v>0</v>
      </c>
      <c r="BN207" s="53">
        <f t="shared" si="336"/>
        <v>0</v>
      </c>
      <c r="BO207" s="53">
        <f t="shared" si="336"/>
        <v>0</v>
      </c>
      <c r="BP207" s="53">
        <f t="shared" si="336"/>
        <v>0</v>
      </c>
      <c r="BQ207" s="53">
        <f t="shared" si="336"/>
        <v>0</v>
      </c>
      <c r="BR207" s="53">
        <f t="shared" si="336"/>
        <v>0</v>
      </c>
      <c r="BS207" s="53">
        <f t="shared" si="336"/>
        <v>0</v>
      </c>
      <c r="BT207" s="53">
        <f t="shared" si="336"/>
        <v>0</v>
      </c>
      <c r="BU207" s="53">
        <f t="shared" si="5"/>
        <v>0</v>
      </c>
      <c r="BV207" s="53">
        <f t="shared" si="336"/>
        <v>0</v>
      </c>
      <c r="BW207" s="53">
        <f t="shared" si="336"/>
        <v>0</v>
      </c>
      <c r="BX207" s="53">
        <f t="shared" si="336"/>
        <v>0</v>
      </c>
      <c r="BY207" s="53">
        <f t="shared" si="337"/>
        <v>0</v>
      </c>
      <c r="BZ207" s="53">
        <f t="shared" si="337"/>
        <v>0</v>
      </c>
      <c r="CA207" s="53">
        <f t="shared" si="337"/>
        <v>0</v>
      </c>
      <c r="CB207" s="53">
        <f t="shared" si="337"/>
        <v>0</v>
      </c>
      <c r="CC207" s="53">
        <f t="shared" si="337"/>
        <v>0</v>
      </c>
      <c r="CD207" s="53">
        <f t="shared" si="337"/>
        <v>0</v>
      </c>
      <c r="CE207" s="53">
        <f t="shared" si="337"/>
        <v>0</v>
      </c>
      <c r="CF207" s="53">
        <f t="shared" si="337"/>
        <v>0</v>
      </c>
      <c r="CG207" s="53">
        <f t="shared" si="337"/>
        <v>0</v>
      </c>
      <c r="CH207" s="53">
        <f t="shared" si="337"/>
        <v>0</v>
      </c>
      <c r="CI207" s="53">
        <f t="shared" si="337"/>
        <v>0</v>
      </c>
      <c r="CJ207" s="53">
        <f t="shared" si="337"/>
        <v>0</v>
      </c>
      <c r="CK207" s="53">
        <f t="shared" si="337"/>
        <v>0</v>
      </c>
      <c r="CL207" s="53">
        <f t="shared" si="337"/>
        <v>0</v>
      </c>
      <c r="CM207" s="53">
        <f t="shared" si="337"/>
        <v>0</v>
      </c>
      <c r="CN207" s="53">
        <f t="shared" si="337"/>
        <v>0</v>
      </c>
      <c r="CO207" s="53">
        <f t="shared" si="421"/>
        <v>0</v>
      </c>
      <c r="CP207" s="53">
        <f t="shared" si="421"/>
        <v>0</v>
      </c>
      <c r="CQ207" s="53">
        <f t="shared" si="421"/>
        <v>0</v>
      </c>
      <c r="CR207" s="53">
        <f t="shared" si="421"/>
        <v>0</v>
      </c>
      <c r="CS207" s="53">
        <f t="shared" si="421"/>
        <v>0</v>
      </c>
      <c r="CT207" s="53">
        <f t="shared" si="421"/>
        <v>0</v>
      </c>
      <c r="CU207" s="53">
        <f t="shared" si="421"/>
        <v>0</v>
      </c>
      <c r="CV207" s="53">
        <f t="shared" si="421"/>
        <v>0</v>
      </c>
      <c r="CW207" s="53">
        <f t="shared" si="421"/>
        <v>0</v>
      </c>
      <c r="CX207" s="53">
        <f t="shared" si="421"/>
        <v>0</v>
      </c>
      <c r="CY207" s="53">
        <f t="shared" si="421"/>
        <v>0</v>
      </c>
      <c r="CZ207" s="53">
        <f t="shared" si="421"/>
        <v>0</v>
      </c>
      <c r="DA207" s="53">
        <f t="shared" si="421"/>
        <v>0</v>
      </c>
      <c r="DB207" s="53">
        <f t="shared" si="421"/>
        <v>0</v>
      </c>
      <c r="DC207" s="53">
        <f t="shared" si="421"/>
        <v>0</v>
      </c>
      <c r="DD207" s="53">
        <f t="shared" si="421"/>
        <v>0</v>
      </c>
      <c r="DE207" s="53">
        <f t="shared" si="422"/>
        <v>0</v>
      </c>
      <c r="DF207" s="53">
        <f t="shared" si="422"/>
        <v>0</v>
      </c>
      <c r="DG207" s="53">
        <f t="shared" si="422"/>
        <v>0</v>
      </c>
      <c r="DH207" s="53">
        <f t="shared" si="422"/>
        <v>0</v>
      </c>
      <c r="DI207" s="53">
        <f t="shared" si="422"/>
        <v>0</v>
      </c>
      <c r="DJ207" s="53">
        <f t="shared" si="422"/>
        <v>0</v>
      </c>
      <c r="DK207" s="53">
        <f t="shared" si="422"/>
        <v>0</v>
      </c>
      <c r="DL207" s="53">
        <f t="shared" si="422"/>
        <v>0</v>
      </c>
      <c r="DM207" s="53">
        <f t="shared" si="423"/>
        <v>0</v>
      </c>
      <c r="DN207" s="53">
        <f t="shared" si="423"/>
        <v>0</v>
      </c>
      <c r="DO207" s="53">
        <f t="shared" si="423"/>
        <v>0</v>
      </c>
      <c r="DP207" s="53">
        <f t="shared" si="423"/>
        <v>0</v>
      </c>
      <c r="DQ207" s="53">
        <f t="shared" si="423"/>
        <v>0</v>
      </c>
      <c r="DR207" s="53">
        <f t="shared" si="423"/>
        <v>0</v>
      </c>
      <c r="DS207" s="53">
        <f t="shared" si="423"/>
        <v>0</v>
      </c>
      <c r="DT207" s="53">
        <f t="shared" si="423"/>
        <v>0</v>
      </c>
      <c r="DU207" s="53">
        <f t="shared" si="423"/>
        <v>0</v>
      </c>
      <c r="DV207" s="53">
        <f t="shared" si="423"/>
        <v>0</v>
      </c>
      <c r="DW207" s="53">
        <f t="shared" si="423"/>
        <v>0</v>
      </c>
      <c r="DX207" s="53">
        <f t="shared" si="423"/>
        <v>0</v>
      </c>
      <c r="DY207" s="53">
        <f t="shared" si="423"/>
        <v>0</v>
      </c>
      <c r="DZ207" s="53">
        <f t="shared" si="423"/>
        <v>0</v>
      </c>
      <c r="EA207" s="53">
        <f t="shared" si="423"/>
        <v>0</v>
      </c>
      <c r="EB207" s="53">
        <f t="shared" si="423"/>
        <v>0</v>
      </c>
      <c r="EC207" s="53">
        <f t="shared" si="424"/>
        <v>0</v>
      </c>
      <c r="ED207" s="53">
        <f t="shared" si="424"/>
        <v>0</v>
      </c>
      <c r="EE207" s="53">
        <f t="shared" si="424"/>
        <v>0</v>
      </c>
      <c r="EF207" s="53">
        <f t="shared" si="424"/>
        <v>0</v>
      </c>
      <c r="EG207" s="53">
        <f t="shared" si="424"/>
        <v>0</v>
      </c>
      <c r="EH207" s="53">
        <f t="shared" si="424"/>
        <v>0</v>
      </c>
      <c r="EI207" s="53">
        <f t="shared" si="424"/>
        <v>0</v>
      </c>
      <c r="EJ207" s="53">
        <f t="shared" si="424"/>
        <v>0</v>
      </c>
      <c r="EK207" s="53">
        <f t="shared" si="424"/>
        <v>0</v>
      </c>
      <c r="EL207" s="53">
        <f t="shared" si="424"/>
        <v>0</v>
      </c>
      <c r="EM207" s="53">
        <f t="shared" si="424"/>
        <v>0</v>
      </c>
      <c r="EN207" s="53">
        <f t="shared" si="424"/>
        <v>0</v>
      </c>
      <c r="EO207" s="53">
        <f t="shared" si="424"/>
        <v>0</v>
      </c>
      <c r="EP207" s="53">
        <f t="shared" si="424"/>
        <v>0</v>
      </c>
      <c r="EQ207" s="53">
        <f t="shared" si="424"/>
        <v>0</v>
      </c>
      <c r="ER207" s="53">
        <f t="shared" si="424"/>
        <v>0</v>
      </c>
      <c r="ES207" s="53">
        <f t="shared" si="425"/>
        <v>0</v>
      </c>
      <c r="ET207" s="53">
        <f t="shared" si="425"/>
        <v>0</v>
      </c>
      <c r="EU207" s="53">
        <f t="shared" si="425"/>
        <v>0</v>
      </c>
      <c r="EV207" s="53">
        <f t="shared" si="425"/>
        <v>0</v>
      </c>
      <c r="EW207" s="53">
        <f t="shared" si="425"/>
        <v>0</v>
      </c>
      <c r="EX207" s="53">
        <f t="shared" si="425"/>
        <v>0</v>
      </c>
      <c r="EY207" s="53">
        <f t="shared" si="425"/>
        <v>0</v>
      </c>
      <c r="EZ207" s="53">
        <f t="shared" si="425"/>
        <v>0</v>
      </c>
      <c r="FA207" s="53">
        <f t="shared" si="425"/>
        <v>0</v>
      </c>
      <c r="FB207" s="53">
        <f t="shared" si="425"/>
        <v>0</v>
      </c>
      <c r="FC207" s="53">
        <f t="shared" si="425"/>
        <v>0</v>
      </c>
      <c r="FD207" s="53">
        <f t="shared" si="425"/>
        <v>0</v>
      </c>
      <c r="FE207" s="53">
        <f t="shared" si="425"/>
        <v>0</v>
      </c>
      <c r="FF207" s="53">
        <f t="shared" si="425"/>
        <v>0</v>
      </c>
      <c r="FG207" s="53">
        <f t="shared" si="425"/>
        <v>0</v>
      </c>
      <c r="FH207" s="53">
        <f t="shared" si="425"/>
        <v>0</v>
      </c>
      <c r="FI207" s="53">
        <f t="shared" si="426"/>
        <v>0</v>
      </c>
      <c r="FJ207" s="53">
        <f t="shared" si="426"/>
        <v>0</v>
      </c>
      <c r="FK207" s="53">
        <f t="shared" si="426"/>
        <v>0</v>
      </c>
      <c r="FL207" s="53">
        <f t="shared" si="426"/>
        <v>0</v>
      </c>
      <c r="FM207" s="53">
        <f t="shared" si="426"/>
        <v>0</v>
      </c>
      <c r="FN207" s="53">
        <f t="shared" si="426"/>
        <v>0</v>
      </c>
      <c r="FO207" s="53">
        <f t="shared" si="426"/>
        <v>0</v>
      </c>
      <c r="FP207" s="53">
        <f t="shared" si="426"/>
        <v>0</v>
      </c>
      <c r="FQ207" s="53">
        <f t="shared" si="426"/>
        <v>0</v>
      </c>
      <c r="FR207" s="53">
        <f t="shared" si="426"/>
        <v>0</v>
      </c>
      <c r="FS207" s="53">
        <f t="shared" si="426"/>
        <v>0</v>
      </c>
      <c r="FT207" s="53">
        <f t="shared" si="426"/>
        <v>0</v>
      </c>
      <c r="FU207" s="53">
        <f t="shared" si="426"/>
        <v>0</v>
      </c>
      <c r="FV207" s="53">
        <f t="shared" si="426"/>
        <v>0</v>
      </c>
      <c r="FW207" s="53">
        <f t="shared" si="426"/>
        <v>0</v>
      </c>
      <c r="FX207" s="53">
        <f t="shared" si="426"/>
        <v>0</v>
      </c>
      <c r="FY207" s="53">
        <f t="shared" si="427"/>
        <v>0</v>
      </c>
      <c r="FZ207" s="53">
        <f t="shared" si="427"/>
        <v>0</v>
      </c>
      <c r="GA207" s="53">
        <f t="shared" si="427"/>
        <v>0</v>
      </c>
      <c r="GB207" s="53">
        <f t="shared" si="427"/>
        <v>0</v>
      </c>
      <c r="GC207" s="53">
        <f t="shared" si="427"/>
        <v>0</v>
      </c>
      <c r="GD207" s="53">
        <f t="shared" si="427"/>
        <v>0</v>
      </c>
      <c r="GE207" s="53">
        <f t="shared" si="427"/>
        <v>0</v>
      </c>
      <c r="GF207" s="53">
        <f t="shared" si="427"/>
        <v>0</v>
      </c>
      <c r="GG207" s="53">
        <f t="shared" si="427"/>
        <v>0</v>
      </c>
      <c r="GH207" s="53">
        <f t="shared" si="427"/>
        <v>0</v>
      </c>
      <c r="GI207" s="53">
        <f t="shared" si="427"/>
        <v>0</v>
      </c>
      <c r="GJ207" s="53">
        <f t="shared" si="427"/>
        <v>0</v>
      </c>
      <c r="GK207" s="53">
        <f t="shared" si="427"/>
        <v>0</v>
      </c>
      <c r="GL207" s="53">
        <f t="shared" si="427"/>
        <v>0</v>
      </c>
      <c r="GM207" s="53">
        <f t="shared" si="427"/>
        <v>0</v>
      </c>
      <c r="GN207" s="53">
        <f t="shared" si="428"/>
        <v>0</v>
      </c>
      <c r="GO207" s="53">
        <f t="shared" si="428"/>
        <v>0</v>
      </c>
      <c r="GP207" s="53">
        <f t="shared" si="428"/>
        <v>0</v>
      </c>
      <c r="GQ207" s="53">
        <f t="shared" si="428"/>
        <v>0</v>
      </c>
      <c r="GR207" s="53">
        <f t="shared" si="428"/>
        <v>0</v>
      </c>
      <c r="GS207" s="53">
        <f t="shared" si="428"/>
        <v>0</v>
      </c>
      <c r="GT207" s="53">
        <f t="shared" si="428"/>
        <v>0</v>
      </c>
      <c r="GU207" s="53">
        <f t="shared" si="428"/>
        <v>0</v>
      </c>
      <c r="GV207" s="53">
        <f t="shared" si="428"/>
        <v>0</v>
      </c>
      <c r="GW207" s="53">
        <f t="shared" si="428"/>
        <v>0</v>
      </c>
      <c r="GX207" s="53">
        <f t="shared" si="18"/>
        <v>0</v>
      </c>
    </row>
    <row r="208" spans="1:206" s="95" customFormat="1" ht="12.75" x14ac:dyDescent="0.2">
      <c r="A208" s="22">
        <f>VLOOKUP(B208,'Libro Giornale'!$E$237:$F$436,2,FALSE)</f>
        <v>122</v>
      </c>
      <c r="B208" s="547" t="s">
        <v>508</v>
      </c>
      <c r="C208" s="152">
        <v>196</v>
      </c>
      <c r="D208" s="468">
        <v>44926</v>
      </c>
      <c r="E208" s="448" t="s">
        <v>868</v>
      </c>
      <c r="F208" s="52">
        <v>4</v>
      </c>
      <c r="G208" s="52"/>
      <c r="H208" s="92"/>
      <c r="I208" s="92"/>
      <c r="J208" s="52"/>
      <c r="K208" s="52">
        <f t="shared" si="429"/>
        <v>-4</v>
      </c>
      <c r="L208" s="52"/>
      <c r="M208" s="53">
        <f t="shared" si="305"/>
        <v>0</v>
      </c>
      <c r="N208" s="53">
        <f t="shared" si="416"/>
        <v>0</v>
      </c>
      <c r="O208" s="53">
        <f t="shared" si="416"/>
        <v>0</v>
      </c>
      <c r="P208" s="53">
        <f t="shared" si="416"/>
        <v>0</v>
      </c>
      <c r="Q208" s="53">
        <f t="shared" si="416"/>
        <v>0</v>
      </c>
      <c r="R208" s="53">
        <f t="shared" si="416"/>
        <v>0</v>
      </c>
      <c r="S208" s="53">
        <f t="shared" si="416"/>
        <v>0</v>
      </c>
      <c r="T208" s="53">
        <f t="shared" si="416"/>
        <v>0</v>
      </c>
      <c r="U208" s="53">
        <f t="shared" si="416"/>
        <v>0</v>
      </c>
      <c r="V208" s="53">
        <f t="shared" si="416"/>
        <v>0</v>
      </c>
      <c r="W208" s="53">
        <f t="shared" si="416"/>
        <v>0</v>
      </c>
      <c r="X208" s="53">
        <f t="shared" si="416"/>
        <v>0</v>
      </c>
      <c r="Y208" s="53">
        <f t="shared" si="416"/>
        <v>0</v>
      </c>
      <c r="Z208" s="53">
        <f t="shared" si="416"/>
        <v>0</v>
      </c>
      <c r="AA208" s="53">
        <f t="shared" si="416"/>
        <v>0</v>
      </c>
      <c r="AB208" s="53">
        <f t="shared" si="416"/>
        <v>0</v>
      </c>
      <c r="AC208" s="53">
        <f t="shared" si="416"/>
        <v>0</v>
      </c>
      <c r="AD208" s="53">
        <f t="shared" si="417"/>
        <v>0</v>
      </c>
      <c r="AE208" s="53">
        <f t="shared" si="417"/>
        <v>0</v>
      </c>
      <c r="AF208" s="53">
        <f t="shared" si="417"/>
        <v>0</v>
      </c>
      <c r="AG208" s="53">
        <f t="shared" si="417"/>
        <v>0</v>
      </c>
      <c r="AH208" s="53">
        <f t="shared" si="417"/>
        <v>0</v>
      </c>
      <c r="AI208" s="53">
        <f t="shared" si="417"/>
        <v>0</v>
      </c>
      <c r="AJ208" s="53">
        <f t="shared" si="417"/>
        <v>0</v>
      </c>
      <c r="AK208" s="53">
        <f t="shared" si="417"/>
        <v>0</v>
      </c>
      <c r="AL208" s="53">
        <f t="shared" si="417"/>
        <v>0</v>
      </c>
      <c r="AM208" s="53">
        <f t="shared" si="417"/>
        <v>0</v>
      </c>
      <c r="AN208" s="53">
        <f t="shared" si="417"/>
        <v>0</v>
      </c>
      <c r="AO208" s="53">
        <f t="shared" si="417"/>
        <v>0</v>
      </c>
      <c r="AP208" s="53">
        <f t="shared" si="417"/>
        <v>0</v>
      </c>
      <c r="AQ208" s="53">
        <f t="shared" si="417"/>
        <v>0</v>
      </c>
      <c r="AR208" s="53">
        <f t="shared" si="417"/>
        <v>0</v>
      </c>
      <c r="AS208" s="53">
        <f t="shared" si="417"/>
        <v>0</v>
      </c>
      <c r="AT208" s="53">
        <f t="shared" si="418"/>
        <v>0</v>
      </c>
      <c r="AU208" s="53">
        <f t="shared" si="418"/>
        <v>0</v>
      </c>
      <c r="AV208" s="53">
        <f t="shared" si="418"/>
        <v>0</v>
      </c>
      <c r="AW208" s="53">
        <f t="shared" si="418"/>
        <v>0</v>
      </c>
      <c r="AX208" s="53">
        <f t="shared" si="418"/>
        <v>0</v>
      </c>
      <c r="AY208" s="53">
        <f t="shared" si="418"/>
        <v>0</v>
      </c>
      <c r="AZ208" s="53">
        <f t="shared" si="418"/>
        <v>0</v>
      </c>
      <c r="BA208" s="53">
        <f t="shared" si="418"/>
        <v>0</v>
      </c>
      <c r="BB208" s="53">
        <f t="shared" si="418"/>
        <v>0</v>
      </c>
      <c r="BC208" s="53">
        <f t="shared" si="418"/>
        <v>0</v>
      </c>
      <c r="BD208" s="53">
        <f t="shared" si="418"/>
        <v>0</v>
      </c>
      <c r="BE208" s="53">
        <f t="shared" si="418"/>
        <v>0</v>
      </c>
      <c r="BF208" s="53">
        <f t="shared" si="418"/>
        <v>0</v>
      </c>
      <c r="BG208" s="53">
        <f t="shared" si="418"/>
        <v>0</v>
      </c>
      <c r="BH208" s="53">
        <f t="shared" si="418"/>
        <v>0</v>
      </c>
      <c r="BI208" s="53">
        <f t="shared" si="418"/>
        <v>0</v>
      </c>
      <c r="BJ208" s="53">
        <f t="shared" si="336"/>
        <v>0</v>
      </c>
      <c r="BK208" s="53">
        <f t="shared" si="336"/>
        <v>0</v>
      </c>
      <c r="BL208" s="53">
        <f t="shared" si="336"/>
        <v>0</v>
      </c>
      <c r="BM208" s="53">
        <f t="shared" si="336"/>
        <v>0</v>
      </c>
      <c r="BN208" s="53">
        <f t="shared" si="336"/>
        <v>0</v>
      </c>
      <c r="BO208" s="53">
        <f t="shared" si="336"/>
        <v>0</v>
      </c>
      <c r="BP208" s="53">
        <f t="shared" si="336"/>
        <v>0</v>
      </c>
      <c r="BQ208" s="53">
        <f t="shared" si="336"/>
        <v>0</v>
      </c>
      <c r="BR208" s="53">
        <f t="shared" si="336"/>
        <v>0</v>
      </c>
      <c r="BS208" s="53">
        <f t="shared" si="336"/>
        <v>0</v>
      </c>
      <c r="BT208" s="53">
        <f t="shared" si="336"/>
        <v>0</v>
      </c>
      <c r="BU208" s="53">
        <f t="shared" si="5"/>
        <v>0</v>
      </c>
      <c r="BV208" s="53">
        <f t="shared" si="336"/>
        <v>0</v>
      </c>
      <c r="BW208" s="53">
        <f t="shared" si="336"/>
        <v>0</v>
      </c>
      <c r="BX208" s="53">
        <f t="shared" si="336"/>
        <v>0</v>
      </c>
      <c r="BY208" s="53">
        <f t="shared" si="337"/>
        <v>0</v>
      </c>
      <c r="BZ208" s="53">
        <f t="shared" si="337"/>
        <v>0</v>
      </c>
      <c r="CA208" s="53">
        <f t="shared" si="337"/>
        <v>0</v>
      </c>
      <c r="CB208" s="53">
        <f t="shared" si="337"/>
        <v>0</v>
      </c>
      <c r="CC208" s="53">
        <f t="shared" si="337"/>
        <v>0</v>
      </c>
      <c r="CD208" s="53">
        <f t="shared" si="337"/>
        <v>0</v>
      </c>
      <c r="CE208" s="53">
        <f t="shared" si="337"/>
        <v>0</v>
      </c>
      <c r="CF208" s="53">
        <f t="shared" si="337"/>
        <v>0</v>
      </c>
      <c r="CG208" s="53">
        <f t="shared" si="337"/>
        <v>0</v>
      </c>
      <c r="CH208" s="53">
        <f t="shared" si="337"/>
        <v>0</v>
      </c>
      <c r="CI208" s="53">
        <f t="shared" si="337"/>
        <v>0</v>
      </c>
      <c r="CJ208" s="53">
        <f t="shared" si="337"/>
        <v>0</v>
      </c>
      <c r="CK208" s="53">
        <f t="shared" si="337"/>
        <v>0</v>
      </c>
      <c r="CL208" s="53">
        <f t="shared" si="337"/>
        <v>0</v>
      </c>
      <c r="CM208" s="53">
        <f t="shared" si="337"/>
        <v>0</v>
      </c>
      <c r="CN208" s="53">
        <f t="shared" si="337"/>
        <v>0</v>
      </c>
      <c r="CO208" s="53">
        <f t="shared" si="421"/>
        <v>0</v>
      </c>
      <c r="CP208" s="53">
        <f t="shared" si="421"/>
        <v>0</v>
      </c>
      <c r="CQ208" s="53">
        <f t="shared" si="421"/>
        <v>0</v>
      </c>
      <c r="CR208" s="53">
        <f t="shared" si="421"/>
        <v>0</v>
      </c>
      <c r="CS208" s="53">
        <f t="shared" si="421"/>
        <v>0</v>
      </c>
      <c r="CT208" s="53">
        <f t="shared" si="421"/>
        <v>0</v>
      </c>
      <c r="CU208" s="53">
        <f t="shared" si="421"/>
        <v>0</v>
      </c>
      <c r="CV208" s="53">
        <f t="shared" si="421"/>
        <v>0</v>
      </c>
      <c r="CW208" s="53">
        <f t="shared" si="421"/>
        <v>0</v>
      </c>
      <c r="CX208" s="53">
        <f t="shared" si="421"/>
        <v>0</v>
      </c>
      <c r="CY208" s="53">
        <f t="shared" si="421"/>
        <v>0</v>
      </c>
      <c r="CZ208" s="53">
        <f t="shared" si="421"/>
        <v>0</v>
      </c>
      <c r="DA208" s="53">
        <f t="shared" si="421"/>
        <v>0</v>
      </c>
      <c r="DB208" s="53">
        <f t="shared" si="421"/>
        <v>0</v>
      </c>
      <c r="DC208" s="53">
        <f t="shared" si="421"/>
        <v>0</v>
      </c>
      <c r="DD208" s="53">
        <f t="shared" si="421"/>
        <v>0</v>
      </c>
      <c r="DE208" s="53">
        <f t="shared" si="422"/>
        <v>0</v>
      </c>
      <c r="DF208" s="53">
        <f t="shared" si="422"/>
        <v>0</v>
      </c>
      <c r="DG208" s="53">
        <f t="shared" si="422"/>
        <v>0</v>
      </c>
      <c r="DH208" s="53">
        <f t="shared" si="422"/>
        <v>0</v>
      </c>
      <c r="DI208" s="53">
        <f t="shared" si="422"/>
        <v>0</v>
      </c>
      <c r="DJ208" s="53">
        <f t="shared" si="422"/>
        <v>0</v>
      </c>
      <c r="DK208" s="53">
        <f t="shared" si="422"/>
        <v>0</v>
      </c>
      <c r="DL208" s="53">
        <f t="shared" si="422"/>
        <v>0</v>
      </c>
      <c r="DM208" s="53">
        <f t="shared" si="423"/>
        <v>0</v>
      </c>
      <c r="DN208" s="53">
        <f t="shared" si="423"/>
        <v>0</v>
      </c>
      <c r="DO208" s="53">
        <f t="shared" si="423"/>
        <v>0</v>
      </c>
      <c r="DP208" s="53">
        <f t="shared" si="423"/>
        <v>0</v>
      </c>
      <c r="DQ208" s="53">
        <f t="shared" si="423"/>
        <v>0</v>
      </c>
      <c r="DR208" s="53">
        <f t="shared" si="423"/>
        <v>0</v>
      </c>
      <c r="DS208" s="53">
        <f t="shared" si="423"/>
        <v>0</v>
      </c>
      <c r="DT208" s="53">
        <f t="shared" si="423"/>
        <v>0</v>
      </c>
      <c r="DU208" s="53">
        <f t="shared" si="423"/>
        <v>0</v>
      </c>
      <c r="DV208" s="53">
        <f t="shared" si="423"/>
        <v>0</v>
      </c>
      <c r="DW208" s="53">
        <f t="shared" si="423"/>
        <v>0</v>
      </c>
      <c r="DX208" s="53">
        <f t="shared" si="423"/>
        <v>0</v>
      </c>
      <c r="DY208" s="53">
        <f t="shared" si="423"/>
        <v>4</v>
      </c>
      <c r="DZ208" s="53">
        <f t="shared" si="423"/>
        <v>0</v>
      </c>
      <c r="EA208" s="53">
        <f t="shared" si="423"/>
        <v>0</v>
      </c>
      <c r="EB208" s="53">
        <f t="shared" si="423"/>
        <v>0</v>
      </c>
      <c r="EC208" s="53">
        <f t="shared" si="424"/>
        <v>0</v>
      </c>
      <c r="ED208" s="53">
        <f t="shared" si="424"/>
        <v>0</v>
      </c>
      <c r="EE208" s="53">
        <f t="shared" si="424"/>
        <v>0</v>
      </c>
      <c r="EF208" s="53">
        <f t="shared" si="424"/>
        <v>0</v>
      </c>
      <c r="EG208" s="53">
        <f t="shared" si="424"/>
        <v>0</v>
      </c>
      <c r="EH208" s="53">
        <f t="shared" si="424"/>
        <v>0</v>
      </c>
      <c r="EI208" s="53">
        <f t="shared" si="424"/>
        <v>0</v>
      </c>
      <c r="EJ208" s="53">
        <f t="shared" si="424"/>
        <v>0</v>
      </c>
      <c r="EK208" s="53">
        <f t="shared" si="424"/>
        <v>0</v>
      </c>
      <c r="EL208" s="53">
        <f t="shared" si="424"/>
        <v>0</v>
      </c>
      <c r="EM208" s="53">
        <f t="shared" si="424"/>
        <v>0</v>
      </c>
      <c r="EN208" s="53">
        <f t="shared" si="424"/>
        <v>0</v>
      </c>
      <c r="EO208" s="53">
        <f t="shared" si="424"/>
        <v>0</v>
      </c>
      <c r="EP208" s="53">
        <f t="shared" si="424"/>
        <v>0</v>
      </c>
      <c r="EQ208" s="53">
        <f t="shared" si="424"/>
        <v>0</v>
      </c>
      <c r="ER208" s="53">
        <f t="shared" si="424"/>
        <v>0</v>
      </c>
      <c r="ES208" s="53">
        <f t="shared" si="425"/>
        <v>0</v>
      </c>
      <c r="ET208" s="53">
        <f t="shared" si="425"/>
        <v>0</v>
      </c>
      <c r="EU208" s="53">
        <f t="shared" si="425"/>
        <v>0</v>
      </c>
      <c r="EV208" s="53">
        <f t="shared" si="425"/>
        <v>0</v>
      </c>
      <c r="EW208" s="53">
        <f t="shared" si="425"/>
        <v>0</v>
      </c>
      <c r="EX208" s="53">
        <f t="shared" si="425"/>
        <v>0</v>
      </c>
      <c r="EY208" s="53">
        <f t="shared" si="425"/>
        <v>0</v>
      </c>
      <c r="EZ208" s="53">
        <f t="shared" si="425"/>
        <v>0</v>
      </c>
      <c r="FA208" s="53">
        <f t="shared" si="425"/>
        <v>0</v>
      </c>
      <c r="FB208" s="53">
        <f t="shared" si="425"/>
        <v>0</v>
      </c>
      <c r="FC208" s="53">
        <f t="shared" si="425"/>
        <v>0</v>
      </c>
      <c r="FD208" s="53">
        <f t="shared" si="425"/>
        <v>0</v>
      </c>
      <c r="FE208" s="53">
        <f t="shared" si="425"/>
        <v>0</v>
      </c>
      <c r="FF208" s="53">
        <f t="shared" si="425"/>
        <v>0</v>
      </c>
      <c r="FG208" s="53">
        <f t="shared" si="425"/>
        <v>0</v>
      </c>
      <c r="FH208" s="53">
        <f t="shared" si="425"/>
        <v>0</v>
      </c>
      <c r="FI208" s="53">
        <f t="shared" si="426"/>
        <v>0</v>
      </c>
      <c r="FJ208" s="53">
        <f t="shared" si="426"/>
        <v>0</v>
      </c>
      <c r="FK208" s="53">
        <f t="shared" si="426"/>
        <v>0</v>
      </c>
      <c r="FL208" s="53">
        <f t="shared" si="426"/>
        <v>0</v>
      </c>
      <c r="FM208" s="53">
        <f t="shared" si="426"/>
        <v>0</v>
      </c>
      <c r="FN208" s="53">
        <f t="shared" si="426"/>
        <v>0</v>
      </c>
      <c r="FO208" s="53">
        <f t="shared" si="426"/>
        <v>0</v>
      </c>
      <c r="FP208" s="53">
        <f t="shared" si="426"/>
        <v>0</v>
      </c>
      <c r="FQ208" s="53">
        <f t="shared" si="426"/>
        <v>0</v>
      </c>
      <c r="FR208" s="53">
        <f t="shared" si="426"/>
        <v>0</v>
      </c>
      <c r="FS208" s="53">
        <f t="shared" si="426"/>
        <v>0</v>
      </c>
      <c r="FT208" s="53">
        <f t="shared" si="426"/>
        <v>0</v>
      </c>
      <c r="FU208" s="53">
        <f t="shared" si="426"/>
        <v>0</v>
      </c>
      <c r="FV208" s="53">
        <f t="shared" si="426"/>
        <v>0</v>
      </c>
      <c r="FW208" s="53">
        <f t="shared" si="426"/>
        <v>0</v>
      </c>
      <c r="FX208" s="53">
        <f t="shared" si="426"/>
        <v>0</v>
      </c>
      <c r="FY208" s="53">
        <f t="shared" si="427"/>
        <v>0</v>
      </c>
      <c r="FZ208" s="53">
        <f t="shared" si="427"/>
        <v>0</v>
      </c>
      <c r="GA208" s="53">
        <f t="shared" si="427"/>
        <v>0</v>
      </c>
      <c r="GB208" s="53">
        <f t="shared" si="427"/>
        <v>0</v>
      </c>
      <c r="GC208" s="53">
        <f t="shared" si="427"/>
        <v>0</v>
      </c>
      <c r="GD208" s="53">
        <f t="shared" si="427"/>
        <v>0</v>
      </c>
      <c r="GE208" s="53">
        <f t="shared" si="427"/>
        <v>0</v>
      </c>
      <c r="GF208" s="53">
        <f t="shared" si="427"/>
        <v>0</v>
      </c>
      <c r="GG208" s="53">
        <f t="shared" si="427"/>
        <v>0</v>
      </c>
      <c r="GH208" s="53">
        <f t="shared" si="427"/>
        <v>0</v>
      </c>
      <c r="GI208" s="53">
        <f t="shared" si="427"/>
        <v>0</v>
      </c>
      <c r="GJ208" s="53">
        <f t="shared" si="427"/>
        <v>0</v>
      </c>
      <c r="GK208" s="53">
        <f t="shared" si="427"/>
        <v>0</v>
      </c>
      <c r="GL208" s="53">
        <f t="shared" si="427"/>
        <v>0</v>
      </c>
      <c r="GM208" s="53">
        <f t="shared" si="427"/>
        <v>0</v>
      </c>
      <c r="GN208" s="53">
        <f t="shared" si="428"/>
        <v>0</v>
      </c>
      <c r="GO208" s="53">
        <f t="shared" si="428"/>
        <v>0</v>
      </c>
      <c r="GP208" s="53">
        <f t="shared" si="428"/>
        <v>0</v>
      </c>
      <c r="GQ208" s="53">
        <f t="shared" si="428"/>
        <v>0</v>
      </c>
      <c r="GR208" s="53">
        <f t="shared" si="428"/>
        <v>0</v>
      </c>
      <c r="GS208" s="53">
        <f t="shared" si="428"/>
        <v>0</v>
      </c>
      <c r="GT208" s="53">
        <f t="shared" si="428"/>
        <v>0</v>
      </c>
      <c r="GU208" s="53">
        <f t="shared" si="428"/>
        <v>0</v>
      </c>
      <c r="GV208" s="53">
        <f t="shared" si="428"/>
        <v>0</v>
      </c>
      <c r="GW208" s="53">
        <f t="shared" si="428"/>
        <v>0</v>
      </c>
      <c r="GX208" s="53">
        <f t="shared" si="18"/>
        <v>0</v>
      </c>
    </row>
    <row r="209" spans="1:206" s="95" customFormat="1" ht="12.75" x14ac:dyDescent="0.2">
      <c r="A209" s="22">
        <f>VLOOKUP(B209,'Libro Giornale'!$E$237:$F$436,2,FALSE)</f>
        <v>34</v>
      </c>
      <c r="B209" s="547" t="s">
        <v>101</v>
      </c>
      <c r="C209" s="152">
        <v>197</v>
      </c>
      <c r="D209" s="468">
        <v>44926</v>
      </c>
      <c r="E209" s="448" t="s">
        <v>868</v>
      </c>
      <c r="F209" s="52">
        <f>-F208</f>
        <v>-4</v>
      </c>
      <c r="G209" s="52"/>
      <c r="H209" s="92"/>
      <c r="I209" s="92"/>
      <c r="J209" s="52"/>
      <c r="K209" s="52">
        <f t="shared" si="429"/>
        <v>4</v>
      </c>
      <c r="L209" s="52"/>
      <c r="M209" s="53">
        <f t="shared" si="305"/>
        <v>0</v>
      </c>
      <c r="N209" s="53">
        <f t="shared" si="416"/>
        <v>0</v>
      </c>
      <c r="O209" s="53">
        <f t="shared" si="416"/>
        <v>0</v>
      </c>
      <c r="P209" s="53">
        <f t="shared" si="416"/>
        <v>0</v>
      </c>
      <c r="Q209" s="53">
        <f t="shared" si="416"/>
        <v>0</v>
      </c>
      <c r="R209" s="53">
        <f t="shared" si="416"/>
        <v>0</v>
      </c>
      <c r="S209" s="53">
        <f t="shared" si="416"/>
        <v>0</v>
      </c>
      <c r="T209" s="53">
        <f t="shared" si="416"/>
        <v>0</v>
      </c>
      <c r="U209" s="53">
        <f t="shared" si="416"/>
        <v>0</v>
      </c>
      <c r="V209" s="53">
        <f t="shared" si="416"/>
        <v>0</v>
      </c>
      <c r="W209" s="53">
        <f t="shared" si="416"/>
        <v>0</v>
      </c>
      <c r="X209" s="53">
        <f t="shared" si="416"/>
        <v>0</v>
      </c>
      <c r="Y209" s="53">
        <f t="shared" si="416"/>
        <v>0</v>
      </c>
      <c r="Z209" s="53">
        <f t="shared" si="416"/>
        <v>0</v>
      </c>
      <c r="AA209" s="53">
        <f t="shared" si="416"/>
        <v>0</v>
      </c>
      <c r="AB209" s="53">
        <f t="shared" si="416"/>
        <v>0</v>
      </c>
      <c r="AC209" s="53">
        <f t="shared" si="416"/>
        <v>0</v>
      </c>
      <c r="AD209" s="53">
        <f t="shared" si="417"/>
        <v>0</v>
      </c>
      <c r="AE209" s="53">
        <f t="shared" si="417"/>
        <v>0</v>
      </c>
      <c r="AF209" s="53">
        <f t="shared" si="417"/>
        <v>0</v>
      </c>
      <c r="AG209" s="53">
        <f t="shared" si="417"/>
        <v>0</v>
      </c>
      <c r="AH209" s="53">
        <f t="shared" si="417"/>
        <v>0</v>
      </c>
      <c r="AI209" s="53">
        <f t="shared" si="417"/>
        <v>0</v>
      </c>
      <c r="AJ209" s="53">
        <f t="shared" si="417"/>
        <v>0</v>
      </c>
      <c r="AK209" s="53">
        <f t="shared" si="417"/>
        <v>0</v>
      </c>
      <c r="AL209" s="53">
        <f t="shared" si="417"/>
        <v>0</v>
      </c>
      <c r="AM209" s="53">
        <f t="shared" si="417"/>
        <v>0</v>
      </c>
      <c r="AN209" s="53">
        <f t="shared" si="417"/>
        <v>0</v>
      </c>
      <c r="AO209" s="53">
        <f t="shared" si="417"/>
        <v>-4</v>
      </c>
      <c r="AP209" s="53">
        <f t="shared" si="417"/>
        <v>0</v>
      </c>
      <c r="AQ209" s="53">
        <f t="shared" si="417"/>
        <v>0</v>
      </c>
      <c r="AR209" s="53">
        <f t="shared" si="417"/>
        <v>0</v>
      </c>
      <c r="AS209" s="53">
        <f t="shared" si="417"/>
        <v>0</v>
      </c>
      <c r="AT209" s="53">
        <f t="shared" si="418"/>
        <v>0</v>
      </c>
      <c r="AU209" s="53">
        <f t="shared" si="418"/>
        <v>0</v>
      </c>
      <c r="AV209" s="53">
        <f t="shared" si="418"/>
        <v>0</v>
      </c>
      <c r="AW209" s="53">
        <f t="shared" si="418"/>
        <v>0</v>
      </c>
      <c r="AX209" s="53">
        <f t="shared" si="418"/>
        <v>0</v>
      </c>
      <c r="AY209" s="53">
        <f t="shared" si="418"/>
        <v>0</v>
      </c>
      <c r="AZ209" s="53">
        <f t="shared" si="418"/>
        <v>0</v>
      </c>
      <c r="BA209" s="53">
        <f t="shared" si="418"/>
        <v>0</v>
      </c>
      <c r="BB209" s="53">
        <f t="shared" si="418"/>
        <v>0</v>
      </c>
      <c r="BC209" s="53">
        <f t="shared" si="418"/>
        <v>0</v>
      </c>
      <c r="BD209" s="53">
        <f t="shared" si="418"/>
        <v>0</v>
      </c>
      <c r="BE209" s="53">
        <f t="shared" si="418"/>
        <v>0</v>
      </c>
      <c r="BF209" s="53">
        <f t="shared" si="418"/>
        <v>0</v>
      </c>
      <c r="BG209" s="53">
        <f t="shared" si="418"/>
        <v>0</v>
      </c>
      <c r="BH209" s="53">
        <f t="shared" si="418"/>
        <v>0</v>
      </c>
      <c r="BI209" s="53">
        <f t="shared" si="418"/>
        <v>0</v>
      </c>
      <c r="BJ209" s="53">
        <f t="shared" si="336"/>
        <v>0</v>
      </c>
      <c r="BK209" s="53">
        <f t="shared" si="336"/>
        <v>0</v>
      </c>
      <c r="BL209" s="53">
        <f t="shared" si="336"/>
        <v>0</v>
      </c>
      <c r="BM209" s="53">
        <f t="shared" si="336"/>
        <v>0</v>
      </c>
      <c r="BN209" s="53">
        <f t="shared" si="336"/>
        <v>0</v>
      </c>
      <c r="BO209" s="53">
        <f t="shared" si="336"/>
        <v>0</v>
      </c>
      <c r="BP209" s="53">
        <f t="shared" si="336"/>
        <v>0</v>
      </c>
      <c r="BQ209" s="53">
        <f t="shared" si="336"/>
        <v>0</v>
      </c>
      <c r="BR209" s="53">
        <f t="shared" si="336"/>
        <v>0</v>
      </c>
      <c r="BS209" s="53">
        <f t="shared" si="336"/>
        <v>0</v>
      </c>
      <c r="BT209" s="53">
        <f t="shared" si="336"/>
        <v>0</v>
      </c>
      <c r="BU209" s="53">
        <f t="shared" si="5"/>
        <v>0</v>
      </c>
      <c r="BV209" s="53">
        <f t="shared" si="336"/>
        <v>0</v>
      </c>
      <c r="BW209" s="53">
        <f t="shared" si="336"/>
        <v>0</v>
      </c>
      <c r="BX209" s="53">
        <f t="shared" si="336"/>
        <v>0</v>
      </c>
      <c r="BY209" s="53">
        <f t="shared" si="337"/>
        <v>0</v>
      </c>
      <c r="BZ209" s="53">
        <f t="shared" si="337"/>
        <v>0</v>
      </c>
      <c r="CA209" s="53">
        <f t="shared" si="337"/>
        <v>0</v>
      </c>
      <c r="CB209" s="53">
        <f t="shared" si="337"/>
        <v>0</v>
      </c>
      <c r="CC209" s="53">
        <f t="shared" si="337"/>
        <v>0</v>
      </c>
      <c r="CD209" s="53">
        <f t="shared" si="337"/>
        <v>0</v>
      </c>
      <c r="CE209" s="53">
        <f t="shared" si="337"/>
        <v>0</v>
      </c>
      <c r="CF209" s="53">
        <f t="shared" si="337"/>
        <v>0</v>
      </c>
      <c r="CG209" s="53">
        <f t="shared" si="337"/>
        <v>0</v>
      </c>
      <c r="CH209" s="53">
        <f t="shared" si="337"/>
        <v>0</v>
      </c>
      <c r="CI209" s="53">
        <f t="shared" si="337"/>
        <v>0</v>
      </c>
      <c r="CJ209" s="53">
        <f t="shared" si="337"/>
        <v>0</v>
      </c>
      <c r="CK209" s="53">
        <f t="shared" si="337"/>
        <v>0</v>
      </c>
      <c r="CL209" s="53">
        <f t="shared" si="337"/>
        <v>0</v>
      </c>
      <c r="CM209" s="53">
        <f t="shared" si="337"/>
        <v>0</v>
      </c>
      <c r="CN209" s="53">
        <f t="shared" si="337"/>
        <v>0</v>
      </c>
      <c r="CO209" s="53">
        <f t="shared" si="421"/>
        <v>0</v>
      </c>
      <c r="CP209" s="53">
        <f t="shared" si="421"/>
        <v>0</v>
      </c>
      <c r="CQ209" s="53">
        <f t="shared" si="421"/>
        <v>0</v>
      </c>
      <c r="CR209" s="53">
        <f t="shared" si="421"/>
        <v>0</v>
      </c>
      <c r="CS209" s="53">
        <f t="shared" si="421"/>
        <v>0</v>
      </c>
      <c r="CT209" s="53">
        <f t="shared" si="421"/>
        <v>0</v>
      </c>
      <c r="CU209" s="53">
        <f t="shared" si="421"/>
        <v>0</v>
      </c>
      <c r="CV209" s="53">
        <f t="shared" si="421"/>
        <v>0</v>
      </c>
      <c r="CW209" s="53">
        <f t="shared" si="421"/>
        <v>0</v>
      </c>
      <c r="CX209" s="53">
        <f t="shared" si="421"/>
        <v>0</v>
      </c>
      <c r="CY209" s="53">
        <f t="shared" si="421"/>
        <v>0</v>
      </c>
      <c r="CZ209" s="53">
        <f t="shared" si="421"/>
        <v>0</v>
      </c>
      <c r="DA209" s="53">
        <f t="shared" si="421"/>
        <v>0</v>
      </c>
      <c r="DB209" s="53">
        <f t="shared" si="421"/>
        <v>0</v>
      </c>
      <c r="DC209" s="53">
        <f t="shared" si="421"/>
        <v>0</v>
      </c>
      <c r="DD209" s="53">
        <f t="shared" si="421"/>
        <v>0</v>
      </c>
      <c r="DE209" s="53">
        <f t="shared" si="422"/>
        <v>0</v>
      </c>
      <c r="DF209" s="53">
        <f t="shared" si="422"/>
        <v>0</v>
      </c>
      <c r="DG209" s="53">
        <f t="shared" si="422"/>
        <v>0</v>
      </c>
      <c r="DH209" s="53">
        <f t="shared" si="422"/>
        <v>0</v>
      </c>
      <c r="DI209" s="53">
        <f t="shared" si="422"/>
        <v>0</v>
      </c>
      <c r="DJ209" s="53">
        <f t="shared" si="422"/>
        <v>0</v>
      </c>
      <c r="DK209" s="53">
        <f t="shared" si="422"/>
        <v>0</v>
      </c>
      <c r="DL209" s="53">
        <f t="shared" si="422"/>
        <v>0</v>
      </c>
      <c r="DM209" s="53">
        <f t="shared" si="423"/>
        <v>0</v>
      </c>
      <c r="DN209" s="53">
        <f t="shared" si="423"/>
        <v>0</v>
      </c>
      <c r="DO209" s="53">
        <f t="shared" si="423"/>
        <v>0</v>
      </c>
      <c r="DP209" s="53">
        <f t="shared" si="423"/>
        <v>0</v>
      </c>
      <c r="DQ209" s="53">
        <f t="shared" si="423"/>
        <v>0</v>
      </c>
      <c r="DR209" s="53">
        <f t="shared" si="423"/>
        <v>0</v>
      </c>
      <c r="DS209" s="53">
        <f t="shared" si="423"/>
        <v>0</v>
      </c>
      <c r="DT209" s="53">
        <f t="shared" si="423"/>
        <v>0</v>
      </c>
      <c r="DU209" s="53">
        <f t="shared" si="423"/>
        <v>0</v>
      </c>
      <c r="DV209" s="53">
        <f t="shared" si="423"/>
        <v>0</v>
      </c>
      <c r="DW209" s="53">
        <f t="shared" si="423"/>
        <v>0</v>
      </c>
      <c r="DX209" s="53">
        <f t="shared" si="423"/>
        <v>0</v>
      </c>
      <c r="DY209" s="53">
        <f t="shared" si="423"/>
        <v>0</v>
      </c>
      <c r="DZ209" s="53">
        <f t="shared" si="423"/>
        <v>0</v>
      </c>
      <c r="EA209" s="53">
        <f t="shared" si="423"/>
        <v>0</v>
      </c>
      <c r="EB209" s="53">
        <f t="shared" si="423"/>
        <v>0</v>
      </c>
      <c r="EC209" s="53">
        <f t="shared" si="424"/>
        <v>0</v>
      </c>
      <c r="ED209" s="53">
        <f t="shared" si="424"/>
        <v>0</v>
      </c>
      <c r="EE209" s="53">
        <f t="shared" si="424"/>
        <v>0</v>
      </c>
      <c r="EF209" s="53">
        <f t="shared" si="424"/>
        <v>0</v>
      </c>
      <c r="EG209" s="53">
        <f t="shared" si="424"/>
        <v>0</v>
      </c>
      <c r="EH209" s="53">
        <f t="shared" si="424"/>
        <v>0</v>
      </c>
      <c r="EI209" s="53">
        <f t="shared" si="424"/>
        <v>0</v>
      </c>
      <c r="EJ209" s="53">
        <f t="shared" si="424"/>
        <v>0</v>
      </c>
      <c r="EK209" s="53">
        <f t="shared" si="424"/>
        <v>0</v>
      </c>
      <c r="EL209" s="53">
        <f t="shared" si="424"/>
        <v>0</v>
      </c>
      <c r="EM209" s="53">
        <f t="shared" si="424"/>
        <v>0</v>
      </c>
      <c r="EN209" s="53">
        <f t="shared" si="424"/>
        <v>0</v>
      </c>
      <c r="EO209" s="53">
        <f t="shared" si="424"/>
        <v>0</v>
      </c>
      <c r="EP209" s="53">
        <f t="shared" si="424"/>
        <v>0</v>
      </c>
      <c r="EQ209" s="53">
        <f t="shared" si="424"/>
        <v>0</v>
      </c>
      <c r="ER209" s="53">
        <f t="shared" si="424"/>
        <v>0</v>
      </c>
      <c r="ES209" s="53">
        <f t="shared" si="425"/>
        <v>0</v>
      </c>
      <c r="ET209" s="53">
        <f t="shared" si="425"/>
        <v>0</v>
      </c>
      <c r="EU209" s="53">
        <f t="shared" si="425"/>
        <v>0</v>
      </c>
      <c r="EV209" s="53">
        <f t="shared" si="425"/>
        <v>0</v>
      </c>
      <c r="EW209" s="53">
        <f t="shared" si="425"/>
        <v>0</v>
      </c>
      <c r="EX209" s="53">
        <f t="shared" si="425"/>
        <v>0</v>
      </c>
      <c r="EY209" s="53">
        <f t="shared" si="425"/>
        <v>0</v>
      </c>
      <c r="EZ209" s="53">
        <f t="shared" si="425"/>
        <v>0</v>
      </c>
      <c r="FA209" s="53">
        <f t="shared" si="425"/>
        <v>0</v>
      </c>
      <c r="FB209" s="53">
        <f t="shared" si="425"/>
        <v>0</v>
      </c>
      <c r="FC209" s="53">
        <f t="shared" si="425"/>
        <v>0</v>
      </c>
      <c r="FD209" s="53">
        <f t="shared" si="425"/>
        <v>0</v>
      </c>
      <c r="FE209" s="53">
        <f t="shared" si="425"/>
        <v>0</v>
      </c>
      <c r="FF209" s="53">
        <f t="shared" si="425"/>
        <v>0</v>
      </c>
      <c r="FG209" s="53">
        <f t="shared" si="425"/>
        <v>0</v>
      </c>
      <c r="FH209" s="53">
        <f t="shared" si="425"/>
        <v>0</v>
      </c>
      <c r="FI209" s="53">
        <f t="shared" si="426"/>
        <v>0</v>
      </c>
      <c r="FJ209" s="53">
        <f t="shared" si="426"/>
        <v>0</v>
      </c>
      <c r="FK209" s="53">
        <f t="shared" si="426"/>
        <v>0</v>
      </c>
      <c r="FL209" s="53">
        <f t="shared" si="426"/>
        <v>0</v>
      </c>
      <c r="FM209" s="53">
        <f t="shared" si="426"/>
        <v>0</v>
      </c>
      <c r="FN209" s="53">
        <f t="shared" si="426"/>
        <v>0</v>
      </c>
      <c r="FO209" s="53">
        <f t="shared" si="426"/>
        <v>0</v>
      </c>
      <c r="FP209" s="53">
        <f t="shared" si="426"/>
        <v>0</v>
      </c>
      <c r="FQ209" s="53">
        <f t="shared" si="426"/>
        <v>0</v>
      </c>
      <c r="FR209" s="53">
        <f t="shared" si="426"/>
        <v>0</v>
      </c>
      <c r="FS209" s="53">
        <f t="shared" si="426"/>
        <v>0</v>
      </c>
      <c r="FT209" s="53">
        <f t="shared" si="426"/>
        <v>0</v>
      </c>
      <c r="FU209" s="53">
        <f t="shared" si="426"/>
        <v>0</v>
      </c>
      <c r="FV209" s="53">
        <f t="shared" si="426"/>
        <v>0</v>
      </c>
      <c r="FW209" s="53">
        <f t="shared" si="426"/>
        <v>0</v>
      </c>
      <c r="FX209" s="53">
        <f t="shared" si="426"/>
        <v>0</v>
      </c>
      <c r="FY209" s="53">
        <f t="shared" si="427"/>
        <v>0</v>
      </c>
      <c r="FZ209" s="53">
        <f t="shared" si="427"/>
        <v>0</v>
      </c>
      <c r="GA209" s="53">
        <f t="shared" si="427"/>
        <v>0</v>
      </c>
      <c r="GB209" s="53">
        <f t="shared" si="427"/>
        <v>0</v>
      </c>
      <c r="GC209" s="53">
        <f t="shared" si="427"/>
        <v>0</v>
      </c>
      <c r="GD209" s="53">
        <f t="shared" si="427"/>
        <v>0</v>
      </c>
      <c r="GE209" s="53">
        <f t="shared" si="427"/>
        <v>0</v>
      </c>
      <c r="GF209" s="53">
        <f t="shared" si="427"/>
        <v>0</v>
      </c>
      <c r="GG209" s="53">
        <f t="shared" si="427"/>
        <v>0</v>
      </c>
      <c r="GH209" s="53">
        <f t="shared" si="427"/>
        <v>0</v>
      </c>
      <c r="GI209" s="53">
        <f t="shared" si="427"/>
        <v>0</v>
      </c>
      <c r="GJ209" s="53">
        <f t="shared" si="427"/>
        <v>0</v>
      </c>
      <c r="GK209" s="53">
        <f t="shared" si="427"/>
        <v>0</v>
      </c>
      <c r="GL209" s="53">
        <f t="shared" si="427"/>
        <v>0</v>
      </c>
      <c r="GM209" s="53">
        <f t="shared" si="427"/>
        <v>0</v>
      </c>
      <c r="GN209" s="53">
        <f t="shared" si="428"/>
        <v>0</v>
      </c>
      <c r="GO209" s="53">
        <f t="shared" si="428"/>
        <v>0</v>
      </c>
      <c r="GP209" s="53">
        <f t="shared" si="428"/>
        <v>0</v>
      </c>
      <c r="GQ209" s="53">
        <f t="shared" si="428"/>
        <v>0</v>
      </c>
      <c r="GR209" s="53">
        <f t="shared" si="428"/>
        <v>0</v>
      </c>
      <c r="GS209" s="53">
        <f t="shared" si="428"/>
        <v>0</v>
      </c>
      <c r="GT209" s="53">
        <f t="shared" si="428"/>
        <v>0</v>
      </c>
      <c r="GU209" s="53">
        <f t="shared" si="428"/>
        <v>0</v>
      </c>
      <c r="GV209" s="53">
        <f t="shared" si="428"/>
        <v>0</v>
      </c>
      <c r="GW209" s="53">
        <f t="shared" si="428"/>
        <v>0</v>
      </c>
      <c r="GX209" s="53">
        <f t="shared" si="18"/>
        <v>0</v>
      </c>
    </row>
    <row r="210" spans="1:206" s="95" customFormat="1" ht="12.75" x14ac:dyDescent="0.2">
      <c r="A210" s="22">
        <f>VLOOKUP(B210,'Libro Giornale'!$E$237:$F$436,2,FALSE)</f>
        <v>122</v>
      </c>
      <c r="B210" s="547" t="s">
        <v>508</v>
      </c>
      <c r="C210" s="152">
        <v>198</v>
      </c>
      <c r="D210" s="468">
        <v>44926</v>
      </c>
      <c r="E210" s="448" t="s">
        <v>869</v>
      </c>
      <c r="F210" s="52">
        <v>2</v>
      </c>
      <c r="G210" s="52"/>
      <c r="H210" s="92"/>
      <c r="I210" s="92"/>
      <c r="J210" s="52"/>
      <c r="K210" s="52">
        <f t="shared" si="429"/>
        <v>-2</v>
      </c>
      <c r="L210" s="52"/>
      <c r="M210" s="53">
        <f t="shared" si="305"/>
        <v>0</v>
      </c>
      <c r="N210" s="53">
        <f t="shared" si="416"/>
        <v>0</v>
      </c>
      <c r="O210" s="53">
        <f t="shared" si="416"/>
        <v>0</v>
      </c>
      <c r="P210" s="53">
        <f t="shared" si="416"/>
        <v>0</v>
      </c>
      <c r="Q210" s="53">
        <f t="shared" si="416"/>
        <v>0</v>
      </c>
      <c r="R210" s="53">
        <f t="shared" si="416"/>
        <v>0</v>
      </c>
      <c r="S210" s="53">
        <f t="shared" si="416"/>
        <v>0</v>
      </c>
      <c r="T210" s="53">
        <f t="shared" si="416"/>
        <v>0</v>
      </c>
      <c r="U210" s="53">
        <f t="shared" si="416"/>
        <v>0</v>
      </c>
      <c r="V210" s="53">
        <f t="shared" si="416"/>
        <v>0</v>
      </c>
      <c r="W210" s="53">
        <f t="shared" si="416"/>
        <v>0</v>
      </c>
      <c r="X210" s="53">
        <f t="shared" si="416"/>
        <v>0</v>
      </c>
      <c r="Y210" s="53">
        <f t="shared" si="416"/>
        <v>0</v>
      </c>
      <c r="Z210" s="53">
        <f t="shared" si="416"/>
        <v>0</v>
      </c>
      <c r="AA210" s="53">
        <f t="shared" si="416"/>
        <v>0</v>
      </c>
      <c r="AB210" s="53">
        <f t="shared" si="416"/>
        <v>0</v>
      </c>
      <c r="AC210" s="53">
        <f t="shared" si="416"/>
        <v>0</v>
      </c>
      <c r="AD210" s="53">
        <f t="shared" si="417"/>
        <v>0</v>
      </c>
      <c r="AE210" s="53">
        <f t="shared" si="417"/>
        <v>0</v>
      </c>
      <c r="AF210" s="53">
        <f t="shared" si="417"/>
        <v>0</v>
      </c>
      <c r="AG210" s="53">
        <f t="shared" si="417"/>
        <v>0</v>
      </c>
      <c r="AH210" s="53">
        <f t="shared" si="417"/>
        <v>0</v>
      </c>
      <c r="AI210" s="53">
        <f t="shared" si="417"/>
        <v>0</v>
      </c>
      <c r="AJ210" s="53">
        <f t="shared" si="417"/>
        <v>0</v>
      </c>
      <c r="AK210" s="53">
        <f t="shared" si="417"/>
        <v>0</v>
      </c>
      <c r="AL210" s="53">
        <f t="shared" si="417"/>
        <v>0</v>
      </c>
      <c r="AM210" s="53">
        <f t="shared" si="417"/>
        <v>0</v>
      </c>
      <c r="AN210" s="53">
        <f t="shared" si="417"/>
        <v>0</v>
      </c>
      <c r="AO210" s="53">
        <f t="shared" si="417"/>
        <v>0</v>
      </c>
      <c r="AP210" s="53">
        <f t="shared" si="417"/>
        <v>0</v>
      </c>
      <c r="AQ210" s="53">
        <f t="shared" si="417"/>
        <v>0</v>
      </c>
      <c r="AR210" s="53">
        <f t="shared" si="417"/>
        <v>0</v>
      </c>
      <c r="AS210" s="53">
        <f t="shared" si="417"/>
        <v>0</v>
      </c>
      <c r="AT210" s="53">
        <f t="shared" si="418"/>
        <v>0</v>
      </c>
      <c r="AU210" s="53">
        <f t="shared" si="418"/>
        <v>0</v>
      </c>
      <c r="AV210" s="53">
        <f t="shared" si="418"/>
        <v>0</v>
      </c>
      <c r="AW210" s="53">
        <f t="shared" si="418"/>
        <v>0</v>
      </c>
      <c r="AX210" s="53">
        <f t="shared" si="418"/>
        <v>0</v>
      </c>
      <c r="AY210" s="53">
        <f t="shared" si="418"/>
        <v>0</v>
      </c>
      <c r="AZ210" s="53">
        <f t="shared" si="418"/>
        <v>0</v>
      </c>
      <c r="BA210" s="53">
        <f t="shared" si="418"/>
        <v>0</v>
      </c>
      <c r="BB210" s="53">
        <f t="shared" si="418"/>
        <v>0</v>
      </c>
      <c r="BC210" s="53">
        <f t="shared" si="418"/>
        <v>0</v>
      </c>
      <c r="BD210" s="53">
        <f t="shared" si="418"/>
        <v>0</v>
      </c>
      <c r="BE210" s="53">
        <f t="shared" si="418"/>
        <v>0</v>
      </c>
      <c r="BF210" s="53">
        <f t="shared" si="418"/>
        <v>0</v>
      </c>
      <c r="BG210" s="53">
        <f t="shared" si="418"/>
        <v>0</v>
      </c>
      <c r="BH210" s="53">
        <f t="shared" si="418"/>
        <v>0</v>
      </c>
      <c r="BI210" s="53">
        <f t="shared" si="418"/>
        <v>0</v>
      </c>
      <c r="BJ210" s="53">
        <f t="shared" si="336"/>
        <v>0</v>
      </c>
      <c r="BK210" s="53">
        <f t="shared" si="336"/>
        <v>0</v>
      </c>
      <c r="BL210" s="53">
        <f t="shared" si="336"/>
        <v>0</v>
      </c>
      <c r="BM210" s="53">
        <f t="shared" si="336"/>
        <v>0</v>
      </c>
      <c r="BN210" s="53">
        <f t="shared" si="336"/>
        <v>0</v>
      </c>
      <c r="BO210" s="53">
        <f t="shared" si="336"/>
        <v>0</v>
      </c>
      <c r="BP210" s="53">
        <f t="shared" si="336"/>
        <v>0</v>
      </c>
      <c r="BQ210" s="53">
        <f t="shared" si="336"/>
        <v>0</v>
      </c>
      <c r="BR210" s="53">
        <f t="shared" si="336"/>
        <v>0</v>
      </c>
      <c r="BS210" s="53">
        <f t="shared" si="336"/>
        <v>0</v>
      </c>
      <c r="BT210" s="53">
        <f t="shared" si="336"/>
        <v>0</v>
      </c>
      <c r="BU210" s="53">
        <f t="shared" si="5"/>
        <v>0</v>
      </c>
      <c r="BV210" s="53">
        <f t="shared" si="336"/>
        <v>0</v>
      </c>
      <c r="BW210" s="53">
        <f t="shared" si="336"/>
        <v>0</v>
      </c>
      <c r="BX210" s="53">
        <f t="shared" si="336"/>
        <v>0</v>
      </c>
      <c r="BY210" s="53">
        <f t="shared" si="337"/>
        <v>0</v>
      </c>
      <c r="BZ210" s="53">
        <f t="shared" si="337"/>
        <v>0</v>
      </c>
      <c r="CA210" s="53">
        <f t="shared" si="337"/>
        <v>0</v>
      </c>
      <c r="CB210" s="53">
        <f t="shared" si="337"/>
        <v>0</v>
      </c>
      <c r="CC210" s="53">
        <f t="shared" si="337"/>
        <v>0</v>
      </c>
      <c r="CD210" s="53">
        <f t="shared" si="337"/>
        <v>0</v>
      </c>
      <c r="CE210" s="53">
        <f t="shared" si="337"/>
        <v>0</v>
      </c>
      <c r="CF210" s="53">
        <f t="shared" si="337"/>
        <v>0</v>
      </c>
      <c r="CG210" s="53">
        <f t="shared" si="337"/>
        <v>0</v>
      </c>
      <c r="CH210" s="53">
        <f t="shared" si="337"/>
        <v>0</v>
      </c>
      <c r="CI210" s="53">
        <f t="shared" si="337"/>
        <v>0</v>
      </c>
      <c r="CJ210" s="53">
        <f t="shared" si="337"/>
        <v>0</v>
      </c>
      <c r="CK210" s="53">
        <f t="shared" si="337"/>
        <v>0</v>
      </c>
      <c r="CL210" s="53">
        <f t="shared" si="337"/>
        <v>0</v>
      </c>
      <c r="CM210" s="53">
        <f t="shared" si="337"/>
        <v>0</v>
      </c>
      <c r="CN210" s="53">
        <f t="shared" si="337"/>
        <v>0</v>
      </c>
      <c r="CO210" s="53">
        <f t="shared" si="421"/>
        <v>0</v>
      </c>
      <c r="CP210" s="53">
        <f t="shared" si="421"/>
        <v>0</v>
      </c>
      <c r="CQ210" s="53">
        <f t="shared" si="421"/>
        <v>0</v>
      </c>
      <c r="CR210" s="53">
        <f t="shared" si="421"/>
        <v>0</v>
      </c>
      <c r="CS210" s="53">
        <f t="shared" si="421"/>
        <v>0</v>
      </c>
      <c r="CT210" s="53">
        <f t="shared" si="421"/>
        <v>0</v>
      </c>
      <c r="CU210" s="53">
        <f t="shared" si="421"/>
        <v>0</v>
      </c>
      <c r="CV210" s="53">
        <f t="shared" si="421"/>
        <v>0</v>
      </c>
      <c r="CW210" s="53">
        <f t="shared" si="421"/>
        <v>0</v>
      </c>
      <c r="CX210" s="53">
        <f t="shared" si="421"/>
        <v>0</v>
      </c>
      <c r="CY210" s="53">
        <f t="shared" si="421"/>
        <v>0</v>
      </c>
      <c r="CZ210" s="53">
        <f t="shared" si="421"/>
        <v>0</v>
      </c>
      <c r="DA210" s="53">
        <f t="shared" si="421"/>
        <v>0</v>
      </c>
      <c r="DB210" s="53">
        <f t="shared" si="421"/>
        <v>0</v>
      </c>
      <c r="DC210" s="53">
        <f t="shared" si="421"/>
        <v>0</v>
      </c>
      <c r="DD210" s="53">
        <f t="shared" si="421"/>
        <v>0</v>
      </c>
      <c r="DE210" s="53">
        <f t="shared" si="422"/>
        <v>0</v>
      </c>
      <c r="DF210" s="53">
        <f t="shared" si="422"/>
        <v>0</v>
      </c>
      <c r="DG210" s="53">
        <f t="shared" si="422"/>
        <v>0</v>
      </c>
      <c r="DH210" s="53">
        <f t="shared" si="422"/>
        <v>0</v>
      </c>
      <c r="DI210" s="53">
        <f t="shared" si="422"/>
        <v>0</v>
      </c>
      <c r="DJ210" s="53">
        <f t="shared" si="422"/>
        <v>0</v>
      </c>
      <c r="DK210" s="53">
        <f t="shared" si="422"/>
        <v>0</v>
      </c>
      <c r="DL210" s="53">
        <f t="shared" si="422"/>
        <v>0</v>
      </c>
      <c r="DM210" s="53">
        <f t="shared" si="423"/>
        <v>0</v>
      </c>
      <c r="DN210" s="53">
        <f t="shared" si="423"/>
        <v>0</v>
      </c>
      <c r="DO210" s="53">
        <f t="shared" si="423"/>
        <v>0</v>
      </c>
      <c r="DP210" s="53">
        <f t="shared" si="423"/>
        <v>0</v>
      </c>
      <c r="DQ210" s="53">
        <f t="shared" si="423"/>
        <v>0</v>
      </c>
      <c r="DR210" s="53">
        <f t="shared" si="423"/>
        <v>0</v>
      </c>
      <c r="DS210" s="53">
        <f t="shared" si="423"/>
        <v>0</v>
      </c>
      <c r="DT210" s="53">
        <f t="shared" si="423"/>
        <v>0</v>
      </c>
      <c r="DU210" s="53">
        <f t="shared" si="423"/>
        <v>0</v>
      </c>
      <c r="DV210" s="53">
        <f t="shared" si="423"/>
        <v>0</v>
      </c>
      <c r="DW210" s="53">
        <f t="shared" si="423"/>
        <v>0</v>
      </c>
      <c r="DX210" s="53">
        <f t="shared" si="423"/>
        <v>0</v>
      </c>
      <c r="DY210" s="53">
        <f t="shared" si="423"/>
        <v>2</v>
      </c>
      <c r="DZ210" s="53">
        <f t="shared" si="423"/>
        <v>0</v>
      </c>
      <c r="EA210" s="53">
        <f t="shared" si="423"/>
        <v>0</v>
      </c>
      <c r="EB210" s="53">
        <f t="shared" si="423"/>
        <v>0</v>
      </c>
      <c r="EC210" s="53">
        <f t="shared" si="424"/>
        <v>0</v>
      </c>
      <c r="ED210" s="53">
        <f t="shared" si="424"/>
        <v>0</v>
      </c>
      <c r="EE210" s="53">
        <f t="shared" si="424"/>
        <v>0</v>
      </c>
      <c r="EF210" s="53">
        <f t="shared" si="424"/>
        <v>0</v>
      </c>
      <c r="EG210" s="53">
        <f t="shared" si="424"/>
        <v>0</v>
      </c>
      <c r="EH210" s="53">
        <f t="shared" si="424"/>
        <v>0</v>
      </c>
      <c r="EI210" s="53">
        <f t="shared" si="424"/>
        <v>0</v>
      </c>
      <c r="EJ210" s="53">
        <f t="shared" si="424"/>
        <v>0</v>
      </c>
      <c r="EK210" s="53">
        <f t="shared" si="424"/>
        <v>0</v>
      </c>
      <c r="EL210" s="53">
        <f t="shared" si="424"/>
        <v>0</v>
      </c>
      <c r="EM210" s="53">
        <f t="shared" si="424"/>
        <v>0</v>
      </c>
      <c r="EN210" s="53">
        <f t="shared" si="424"/>
        <v>0</v>
      </c>
      <c r="EO210" s="53">
        <f t="shared" si="424"/>
        <v>0</v>
      </c>
      <c r="EP210" s="53">
        <f t="shared" si="424"/>
        <v>0</v>
      </c>
      <c r="EQ210" s="53">
        <f t="shared" si="424"/>
        <v>0</v>
      </c>
      <c r="ER210" s="53">
        <f t="shared" si="424"/>
        <v>0</v>
      </c>
      <c r="ES210" s="53">
        <f t="shared" si="425"/>
        <v>0</v>
      </c>
      <c r="ET210" s="53">
        <f t="shared" si="425"/>
        <v>0</v>
      </c>
      <c r="EU210" s="53">
        <f t="shared" si="425"/>
        <v>0</v>
      </c>
      <c r="EV210" s="53">
        <f t="shared" si="425"/>
        <v>0</v>
      </c>
      <c r="EW210" s="53">
        <f t="shared" si="425"/>
        <v>0</v>
      </c>
      <c r="EX210" s="53">
        <f t="shared" si="425"/>
        <v>0</v>
      </c>
      <c r="EY210" s="53">
        <f t="shared" si="425"/>
        <v>0</v>
      </c>
      <c r="EZ210" s="53">
        <f t="shared" si="425"/>
        <v>0</v>
      </c>
      <c r="FA210" s="53">
        <f t="shared" si="425"/>
        <v>0</v>
      </c>
      <c r="FB210" s="53">
        <f t="shared" si="425"/>
        <v>0</v>
      </c>
      <c r="FC210" s="53">
        <f t="shared" si="425"/>
        <v>0</v>
      </c>
      <c r="FD210" s="53">
        <f t="shared" si="425"/>
        <v>0</v>
      </c>
      <c r="FE210" s="53">
        <f t="shared" si="425"/>
        <v>0</v>
      </c>
      <c r="FF210" s="53">
        <f t="shared" si="425"/>
        <v>0</v>
      </c>
      <c r="FG210" s="53">
        <f t="shared" si="425"/>
        <v>0</v>
      </c>
      <c r="FH210" s="53">
        <f t="shared" si="425"/>
        <v>0</v>
      </c>
      <c r="FI210" s="53">
        <f t="shared" si="426"/>
        <v>0</v>
      </c>
      <c r="FJ210" s="53">
        <f t="shared" si="426"/>
        <v>0</v>
      </c>
      <c r="FK210" s="53">
        <f t="shared" si="426"/>
        <v>0</v>
      </c>
      <c r="FL210" s="53">
        <f t="shared" si="426"/>
        <v>0</v>
      </c>
      <c r="FM210" s="53">
        <f t="shared" si="426"/>
        <v>0</v>
      </c>
      <c r="FN210" s="53">
        <f t="shared" si="426"/>
        <v>0</v>
      </c>
      <c r="FO210" s="53">
        <f t="shared" si="426"/>
        <v>0</v>
      </c>
      <c r="FP210" s="53">
        <f t="shared" si="426"/>
        <v>0</v>
      </c>
      <c r="FQ210" s="53">
        <f t="shared" si="426"/>
        <v>0</v>
      </c>
      <c r="FR210" s="53">
        <f t="shared" si="426"/>
        <v>0</v>
      </c>
      <c r="FS210" s="53">
        <f t="shared" si="426"/>
        <v>0</v>
      </c>
      <c r="FT210" s="53">
        <f t="shared" si="426"/>
        <v>0</v>
      </c>
      <c r="FU210" s="53">
        <f t="shared" si="426"/>
        <v>0</v>
      </c>
      <c r="FV210" s="53">
        <f t="shared" si="426"/>
        <v>0</v>
      </c>
      <c r="FW210" s="53">
        <f t="shared" si="426"/>
        <v>0</v>
      </c>
      <c r="FX210" s="53">
        <f t="shared" si="426"/>
        <v>0</v>
      </c>
      <c r="FY210" s="53">
        <f t="shared" si="427"/>
        <v>0</v>
      </c>
      <c r="FZ210" s="53">
        <f t="shared" si="427"/>
        <v>0</v>
      </c>
      <c r="GA210" s="53">
        <f t="shared" si="427"/>
        <v>0</v>
      </c>
      <c r="GB210" s="53">
        <f t="shared" si="427"/>
        <v>0</v>
      </c>
      <c r="GC210" s="53">
        <f t="shared" si="427"/>
        <v>0</v>
      </c>
      <c r="GD210" s="53">
        <f t="shared" si="427"/>
        <v>0</v>
      </c>
      <c r="GE210" s="53">
        <f t="shared" si="427"/>
        <v>0</v>
      </c>
      <c r="GF210" s="53">
        <f t="shared" si="427"/>
        <v>0</v>
      </c>
      <c r="GG210" s="53">
        <f t="shared" si="427"/>
        <v>0</v>
      </c>
      <c r="GH210" s="53">
        <f t="shared" si="427"/>
        <v>0</v>
      </c>
      <c r="GI210" s="53">
        <f t="shared" si="427"/>
        <v>0</v>
      </c>
      <c r="GJ210" s="53">
        <f t="shared" si="427"/>
        <v>0</v>
      </c>
      <c r="GK210" s="53">
        <f t="shared" si="427"/>
        <v>0</v>
      </c>
      <c r="GL210" s="53">
        <f t="shared" si="427"/>
        <v>0</v>
      </c>
      <c r="GM210" s="53">
        <f t="shared" si="427"/>
        <v>0</v>
      </c>
      <c r="GN210" s="53">
        <f t="shared" si="428"/>
        <v>0</v>
      </c>
      <c r="GO210" s="53">
        <f t="shared" si="428"/>
        <v>0</v>
      </c>
      <c r="GP210" s="53">
        <f t="shared" si="428"/>
        <v>0</v>
      </c>
      <c r="GQ210" s="53">
        <f t="shared" si="428"/>
        <v>0</v>
      </c>
      <c r="GR210" s="53">
        <f t="shared" si="428"/>
        <v>0</v>
      </c>
      <c r="GS210" s="53">
        <f t="shared" si="428"/>
        <v>0</v>
      </c>
      <c r="GT210" s="53">
        <f t="shared" si="428"/>
        <v>0</v>
      </c>
      <c r="GU210" s="53">
        <f t="shared" si="428"/>
        <v>0</v>
      </c>
      <c r="GV210" s="53">
        <f t="shared" si="428"/>
        <v>0</v>
      </c>
      <c r="GW210" s="53">
        <f t="shared" si="428"/>
        <v>0</v>
      </c>
      <c r="GX210" s="53">
        <f t="shared" si="18"/>
        <v>0</v>
      </c>
    </row>
    <row r="211" spans="1:206" s="95" customFormat="1" ht="12.75" x14ac:dyDescent="0.2">
      <c r="A211" s="22">
        <f>VLOOKUP(B211,'Libro Giornale'!$E$237:$F$436,2,FALSE)</f>
        <v>34</v>
      </c>
      <c r="B211" s="547" t="s">
        <v>101</v>
      </c>
      <c r="C211" s="152">
        <v>199</v>
      </c>
      <c r="D211" s="468">
        <v>44926</v>
      </c>
      <c r="E211" s="448" t="s">
        <v>869</v>
      </c>
      <c r="F211" s="52">
        <f>-F210</f>
        <v>-2</v>
      </c>
      <c r="G211" s="52"/>
      <c r="H211" s="92"/>
      <c r="I211" s="92"/>
      <c r="J211" s="52"/>
      <c r="K211" s="52">
        <f t="shared" si="429"/>
        <v>2</v>
      </c>
      <c r="L211" s="52"/>
      <c r="M211" s="53">
        <f t="shared" si="305"/>
        <v>0</v>
      </c>
      <c r="N211" s="53">
        <f t="shared" si="416"/>
        <v>0</v>
      </c>
      <c r="O211" s="53">
        <f t="shared" si="416"/>
        <v>0</v>
      </c>
      <c r="P211" s="53">
        <f t="shared" si="416"/>
        <v>0</v>
      </c>
      <c r="Q211" s="53">
        <f t="shared" si="416"/>
        <v>0</v>
      </c>
      <c r="R211" s="53">
        <f t="shared" si="416"/>
        <v>0</v>
      </c>
      <c r="S211" s="53">
        <f t="shared" si="416"/>
        <v>0</v>
      </c>
      <c r="T211" s="53">
        <f t="shared" si="416"/>
        <v>0</v>
      </c>
      <c r="U211" s="53">
        <f t="shared" si="416"/>
        <v>0</v>
      </c>
      <c r="V211" s="53">
        <f t="shared" si="416"/>
        <v>0</v>
      </c>
      <c r="W211" s="53">
        <f t="shared" si="416"/>
        <v>0</v>
      </c>
      <c r="X211" s="53">
        <f t="shared" si="416"/>
        <v>0</v>
      </c>
      <c r="Y211" s="53">
        <f t="shared" si="416"/>
        <v>0</v>
      </c>
      <c r="Z211" s="53">
        <f t="shared" si="416"/>
        <v>0</v>
      </c>
      <c r="AA211" s="53">
        <f t="shared" si="416"/>
        <v>0</v>
      </c>
      <c r="AB211" s="53">
        <f t="shared" si="416"/>
        <v>0</v>
      </c>
      <c r="AC211" s="53">
        <f t="shared" si="416"/>
        <v>0</v>
      </c>
      <c r="AD211" s="53">
        <f t="shared" si="417"/>
        <v>0</v>
      </c>
      <c r="AE211" s="53">
        <f t="shared" si="417"/>
        <v>0</v>
      </c>
      <c r="AF211" s="53">
        <f t="shared" si="417"/>
        <v>0</v>
      </c>
      <c r="AG211" s="53">
        <f t="shared" si="417"/>
        <v>0</v>
      </c>
      <c r="AH211" s="53">
        <f t="shared" si="417"/>
        <v>0</v>
      </c>
      <c r="AI211" s="53">
        <f t="shared" si="417"/>
        <v>0</v>
      </c>
      <c r="AJ211" s="53">
        <f t="shared" si="417"/>
        <v>0</v>
      </c>
      <c r="AK211" s="53">
        <f t="shared" si="417"/>
        <v>0</v>
      </c>
      <c r="AL211" s="53">
        <f t="shared" si="417"/>
        <v>0</v>
      </c>
      <c r="AM211" s="53">
        <f t="shared" si="417"/>
        <v>0</v>
      </c>
      <c r="AN211" s="53">
        <f t="shared" si="417"/>
        <v>0</v>
      </c>
      <c r="AO211" s="53">
        <f t="shared" si="417"/>
        <v>-2</v>
      </c>
      <c r="AP211" s="53">
        <f t="shared" si="417"/>
        <v>0</v>
      </c>
      <c r="AQ211" s="53">
        <f t="shared" si="417"/>
        <v>0</v>
      </c>
      <c r="AR211" s="53">
        <f t="shared" si="417"/>
        <v>0</v>
      </c>
      <c r="AS211" s="53">
        <f t="shared" si="417"/>
        <v>0</v>
      </c>
      <c r="AT211" s="53">
        <f t="shared" si="418"/>
        <v>0</v>
      </c>
      <c r="AU211" s="53">
        <f t="shared" si="418"/>
        <v>0</v>
      </c>
      <c r="AV211" s="53">
        <f t="shared" si="418"/>
        <v>0</v>
      </c>
      <c r="AW211" s="53">
        <f t="shared" si="418"/>
        <v>0</v>
      </c>
      <c r="AX211" s="53">
        <f t="shared" si="418"/>
        <v>0</v>
      </c>
      <c r="AY211" s="53">
        <f t="shared" si="418"/>
        <v>0</v>
      </c>
      <c r="AZ211" s="53">
        <f t="shared" si="418"/>
        <v>0</v>
      </c>
      <c r="BA211" s="53">
        <f t="shared" si="418"/>
        <v>0</v>
      </c>
      <c r="BB211" s="53">
        <f t="shared" si="418"/>
        <v>0</v>
      </c>
      <c r="BC211" s="53">
        <f t="shared" si="418"/>
        <v>0</v>
      </c>
      <c r="BD211" s="53">
        <f t="shared" si="418"/>
        <v>0</v>
      </c>
      <c r="BE211" s="53">
        <f t="shared" si="418"/>
        <v>0</v>
      </c>
      <c r="BF211" s="53">
        <f t="shared" si="418"/>
        <v>0</v>
      </c>
      <c r="BG211" s="53">
        <f t="shared" si="418"/>
        <v>0</v>
      </c>
      <c r="BH211" s="53">
        <f t="shared" si="418"/>
        <v>0</v>
      </c>
      <c r="BI211" s="53">
        <f t="shared" si="418"/>
        <v>0</v>
      </c>
      <c r="BJ211" s="53">
        <f t="shared" si="336"/>
        <v>0</v>
      </c>
      <c r="BK211" s="53">
        <f t="shared" si="336"/>
        <v>0</v>
      </c>
      <c r="BL211" s="53">
        <f t="shared" si="336"/>
        <v>0</v>
      </c>
      <c r="BM211" s="53">
        <f t="shared" si="336"/>
        <v>0</v>
      </c>
      <c r="BN211" s="53">
        <f t="shared" si="336"/>
        <v>0</v>
      </c>
      <c r="BO211" s="53">
        <f t="shared" si="336"/>
        <v>0</v>
      </c>
      <c r="BP211" s="53">
        <f t="shared" si="336"/>
        <v>0</v>
      </c>
      <c r="BQ211" s="53">
        <f t="shared" si="336"/>
        <v>0</v>
      </c>
      <c r="BR211" s="53">
        <f t="shared" si="336"/>
        <v>0</v>
      </c>
      <c r="BS211" s="53">
        <f t="shared" si="336"/>
        <v>0</v>
      </c>
      <c r="BT211" s="53">
        <f t="shared" si="336"/>
        <v>0</v>
      </c>
      <c r="BU211" s="53">
        <f t="shared" si="5"/>
        <v>0</v>
      </c>
      <c r="BV211" s="53">
        <f t="shared" si="336"/>
        <v>0</v>
      </c>
      <c r="BW211" s="53">
        <f t="shared" si="336"/>
        <v>0</v>
      </c>
      <c r="BX211" s="53">
        <f t="shared" si="336"/>
        <v>0</v>
      </c>
      <c r="BY211" s="53">
        <f t="shared" si="337"/>
        <v>0</v>
      </c>
      <c r="BZ211" s="53">
        <f t="shared" si="337"/>
        <v>0</v>
      </c>
      <c r="CA211" s="53">
        <f t="shared" si="337"/>
        <v>0</v>
      </c>
      <c r="CB211" s="53">
        <f t="shared" si="337"/>
        <v>0</v>
      </c>
      <c r="CC211" s="53">
        <f t="shared" si="337"/>
        <v>0</v>
      </c>
      <c r="CD211" s="53">
        <f t="shared" si="337"/>
        <v>0</v>
      </c>
      <c r="CE211" s="53">
        <f t="shared" si="337"/>
        <v>0</v>
      </c>
      <c r="CF211" s="53">
        <f t="shared" si="337"/>
        <v>0</v>
      </c>
      <c r="CG211" s="53">
        <f t="shared" si="337"/>
        <v>0</v>
      </c>
      <c r="CH211" s="53">
        <f t="shared" si="337"/>
        <v>0</v>
      </c>
      <c r="CI211" s="53">
        <f t="shared" si="337"/>
        <v>0</v>
      </c>
      <c r="CJ211" s="53">
        <f t="shared" si="337"/>
        <v>0</v>
      </c>
      <c r="CK211" s="53">
        <f t="shared" si="337"/>
        <v>0</v>
      </c>
      <c r="CL211" s="53">
        <f t="shared" si="337"/>
        <v>0</v>
      </c>
      <c r="CM211" s="53">
        <f t="shared" si="337"/>
        <v>0</v>
      </c>
      <c r="CN211" s="53">
        <f t="shared" si="337"/>
        <v>0</v>
      </c>
      <c r="CO211" s="53">
        <f t="shared" si="421"/>
        <v>0</v>
      </c>
      <c r="CP211" s="53">
        <f t="shared" si="421"/>
        <v>0</v>
      </c>
      <c r="CQ211" s="53">
        <f t="shared" si="421"/>
        <v>0</v>
      </c>
      <c r="CR211" s="53">
        <f t="shared" si="421"/>
        <v>0</v>
      </c>
      <c r="CS211" s="53">
        <f t="shared" si="421"/>
        <v>0</v>
      </c>
      <c r="CT211" s="53">
        <f t="shared" si="421"/>
        <v>0</v>
      </c>
      <c r="CU211" s="53">
        <f t="shared" si="421"/>
        <v>0</v>
      </c>
      <c r="CV211" s="53">
        <f t="shared" si="421"/>
        <v>0</v>
      </c>
      <c r="CW211" s="53">
        <f t="shared" si="421"/>
        <v>0</v>
      </c>
      <c r="CX211" s="53">
        <f t="shared" si="421"/>
        <v>0</v>
      </c>
      <c r="CY211" s="53">
        <f t="shared" si="421"/>
        <v>0</v>
      </c>
      <c r="CZ211" s="53">
        <f t="shared" si="421"/>
        <v>0</v>
      </c>
      <c r="DA211" s="53">
        <f t="shared" si="421"/>
        <v>0</v>
      </c>
      <c r="DB211" s="53">
        <f t="shared" si="421"/>
        <v>0</v>
      </c>
      <c r="DC211" s="53">
        <f t="shared" si="421"/>
        <v>0</v>
      </c>
      <c r="DD211" s="53">
        <f t="shared" si="421"/>
        <v>0</v>
      </c>
      <c r="DE211" s="53">
        <f t="shared" si="422"/>
        <v>0</v>
      </c>
      <c r="DF211" s="53">
        <f t="shared" si="422"/>
        <v>0</v>
      </c>
      <c r="DG211" s="53">
        <f t="shared" si="422"/>
        <v>0</v>
      </c>
      <c r="DH211" s="53">
        <f t="shared" si="422"/>
        <v>0</v>
      </c>
      <c r="DI211" s="53">
        <f t="shared" si="422"/>
        <v>0</v>
      </c>
      <c r="DJ211" s="53">
        <f t="shared" si="422"/>
        <v>0</v>
      </c>
      <c r="DK211" s="53">
        <f t="shared" si="422"/>
        <v>0</v>
      </c>
      <c r="DL211" s="53">
        <f t="shared" si="422"/>
        <v>0</v>
      </c>
      <c r="DM211" s="53">
        <f t="shared" si="423"/>
        <v>0</v>
      </c>
      <c r="DN211" s="53">
        <f t="shared" si="423"/>
        <v>0</v>
      </c>
      <c r="DO211" s="53">
        <f t="shared" si="423"/>
        <v>0</v>
      </c>
      <c r="DP211" s="53">
        <f t="shared" si="423"/>
        <v>0</v>
      </c>
      <c r="DQ211" s="53">
        <f t="shared" si="423"/>
        <v>0</v>
      </c>
      <c r="DR211" s="53">
        <f t="shared" si="423"/>
        <v>0</v>
      </c>
      <c r="DS211" s="53">
        <f t="shared" si="423"/>
        <v>0</v>
      </c>
      <c r="DT211" s="53">
        <f t="shared" si="423"/>
        <v>0</v>
      </c>
      <c r="DU211" s="53">
        <f t="shared" si="423"/>
        <v>0</v>
      </c>
      <c r="DV211" s="53">
        <f t="shared" si="423"/>
        <v>0</v>
      </c>
      <c r="DW211" s="53">
        <f t="shared" si="423"/>
        <v>0</v>
      </c>
      <c r="DX211" s="53">
        <f t="shared" si="423"/>
        <v>0</v>
      </c>
      <c r="DY211" s="53">
        <f t="shared" si="423"/>
        <v>0</v>
      </c>
      <c r="DZ211" s="53">
        <f t="shared" si="423"/>
        <v>0</v>
      </c>
      <c r="EA211" s="53">
        <f t="shared" si="423"/>
        <v>0</v>
      </c>
      <c r="EB211" s="53">
        <f t="shared" si="423"/>
        <v>0</v>
      </c>
      <c r="EC211" s="53">
        <f t="shared" si="424"/>
        <v>0</v>
      </c>
      <c r="ED211" s="53">
        <f t="shared" si="424"/>
        <v>0</v>
      </c>
      <c r="EE211" s="53">
        <f t="shared" si="424"/>
        <v>0</v>
      </c>
      <c r="EF211" s="53">
        <f t="shared" si="424"/>
        <v>0</v>
      </c>
      <c r="EG211" s="53">
        <f t="shared" si="424"/>
        <v>0</v>
      </c>
      <c r="EH211" s="53">
        <f t="shared" si="424"/>
        <v>0</v>
      </c>
      <c r="EI211" s="53">
        <f t="shared" si="424"/>
        <v>0</v>
      </c>
      <c r="EJ211" s="53">
        <f t="shared" si="424"/>
        <v>0</v>
      </c>
      <c r="EK211" s="53">
        <f t="shared" si="424"/>
        <v>0</v>
      </c>
      <c r="EL211" s="53">
        <f t="shared" si="424"/>
        <v>0</v>
      </c>
      <c r="EM211" s="53">
        <f t="shared" si="424"/>
        <v>0</v>
      </c>
      <c r="EN211" s="53">
        <f t="shared" si="424"/>
        <v>0</v>
      </c>
      <c r="EO211" s="53">
        <f t="shared" si="424"/>
        <v>0</v>
      </c>
      <c r="EP211" s="53">
        <f t="shared" si="424"/>
        <v>0</v>
      </c>
      <c r="EQ211" s="53">
        <f t="shared" si="424"/>
        <v>0</v>
      </c>
      <c r="ER211" s="53">
        <f t="shared" si="424"/>
        <v>0</v>
      </c>
      <c r="ES211" s="53">
        <f t="shared" si="425"/>
        <v>0</v>
      </c>
      <c r="ET211" s="53">
        <f t="shared" si="425"/>
        <v>0</v>
      </c>
      <c r="EU211" s="53">
        <f t="shared" si="425"/>
        <v>0</v>
      </c>
      <c r="EV211" s="53">
        <f t="shared" si="425"/>
        <v>0</v>
      </c>
      <c r="EW211" s="53">
        <f t="shared" si="425"/>
        <v>0</v>
      </c>
      <c r="EX211" s="53">
        <f t="shared" si="425"/>
        <v>0</v>
      </c>
      <c r="EY211" s="53">
        <f t="shared" si="425"/>
        <v>0</v>
      </c>
      <c r="EZ211" s="53">
        <f t="shared" si="425"/>
        <v>0</v>
      </c>
      <c r="FA211" s="53">
        <f t="shared" si="425"/>
        <v>0</v>
      </c>
      <c r="FB211" s="53">
        <f t="shared" si="425"/>
        <v>0</v>
      </c>
      <c r="FC211" s="53">
        <f t="shared" si="425"/>
        <v>0</v>
      </c>
      <c r="FD211" s="53">
        <f t="shared" si="425"/>
        <v>0</v>
      </c>
      <c r="FE211" s="53">
        <f t="shared" si="425"/>
        <v>0</v>
      </c>
      <c r="FF211" s="53">
        <f t="shared" si="425"/>
        <v>0</v>
      </c>
      <c r="FG211" s="53">
        <f t="shared" si="425"/>
        <v>0</v>
      </c>
      <c r="FH211" s="53">
        <f t="shared" si="425"/>
        <v>0</v>
      </c>
      <c r="FI211" s="53">
        <f t="shared" si="426"/>
        <v>0</v>
      </c>
      <c r="FJ211" s="53">
        <f t="shared" si="426"/>
        <v>0</v>
      </c>
      <c r="FK211" s="53">
        <f t="shared" si="426"/>
        <v>0</v>
      </c>
      <c r="FL211" s="53">
        <f t="shared" si="426"/>
        <v>0</v>
      </c>
      <c r="FM211" s="53">
        <f t="shared" si="426"/>
        <v>0</v>
      </c>
      <c r="FN211" s="53">
        <f t="shared" si="426"/>
        <v>0</v>
      </c>
      <c r="FO211" s="53">
        <f t="shared" si="426"/>
        <v>0</v>
      </c>
      <c r="FP211" s="53">
        <f t="shared" si="426"/>
        <v>0</v>
      </c>
      <c r="FQ211" s="53">
        <f t="shared" si="426"/>
        <v>0</v>
      </c>
      <c r="FR211" s="53">
        <f t="shared" si="426"/>
        <v>0</v>
      </c>
      <c r="FS211" s="53">
        <f t="shared" si="426"/>
        <v>0</v>
      </c>
      <c r="FT211" s="53">
        <f t="shared" si="426"/>
        <v>0</v>
      </c>
      <c r="FU211" s="53">
        <f t="shared" si="426"/>
        <v>0</v>
      </c>
      <c r="FV211" s="53">
        <f t="shared" si="426"/>
        <v>0</v>
      </c>
      <c r="FW211" s="53">
        <f t="shared" si="426"/>
        <v>0</v>
      </c>
      <c r="FX211" s="53">
        <f t="shared" si="426"/>
        <v>0</v>
      </c>
      <c r="FY211" s="53">
        <f t="shared" si="427"/>
        <v>0</v>
      </c>
      <c r="FZ211" s="53">
        <f t="shared" si="427"/>
        <v>0</v>
      </c>
      <c r="GA211" s="53">
        <f t="shared" si="427"/>
        <v>0</v>
      </c>
      <c r="GB211" s="53">
        <f t="shared" si="427"/>
        <v>0</v>
      </c>
      <c r="GC211" s="53">
        <f t="shared" si="427"/>
        <v>0</v>
      </c>
      <c r="GD211" s="53">
        <f t="shared" si="427"/>
        <v>0</v>
      </c>
      <c r="GE211" s="53">
        <f t="shared" si="427"/>
        <v>0</v>
      </c>
      <c r="GF211" s="53">
        <f t="shared" si="427"/>
        <v>0</v>
      </c>
      <c r="GG211" s="53">
        <f t="shared" si="427"/>
        <v>0</v>
      </c>
      <c r="GH211" s="53">
        <f t="shared" si="427"/>
        <v>0</v>
      </c>
      <c r="GI211" s="53">
        <f t="shared" si="427"/>
        <v>0</v>
      </c>
      <c r="GJ211" s="53">
        <f t="shared" si="427"/>
        <v>0</v>
      </c>
      <c r="GK211" s="53">
        <f t="shared" si="427"/>
        <v>0</v>
      </c>
      <c r="GL211" s="53">
        <f t="shared" si="427"/>
        <v>0</v>
      </c>
      <c r="GM211" s="53">
        <f t="shared" si="427"/>
        <v>0</v>
      </c>
      <c r="GN211" s="53">
        <f t="shared" si="428"/>
        <v>0</v>
      </c>
      <c r="GO211" s="53">
        <f t="shared" si="428"/>
        <v>0</v>
      </c>
      <c r="GP211" s="53">
        <f t="shared" si="428"/>
        <v>0</v>
      </c>
      <c r="GQ211" s="53">
        <f t="shared" si="428"/>
        <v>0</v>
      </c>
      <c r="GR211" s="53">
        <f t="shared" si="428"/>
        <v>0</v>
      </c>
      <c r="GS211" s="53">
        <f t="shared" si="428"/>
        <v>0</v>
      </c>
      <c r="GT211" s="53">
        <f t="shared" si="428"/>
        <v>0</v>
      </c>
      <c r="GU211" s="53">
        <f t="shared" si="428"/>
        <v>0</v>
      </c>
      <c r="GV211" s="53">
        <f t="shared" si="428"/>
        <v>0</v>
      </c>
      <c r="GW211" s="53">
        <f t="shared" si="428"/>
        <v>0</v>
      </c>
      <c r="GX211" s="53">
        <f t="shared" si="18"/>
        <v>0</v>
      </c>
    </row>
    <row r="212" spans="1:206" s="95" customFormat="1" ht="12.75" x14ac:dyDescent="0.2">
      <c r="A212" s="22">
        <f>VLOOKUP(B212,'Libro Giornale'!$E$237:$F$436,2,FALSE)</f>
        <v>122</v>
      </c>
      <c r="B212" s="547" t="s">
        <v>508</v>
      </c>
      <c r="C212" s="152">
        <v>200</v>
      </c>
      <c r="D212" s="468">
        <v>44926</v>
      </c>
      <c r="E212" s="448" t="s">
        <v>870</v>
      </c>
      <c r="F212" s="52">
        <v>25</v>
      </c>
      <c r="G212" s="52"/>
      <c r="H212" s="92"/>
      <c r="I212" s="92"/>
      <c r="J212" s="52"/>
      <c r="K212" s="52">
        <f t="shared" si="429"/>
        <v>-25</v>
      </c>
      <c r="L212" s="52"/>
      <c r="M212" s="53">
        <f t="shared" si="305"/>
        <v>0</v>
      </c>
      <c r="N212" s="53">
        <f t="shared" si="416"/>
        <v>0</v>
      </c>
      <c r="O212" s="53">
        <f t="shared" si="416"/>
        <v>0</v>
      </c>
      <c r="P212" s="53">
        <f t="shared" si="416"/>
        <v>0</v>
      </c>
      <c r="Q212" s="53">
        <f t="shared" si="416"/>
        <v>0</v>
      </c>
      <c r="R212" s="53">
        <f t="shared" si="416"/>
        <v>0</v>
      </c>
      <c r="S212" s="53">
        <f t="shared" si="416"/>
        <v>0</v>
      </c>
      <c r="T212" s="53">
        <f t="shared" si="416"/>
        <v>0</v>
      </c>
      <c r="U212" s="53">
        <f t="shared" si="416"/>
        <v>0</v>
      </c>
      <c r="V212" s="53">
        <f t="shared" si="416"/>
        <v>0</v>
      </c>
      <c r="W212" s="53">
        <f t="shared" si="416"/>
        <v>0</v>
      </c>
      <c r="X212" s="53">
        <f t="shared" si="416"/>
        <v>0</v>
      </c>
      <c r="Y212" s="53">
        <f t="shared" si="416"/>
        <v>0</v>
      </c>
      <c r="Z212" s="53">
        <f t="shared" si="416"/>
        <v>0</v>
      </c>
      <c r="AA212" s="53">
        <f t="shared" ref="N212:AC213" si="430">IF(AA$4=$A212,-SUM($H212:$K212), 0)</f>
        <v>0</v>
      </c>
      <c r="AB212" s="53">
        <f t="shared" si="430"/>
        <v>0</v>
      </c>
      <c r="AC212" s="53">
        <f t="shared" si="430"/>
        <v>0</v>
      </c>
      <c r="AD212" s="53">
        <f t="shared" si="417"/>
        <v>0</v>
      </c>
      <c r="AE212" s="53">
        <f t="shared" si="417"/>
        <v>0</v>
      </c>
      <c r="AF212" s="53">
        <f t="shared" si="417"/>
        <v>0</v>
      </c>
      <c r="AG212" s="53">
        <f t="shared" si="417"/>
        <v>0</v>
      </c>
      <c r="AH212" s="53">
        <f t="shared" si="417"/>
        <v>0</v>
      </c>
      <c r="AI212" s="53">
        <f t="shared" si="417"/>
        <v>0</v>
      </c>
      <c r="AJ212" s="53">
        <f t="shared" si="417"/>
        <v>0</v>
      </c>
      <c r="AK212" s="53">
        <f t="shared" si="417"/>
        <v>0</v>
      </c>
      <c r="AL212" s="53">
        <f t="shared" si="417"/>
        <v>0</v>
      </c>
      <c r="AM212" s="53">
        <f t="shared" si="417"/>
        <v>0</v>
      </c>
      <c r="AN212" s="53">
        <f t="shared" si="417"/>
        <v>0</v>
      </c>
      <c r="AO212" s="53">
        <f t="shared" si="417"/>
        <v>0</v>
      </c>
      <c r="AP212" s="53">
        <f t="shared" si="417"/>
        <v>0</v>
      </c>
      <c r="AQ212" s="53">
        <f t="shared" si="417"/>
        <v>0</v>
      </c>
      <c r="AR212" s="53">
        <f t="shared" si="417"/>
        <v>0</v>
      </c>
      <c r="AS212" s="53">
        <f t="shared" si="417"/>
        <v>0</v>
      </c>
      <c r="AT212" s="53">
        <f t="shared" si="418"/>
        <v>0</v>
      </c>
      <c r="AU212" s="53">
        <f t="shared" si="418"/>
        <v>0</v>
      </c>
      <c r="AV212" s="53">
        <f t="shared" si="418"/>
        <v>0</v>
      </c>
      <c r="AW212" s="53">
        <f t="shared" si="418"/>
        <v>0</v>
      </c>
      <c r="AX212" s="53">
        <f t="shared" si="418"/>
        <v>0</v>
      </c>
      <c r="AY212" s="53">
        <f t="shared" si="418"/>
        <v>0</v>
      </c>
      <c r="AZ212" s="53">
        <f t="shared" si="418"/>
        <v>0</v>
      </c>
      <c r="BA212" s="53">
        <f t="shared" si="418"/>
        <v>0</v>
      </c>
      <c r="BB212" s="53">
        <f t="shared" si="418"/>
        <v>0</v>
      </c>
      <c r="BC212" s="53">
        <f t="shared" si="418"/>
        <v>0</v>
      </c>
      <c r="BD212" s="53">
        <f t="shared" si="418"/>
        <v>0</v>
      </c>
      <c r="BE212" s="53">
        <f t="shared" si="418"/>
        <v>0</v>
      </c>
      <c r="BF212" s="53">
        <f t="shared" si="418"/>
        <v>0</v>
      </c>
      <c r="BG212" s="53">
        <f t="shared" si="418"/>
        <v>0</v>
      </c>
      <c r="BH212" s="53">
        <f t="shared" si="418"/>
        <v>0</v>
      </c>
      <c r="BI212" s="53">
        <f t="shared" si="418"/>
        <v>0</v>
      </c>
      <c r="BJ212" s="53">
        <f t="shared" si="336"/>
        <v>0</v>
      </c>
      <c r="BK212" s="53">
        <f t="shared" si="336"/>
        <v>0</v>
      </c>
      <c r="BL212" s="53">
        <f t="shared" si="336"/>
        <v>0</v>
      </c>
      <c r="BM212" s="53">
        <f t="shared" si="336"/>
        <v>0</v>
      </c>
      <c r="BN212" s="53">
        <f t="shared" si="336"/>
        <v>0</v>
      </c>
      <c r="BO212" s="53">
        <f t="shared" si="336"/>
        <v>0</v>
      </c>
      <c r="BP212" s="53">
        <f t="shared" si="336"/>
        <v>0</v>
      </c>
      <c r="BQ212" s="53">
        <f t="shared" si="336"/>
        <v>0</v>
      </c>
      <c r="BR212" s="53">
        <f t="shared" si="336"/>
        <v>0</v>
      </c>
      <c r="BS212" s="53">
        <f t="shared" si="336"/>
        <v>0</v>
      </c>
      <c r="BT212" s="53">
        <f t="shared" si="336"/>
        <v>0</v>
      </c>
      <c r="BU212" s="53">
        <f t="shared" si="5"/>
        <v>0</v>
      </c>
      <c r="BV212" s="53">
        <f t="shared" si="336"/>
        <v>0</v>
      </c>
      <c r="BW212" s="53">
        <f t="shared" si="336"/>
        <v>0</v>
      </c>
      <c r="BX212" s="53">
        <f t="shared" si="336"/>
        <v>0</v>
      </c>
      <c r="BY212" s="53">
        <f t="shared" si="337"/>
        <v>0</v>
      </c>
      <c r="BZ212" s="53">
        <f t="shared" si="337"/>
        <v>0</v>
      </c>
      <c r="CA212" s="53">
        <f t="shared" si="337"/>
        <v>0</v>
      </c>
      <c r="CB212" s="53">
        <f t="shared" si="337"/>
        <v>0</v>
      </c>
      <c r="CC212" s="53">
        <f t="shared" si="337"/>
        <v>0</v>
      </c>
      <c r="CD212" s="53">
        <f t="shared" si="337"/>
        <v>0</v>
      </c>
      <c r="CE212" s="53">
        <f t="shared" si="337"/>
        <v>0</v>
      </c>
      <c r="CF212" s="53">
        <f t="shared" si="337"/>
        <v>0</v>
      </c>
      <c r="CG212" s="53">
        <f t="shared" si="337"/>
        <v>0</v>
      </c>
      <c r="CH212" s="53">
        <f t="shared" si="337"/>
        <v>0</v>
      </c>
      <c r="CI212" s="53">
        <f t="shared" si="337"/>
        <v>0</v>
      </c>
      <c r="CJ212" s="53">
        <f t="shared" si="337"/>
        <v>0</v>
      </c>
      <c r="CK212" s="53">
        <f t="shared" si="337"/>
        <v>0</v>
      </c>
      <c r="CL212" s="53">
        <f t="shared" si="337"/>
        <v>0</v>
      </c>
      <c r="CM212" s="53">
        <f t="shared" si="337"/>
        <v>0</v>
      </c>
      <c r="CN212" s="53">
        <f t="shared" si="337"/>
        <v>0</v>
      </c>
      <c r="CO212" s="53">
        <f t="shared" si="421"/>
        <v>0</v>
      </c>
      <c r="CP212" s="53">
        <f t="shared" si="421"/>
        <v>0</v>
      </c>
      <c r="CQ212" s="53">
        <f t="shared" si="421"/>
        <v>0</v>
      </c>
      <c r="CR212" s="53">
        <f t="shared" si="421"/>
        <v>0</v>
      </c>
      <c r="CS212" s="53">
        <f t="shared" si="421"/>
        <v>0</v>
      </c>
      <c r="CT212" s="53">
        <f t="shared" si="421"/>
        <v>0</v>
      </c>
      <c r="CU212" s="53">
        <f t="shared" si="421"/>
        <v>0</v>
      </c>
      <c r="CV212" s="53">
        <f t="shared" si="421"/>
        <v>0</v>
      </c>
      <c r="CW212" s="53">
        <f t="shared" si="421"/>
        <v>0</v>
      </c>
      <c r="CX212" s="53">
        <f t="shared" si="421"/>
        <v>0</v>
      </c>
      <c r="CY212" s="53">
        <f t="shared" si="421"/>
        <v>0</v>
      </c>
      <c r="CZ212" s="53">
        <f t="shared" si="421"/>
        <v>0</v>
      </c>
      <c r="DA212" s="53">
        <f t="shared" si="421"/>
        <v>0</v>
      </c>
      <c r="DB212" s="53">
        <f t="shared" si="421"/>
        <v>0</v>
      </c>
      <c r="DC212" s="53">
        <f t="shared" si="421"/>
        <v>0</v>
      </c>
      <c r="DD212" s="53">
        <f t="shared" si="421"/>
        <v>0</v>
      </c>
      <c r="DE212" s="53">
        <f t="shared" si="422"/>
        <v>0</v>
      </c>
      <c r="DF212" s="53">
        <f t="shared" si="422"/>
        <v>0</v>
      </c>
      <c r="DG212" s="53">
        <f t="shared" si="422"/>
        <v>0</v>
      </c>
      <c r="DH212" s="53">
        <f t="shared" si="422"/>
        <v>0</v>
      </c>
      <c r="DI212" s="53">
        <f t="shared" si="422"/>
        <v>0</v>
      </c>
      <c r="DJ212" s="53">
        <f t="shared" si="422"/>
        <v>0</v>
      </c>
      <c r="DK212" s="53">
        <f t="shared" si="422"/>
        <v>0</v>
      </c>
      <c r="DL212" s="53">
        <f t="shared" si="422"/>
        <v>0</v>
      </c>
      <c r="DM212" s="53">
        <f t="shared" si="423"/>
        <v>0</v>
      </c>
      <c r="DN212" s="53">
        <f t="shared" si="423"/>
        <v>0</v>
      </c>
      <c r="DO212" s="53">
        <f t="shared" si="423"/>
        <v>0</v>
      </c>
      <c r="DP212" s="53">
        <f t="shared" si="423"/>
        <v>0</v>
      </c>
      <c r="DQ212" s="53">
        <f t="shared" si="423"/>
        <v>0</v>
      </c>
      <c r="DR212" s="53">
        <f t="shared" si="423"/>
        <v>0</v>
      </c>
      <c r="DS212" s="53">
        <f t="shared" si="423"/>
        <v>0</v>
      </c>
      <c r="DT212" s="53">
        <f t="shared" si="423"/>
        <v>0</v>
      </c>
      <c r="DU212" s="53">
        <f t="shared" si="423"/>
        <v>0</v>
      </c>
      <c r="DV212" s="53">
        <f t="shared" si="423"/>
        <v>0</v>
      </c>
      <c r="DW212" s="53">
        <f t="shared" si="423"/>
        <v>0</v>
      </c>
      <c r="DX212" s="53">
        <f t="shared" si="423"/>
        <v>0</v>
      </c>
      <c r="DY212" s="53">
        <f t="shared" si="423"/>
        <v>25</v>
      </c>
      <c r="DZ212" s="53">
        <f t="shared" si="423"/>
        <v>0</v>
      </c>
      <c r="EA212" s="53">
        <f t="shared" si="423"/>
        <v>0</v>
      </c>
      <c r="EB212" s="53">
        <f t="shared" si="423"/>
        <v>0</v>
      </c>
      <c r="EC212" s="53">
        <f t="shared" si="424"/>
        <v>0</v>
      </c>
      <c r="ED212" s="53">
        <f t="shared" si="424"/>
        <v>0</v>
      </c>
      <c r="EE212" s="53">
        <f t="shared" si="424"/>
        <v>0</v>
      </c>
      <c r="EF212" s="53">
        <f t="shared" si="424"/>
        <v>0</v>
      </c>
      <c r="EG212" s="53">
        <f t="shared" si="424"/>
        <v>0</v>
      </c>
      <c r="EH212" s="53">
        <f t="shared" si="424"/>
        <v>0</v>
      </c>
      <c r="EI212" s="53">
        <f t="shared" si="424"/>
        <v>0</v>
      </c>
      <c r="EJ212" s="53">
        <f t="shared" si="424"/>
        <v>0</v>
      </c>
      <c r="EK212" s="53">
        <f t="shared" si="424"/>
        <v>0</v>
      </c>
      <c r="EL212" s="53">
        <f t="shared" si="424"/>
        <v>0</v>
      </c>
      <c r="EM212" s="53">
        <f t="shared" si="424"/>
        <v>0</v>
      </c>
      <c r="EN212" s="53">
        <f t="shared" si="424"/>
        <v>0</v>
      </c>
      <c r="EO212" s="53">
        <f t="shared" si="424"/>
        <v>0</v>
      </c>
      <c r="EP212" s="53">
        <f t="shared" si="424"/>
        <v>0</v>
      </c>
      <c r="EQ212" s="53">
        <f t="shared" si="424"/>
        <v>0</v>
      </c>
      <c r="ER212" s="53">
        <f t="shared" si="424"/>
        <v>0</v>
      </c>
      <c r="ES212" s="53">
        <f t="shared" si="425"/>
        <v>0</v>
      </c>
      <c r="ET212" s="53">
        <f t="shared" si="425"/>
        <v>0</v>
      </c>
      <c r="EU212" s="53">
        <f t="shared" si="425"/>
        <v>0</v>
      </c>
      <c r="EV212" s="53">
        <f t="shared" si="425"/>
        <v>0</v>
      </c>
      <c r="EW212" s="53">
        <f t="shared" si="425"/>
        <v>0</v>
      </c>
      <c r="EX212" s="53">
        <f t="shared" si="425"/>
        <v>0</v>
      </c>
      <c r="EY212" s="53">
        <f t="shared" si="425"/>
        <v>0</v>
      </c>
      <c r="EZ212" s="53">
        <f t="shared" si="425"/>
        <v>0</v>
      </c>
      <c r="FA212" s="53">
        <f t="shared" si="425"/>
        <v>0</v>
      </c>
      <c r="FB212" s="53">
        <f t="shared" si="425"/>
        <v>0</v>
      </c>
      <c r="FC212" s="53">
        <f t="shared" si="425"/>
        <v>0</v>
      </c>
      <c r="FD212" s="53">
        <f t="shared" si="425"/>
        <v>0</v>
      </c>
      <c r="FE212" s="53">
        <f t="shared" si="425"/>
        <v>0</v>
      </c>
      <c r="FF212" s="53">
        <f t="shared" si="425"/>
        <v>0</v>
      </c>
      <c r="FG212" s="53">
        <f t="shared" si="425"/>
        <v>0</v>
      </c>
      <c r="FH212" s="53">
        <f t="shared" si="425"/>
        <v>0</v>
      </c>
      <c r="FI212" s="53">
        <f t="shared" si="426"/>
        <v>0</v>
      </c>
      <c r="FJ212" s="53">
        <f t="shared" si="426"/>
        <v>0</v>
      </c>
      <c r="FK212" s="53">
        <f t="shared" si="426"/>
        <v>0</v>
      </c>
      <c r="FL212" s="53">
        <f t="shared" si="426"/>
        <v>0</v>
      </c>
      <c r="FM212" s="53">
        <f t="shared" si="426"/>
        <v>0</v>
      </c>
      <c r="FN212" s="53">
        <f t="shared" si="426"/>
        <v>0</v>
      </c>
      <c r="FO212" s="53">
        <f t="shared" si="426"/>
        <v>0</v>
      </c>
      <c r="FP212" s="53">
        <f t="shared" si="426"/>
        <v>0</v>
      </c>
      <c r="FQ212" s="53">
        <f t="shared" si="426"/>
        <v>0</v>
      </c>
      <c r="FR212" s="53">
        <f t="shared" si="426"/>
        <v>0</v>
      </c>
      <c r="FS212" s="53">
        <f t="shared" si="426"/>
        <v>0</v>
      </c>
      <c r="FT212" s="53">
        <f t="shared" si="426"/>
        <v>0</v>
      </c>
      <c r="FU212" s="53">
        <f t="shared" si="426"/>
        <v>0</v>
      </c>
      <c r="FV212" s="53">
        <f t="shared" si="426"/>
        <v>0</v>
      </c>
      <c r="FW212" s="53">
        <f t="shared" si="426"/>
        <v>0</v>
      </c>
      <c r="FX212" s="53">
        <f t="shared" si="426"/>
        <v>0</v>
      </c>
      <c r="FY212" s="53">
        <f t="shared" si="427"/>
        <v>0</v>
      </c>
      <c r="FZ212" s="53">
        <f t="shared" si="427"/>
        <v>0</v>
      </c>
      <c r="GA212" s="53">
        <f t="shared" si="427"/>
        <v>0</v>
      </c>
      <c r="GB212" s="53">
        <f t="shared" si="427"/>
        <v>0</v>
      </c>
      <c r="GC212" s="53">
        <f t="shared" si="427"/>
        <v>0</v>
      </c>
      <c r="GD212" s="53">
        <f t="shared" si="427"/>
        <v>0</v>
      </c>
      <c r="GE212" s="53">
        <f t="shared" si="427"/>
        <v>0</v>
      </c>
      <c r="GF212" s="53">
        <f t="shared" si="427"/>
        <v>0</v>
      </c>
      <c r="GG212" s="53">
        <f t="shared" si="427"/>
        <v>0</v>
      </c>
      <c r="GH212" s="53">
        <f t="shared" si="427"/>
        <v>0</v>
      </c>
      <c r="GI212" s="53">
        <f t="shared" si="427"/>
        <v>0</v>
      </c>
      <c r="GJ212" s="53">
        <f t="shared" si="427"/>
        <v>0</v>
      </c>
      <c r="GK212" s="53">
        <f t="shared" si="427"/>
        <v>0</v>
      </c>
      <c r="GL212" s="53">
        <f t="shared" si="427"/>
        <v>0</v>
      </c>
      <c r="GM212" s="53">
        <f t="shared" si="427"/>
        <v>0</v>
      </c>
      <c r="GN212" s="53">
        <f t="shared" si="428"/>
        <v>0</v>
      </c>
      <c r="GO212" s="53">
        <f t="shared" si="428"/>
        <v>0</v>
      </c>
      <c r="GP212" s="53">
        <f t="shared" si="428"/>
        <v>0</v>
      </c>
      <c r="GQ212" s="53">
        <f t="shared" si="428"/>
        <v>0</v>
      </c>
      <c r="GR212" s="53">
        <f t="shared" si="428"/>
        <v>0</v>
      </c>
      <c r="GS212" s="53">
        <f t="shared" si="428"/>
        <v>0</v>
      </c>
      <c r="GT212" s="53">
        <f t="shared" si="428"/>
        <v>0</v>
      </c>
      <c r="GU212" s="53">
        <f t="shared" si="428"/>
        <v>0</v>
      </c>
      <c r="GV212" s="53">
        <f t="shared" si="428"/>
        <v>0</v>
      </c>
      <c r="GW212" s="53">
        <f t="shared" si="428"/>
        <v>0</v>
      </c>
      <c r="GX212" s="53">
        <f t="shared" si="18"/>
        <v>0</v>
      </c>
    </row>
    <row r="213" spans="1:206" s="95" customFormat="1" ht="12.75" x14ac:dyDescent="0.2">
      <c r="A213" s="22">
        <f>VLOOKUP(B213,'Libro Giornale'!$E$237:$F$436,2,FALSE)</f>
        <v>34</v>
      </c>
      <c r="B213" s="547" t="s">
        <v>101</v>
      </c>
      <c r="C213" s="152">
        <v>201</v>
      </c>
      <c r="D213" s="468">
        <v>44926</v>
      </c>
      <c r="E213" s="448" t="s">
        <v>870</v>
      </c>
      <c r="F213" s="52">
        <f>-F212</f>
        <v>-25</v>
      </c>
      <c r="G213" s="52"/>
      <c r="H213" s="92"/>
      <c r="I213" s="92"/>
      <c r="J213" s="52"/>
      <c r="K213" s="52">
        <f t="shared" si="429"/>
        <v>25</v>
      </c>
      <c r="L213" s="52"/>
      <c r="M213" s="53">
        <f t="shared" si="305"/>
        <v>0</v>
      </c>
      <c r="N213" s="53">
        <f t="shared" si="430"/>
        <v>0</v>
      </c>
      <c r="O213" s="53">
        <f t="shared" si="430"/>
        <v>0</v>
      </c>
      <c r="P213" s="53">
        <f t="shared" si="430"/>
        <v>0</v>
      </c>
      <c r="Q213" s="53">
        <f t="shared" si="430"/>
        <v>0</v>
      </c>
      <c r="R213" s="53">
        <f t="shared" si="430"/>
        <v>0</v>
      </c>
      <c r="S213" s="53">
        <f t="shared" si="430"/>
        <v>0</v>
      </c>
      <c r="T213" s="53">
        <f t="shared" si="430"/>
        <v>0</v>
      </c>
      <c r="U213" s="53">
        <f t="shared" si="430"/>
        <v>0</v>
      </c>
      <c r="V213" s="53">
        <f t="shared" si="430"/>
        <v>0</v>
      </c>
      <c r="W213" s="53">
        <f t="shared" si="430"/>
        <v>0</v>
      </c>
      <c r="X213" s="53">
        <f t="shared" si="430"/>
        <v>0</v>
      </c>
      <c r="Y213" s="53">
        <f t="shared" si="430"/>
        <v>0</v>
      </c>
      <c r="Z213" s="53">
        <f t="shared" si="430"/>
        <v>0</v>
      </c>
      <c r="AA213" s="53">
        <f t="shared" si="430"/>
        <v>0</v>
      </c>
      <c r="AB213" s="53">
        <f t="shared" si="430"/>
        <v>0</v>
      </c>
      <c r="AC213" s="53">
        <f t="shared" si="430"/>
        <v>0</v>
      </c>
      <c r="AD213" s="53">
        <f t="shared" si="417"/>
        <v>0</v>
      </c>
      <c r="AE213" s="53">
        <f t="shared" si="417"/>
        <v>0</v>
      </c>
      <c r="AF213" s="53">
        <f t="shared" si="417"/>
        <v>0</v>
      </c>
      <c r="AG213" s="53">
        <f t="shared" si="417"/>
        <v>0</v>
      </c>
      <c r="AH213" s="53">
        <f t="shared" si="417"/>
        <v>0</v>
      </c>
      <c r="AI213" s="53">
        <f t="shared" si="417"/>
        <v>0</v>
      </c>
      <c r="AJ213" s="53">
        <f t="shared" si="417"/>
        <v>0</v>
      </c>
      <c r="AK213" s="53">
        <f t="shared" si="417"/>
        <v>0</v>
      </c>
      <c r="AL213" s="53">
        <f t="shared" si="417"/>
        <v>0</v>
      </c>
      <c r="AM213" s="53">
        <f t="shared" si="417"/>
        <v>0</v>
      </c>
      <c r="AN213" s="53">
        <f t="shared" si="417"/>
        <v>0</v>
      </c>
      <c r="AO213" s="53">
        <f t="shared" si="417"/>
        <v>-25</v>
      </c>
      <c r="AP213" s="53">
        <f t="shared" si="417"/>
        <v>0</v>
      </c>
      <c r="AQ213" s="53">
        <f t="shared" si="417"/>
        <v>0</v>
      </c>
      <c r="AR213" s="53">
        <f t="shared" si="417"/>
        <v>0</v>
      </c>
      <c r="AS213" s="53">
        <f t="shared" ref="AS213" si="431">IF(AS$4=$A213,-SUM($H213:$K213), 0)</f>
        <v>0</v>
      </c>
      <c r="AT213" s="53">
        <f t="shared" si="418"/>
        <v>0</v>
      </c>
      <c r="AU213" s="53">
        <f t="shared" si="418"/>
        <v>0</v>
      </c>
      <c r="AV213" s="53">
        <f t="shared" si="418"/>
        <v>0</v>
      </c>
      <c r="AW213" s="53">
        <f t="shared" si="418"/>
        <v>0</v>
      </c>
      <c r="AX213" s="53">
        <f t="shared" si="418"/>
        <v>0</v>
      </c>
      <c r="AY213" s="53">
        <f t="shared" si="418"/>
        <v>0</v>
      </c>
      <c r="AZ213" s="53">
        <f t="shared" si="418"/>
        <v>0</v>
      </c>
      <c r="BA213" s="53">
        <f t="shared" si="418"/>
        <v>0</v>
      </c>
      <c r="BB213" s="53">
        <f t="shared" si="418"/>
        <v>0</v>
      </c>
      <c r="BC213" s="53">
        <f t="shared" si="418"/>
        <v>0</v>
      </c>
      <c r="BD213" s="53">
        <f t="shared" si="418"/>
        <v>0</v>
      </c>
      <c r="BE213" s="53">
        <f t="shared" si="418"/>
        <v>0</v>
      </c>
      <c r="BF213" s="53">
        <f t="shared" si="418"/>
        <v>0</v>
      </c>
      <c r="BG213" s="53">
        <f t="shared" si="418"/>
        <v>0</v>
      </c>
      <c r="BH213" s="53">
        <f t="shared" si="418"/>
        <v>0</v>
      </c>
      <c r="BI213" s="53">
        <f t="shared" ref="BI213" si="432">IF(BI$4=$A213,-SUM($H213:$K213), 0)</f>
        <v>0</v>
      </c>
      <c r="BJ213" s="53">
        <f t="shared" si="336"/>
        <v>0</v>
      </c>
      <c r="BK213" s="53">
        <f t="shared" si="336"/>
        <v>0</v>
      </c>
      <c r="BL213" s="53">
        <f t="shared" si="336"/>
        <v>0</v>
      </c>
      <c r="BM213" s="53">
        <f t="shared" si="336"/>
        <v>0</v>
      </c>
      <c r="BN213" s="53">
        <f t="shared" si="336"/>
        <v>0</v>
      </c>
      <c r="BO213" s="53">
        <f t="shared" si="336"/>
        <v>0</v>
      </c>
      <c r="BP213" s="53">
        <f t="shared" si="336"/>
        <v>0</v>
      </c>
      <c r="BQ213" s="53">
        <f t="shared" si="336"/>
        <v>0</v>
      </c>
      <c r="BR213" s="53">
        <f t="shared" si="336"/>
        <v>0</v>
      </c>
      <c r="BS213" s="53">
        <f t="shared" si="336"/>
        <v>0</v>
      </c>
      <c r="BT213" s="53">
        <f t="shared" si="336"/>
        <v>0</v>
      </c>
      <c r="BU213" s="53">
        <f t="shared" si="5"/>
        <v>0</v>
      </c>
      <c r="BV213" s="53">
        <f t="shared" si="336"/>
        <v>0</v>
      </c>
      <c r="BW213" s="53">
        <f t="shared" si="336"/>
        <v>0</v>
      </c>
      <c r="BX213" s="53">
        <f t="shared" si="336"/>
        <v>0</v>
      </c>
      <c r="BY213" s="53">
        <f t="shared" si="337"/>
        <v>0</v>
      </c>
      <c r="BZ213" s="53">
        <f t="shared" si="337"/>
        <v>0</v>
      </c>
      <c r="CA213" s="53">
        <f t="shared" si="337"/>
        <v>0</v>
      </c>
      <c r="CB213" s="53">
        <f t="shared" si="337"/>
        <v>0</v>
      </c>
      <c r="CC213" s="53">
        <f t="shared" si="337"/>
        <v>0</v>
      </c>
      <c r="CD213" s="53">
        <f t="shared" si="337"/>
        <v>0</v>
      </c>
      <c r="CE213" s="53">
        <f t="shared" si="337"/>
        <v>0</v>
      </c>
      <c r="CF213" s="53">
        <f t="shared" si="337"/>
        <v>0</v>
      </c>
      <c r="CG213" s="53">
        <f t="shared" si="337"/>
        <v>0</v>
      </c>
      <c r="CH213" s="53">
        <f t="shared" si="337"/>
        <v>0</v>
      </c>
      <c r="CI213" s="53">
        <f t="shared" si="337"/>
        <v>0</v>
      </c>
      <c r="CJ213" s="53">
        <f t="shared" si="337"/>
        <v>0</v>
      </c>
      <c r="CK213" s="53">
        <f t="shared" si="337"/>
        <v>0</v>
      </c>
      <c r="CL213" s="53">
        <f t="shared" si="337"/>
        <v>0</v>
      </c>
      <c r="CM213" s="53">
        <f t="shared" si="337"/>
        <v>0</v>
      </c>
      <c r="CN213" s="53">
        <f t="shared" si="337"/>
        <v>0</v>
      </c>
      <c r="CO213" s="53">
        <f t="shared" si="421"/>
        <v>0</v>
      </c>
      <c r="CP213" s="53">
        <f t="shared" si="421"/>
        <v>0</v>
      </c>
      <c r="CQ213" s="53">
        <f t="shared" si="421"/>
        <v>0</v>
      </c>
      <c r="CR213" s="53">
        <f t="shared" si="421"/>
        <v>0</v>
      </c>
      <c r="CS213" s="53">
        <f t="shared" si="421"/>
        <v>0</v>
      </c>
      <c r="CT213" s="53">
        <f t="shared" si="421"/>
        <v>0</v>
      </c>
      <c r="CU213" s="53">
        <f t="shared" si="421"/>
        <v>0</v>
      </c>
      <c r="CV213" s="53">
        <f t="shared" si="421"/>
        <v>0</v>
      </c>
      <c r="CW213" s="53">
        <f t="shared" si="421"/>
        <v>0</v>
      </c>
      <c r="CX213" s="53">
        <f t="shared" si="421"/>
        <v>0</v>
      </c>
      <c r="CY213" s="53">
        <f t="shared" si="421"/>
        <v>0</v>
      </c>
      <c r="CZ213" s="53">
        <f t="shared" si="421"/>
        <v>0</v>
      </c>
      <c r="DA213" s="53">
        <f t="shared" si="421"/>
        <v>0</v>
      </c>
      <c r="DB213" s="53">
        <f t="shared" si="421"/>
        <v>0</v>
      </c>
      <c r="DC213" s="53">
        <f t="shared" si="421"/>
        <v>0</v>
      </c>
      <c r="DD213" s="53">
        <f t="shared" si="421"/>
        <v>0</v>
      </c>
      <c r="DE213" s="53">
        <f t="shared" si="422"/>
        <v>0</v>
      </c>
      <c r="DF213" s="53">
        <f t="shared" si="422"/>
        <v>0</v>
      </c>
      <c r="DG213" s="53">
        <f t="shared" si="422"/>
        <v>0</v>
      </c>
      <c r="DH213" s="53">
        <f t="shared" si="422"/>
        <v>0</v>
      </c>
      <c r="DI213" s="53">
        <f t="shared" si="422"/>
        <v>0</v>
      </c>
      <c r="DJ213" s="53">
        <f t="shared" si="422"/>
        <v>0</v>
      </c>
      <c r="DK213" s="53">
        <f t="shared" si="422"/>
        <v>0</v>
      </c>
      <c r="DL213" s="53">
        <f t="shared" si="422"/>
        <v>0</v>
      </c>
      <c r="DM213" s="53">
        <f t="shared" si="423"/>
        <v>0</v>
      </c>
      <c r="DN213" s="53">
        <f t="shared" si="423"/>
        <v>0</v>
      </c>
      <c r="DO213" s="53">
        <f t="shared" si="423"/>
        <v>0</v>
      </c>
      <c r="DP213" s="53">
        <f t="shared" si="423"/>
        <v>0</v>
      </c>
      <c r="DQ213" s="53">
        <f t="shared" si="423"/>
        <v>0</v>
      </c>
      <c r="DR213" s="53">
        <f t="shared" si="423"/>
        <v>0</v>
      </c>
      <c r="DS213" s="53">
        <f t="shared" si="423"/>
        <v>0</v>
      </c>
      <c r="DT213" s="53">
        <f t="shared" si="423"/>
        <v>0</v>
      </c>
      <c r="DU213" s="53">
        <f t="shared" si="423"/>
        <v>0</v>
      </c>
      <c r="DV213" s="53">
        <f t="shared" si="423"/>
        <v>0</v>
      </c>
      <c r="DW213" s="53">
        <f t="shared" si="423"/>
        <v>0</v>
      </c>
      <c r="DX213" s="53">
        <f t="shared" si="423"/>
        <v>0</v>
      </c>
      <c r="DY213" s="53">
        <f t="shared" si="423"/>
        <v>0</v>
      </c>
      <c r="DZ213" s="53">
        <f t="shared" si="423"/>
        <v>0</v>
      </c>
      <c r="EA213" s="53">
        <f t="shared" si="423"/>
        <v>0</v>
      </c>
      <c r="EB213" s="53">
        <f t="shared" ref="EB213" si="433">IF(EB$4=$A213,-SUM($H213:$K213), 0)</f>
        <v>0</v>
      </c>
      <c r="EC213" s="53">
        <f t="shared" si="424"/>
        <v>0</v>
      </c>
      <c r="ED213" s="53">
        <f t="shared" si="424"/>
        <v>0</v>
      </c>
      <c r="EE213" s="53">
        <f t="shared" si="424"/>
        <v>0</v>
      </c>
      <c r="EF213" s="53">
        <f t="shared" si="424"/>
        <v>0</v>
      </c>
      <c r="EG213" s="53">
        <f t="shared" si="424"/>
        <v>0</v>
      </c>
      <c r="EH213" s="53">
        <f t="shared" si="424"/>
        <v>0</v>
      </c>
      <c r="EI213" s="53">
        <f t="shared" si="424"/>
        <v>0</v>
      </c>
      <c r="EJ213" s="53">
        <f t="shared" si="424"/>
        <v>0</v>
      </c>
      <c r="EK213" s="53">
        <f t="shared" si="424"/>
        <v>0</v>
      </c>
      <c r="EL213" s="53">
        <f t="shared" si="424"/>
        <v>0</v>
      </c>
      <c r="EM213" s="53">
        <f t="shared" si="424"/>
        <v>0</v>
      </c>
      <c r="EN213" s="53">
        <f t="shared" si="424"/>
        <v>0</v>
      </c>
      <c r="EO213" s="53">
        <f t="shared" si="424"/>
        <v>0</v>
      </c>
      <c r="EP213" s="53">
        <f t="shared" si="424"/>
        <v>0</v>
      </c>
      <c r="EQ213" s="53">
        <f t="shared" si="424"/>
        <v>0</v>
      </c>
      <c r="ER213" s="53">
        <f t="shared" ref="ER213" si="434">IF(ER$4=$A213,-SUM($H213:$K213), 0)</f>
        <v>0</v>
      </c>
      <c r="ES213" s="53">
        <f t="shared" si="425"/>
        <v>0</v>
      </c>
      <c r="ET213" s="53">
        <f t="shared" si="425"/>
        <v>0</v>
      </c>
      <c r="EU213" s="53">
        <f t="shared" si="425"/>
        <v>0</v>
      </c>
      <c r="EV213" s="53">
        <f t="shared" si="425"/>
        <v>0</v>
      </c>
      <c r="EW213" s="53">
        <f t="shared" si="425"/>
        <v>0</v>
      </c>
      <c r="EX213" s="53">
        <f t="shared" si="425"/>
        <v>0</v>
      </c>
      <c r="EY213" s="53">
        <f t="shared" si="425"/>
        <v>0</v>
      </c>
      <c r="EZ213" s="53">
        <f t="shared" si="425"/>
        <v>0</v>
      </c>
      <c r="FA213" s="53">
        <f t="shared" si="425"/>
        <v>0</v>
      </c>
      <c r="FB213" s="53">
        <f t="shared" si="425"/>
        <v>0</v>
      </c>
      <c r="FC213" s="53">
        <f t="shared" si="425"/>
        <v>0</v>
      </c>
      <c r="FD213" s="53">
        <f t="shared" si="425"/>
        <v>0</v>
      </c>
      <c r="FE213" s="53">
        <f t="shared" si="425"/>
        <v>0</v>
      </c>
      <c r="FF213" s="53">
        <f t="shared" si="425"/>
        <v>0</v>
      </c>
      <c r="FG213" s="53">
        <f t="shared" si="425"/>
        <v>0</v>
      </c>
      <c r="FH213" s="53">
        <f t="shared" ref="FH213" si="435">IF(FH$4=$A213,-SUM($H213:$K213), 0)</f>
        <v>0</v>
      </c>
      <c r="FI213" s="53">
        <f t="shared" si="426"/>
        <v>0</v>
      </c>
      <c r="FJ213" s="53">
        <f t="shared" si="426"/>
        <v>0</v>
      </c>
      <c r="FK213" s="53">
        <f t="shared" si="426"/>
        <v>0</v>
      </c>
      <c r="FL213" s="53">
        <f t="shared" si="426"/>
        <v>0</v>
      </c>
      <c r="FM213" s="53">
        <f t="shared" si="426"/>
        <v>0</v>
      </c>
      <c r="FN213" s="53">
        <f t="shared" si="426"/>
        <v>0</v>
      </c>
      <c r="FO213" s="53">
        <f t="shared" si="426"/>
        <v>0</v>
      </c>
      <c r="FP213" s="53">
        <f t="shared" si="426"/>
        <v>0</v>
      </c>
      <c r="FQ213" s="53">
        <f t="shared" si="426"/>
        <v>0</v>
      </c>
      <c r="FR213" s="53">
        <f t="shared" si="426"/>
        <v>0</v>
      </c>
      <c r="FS213" s="53">
        <f t="shared" si="426"/>
        <v>0</v>
      </c>
      <c r="FT213" s="53">
        <f t="shared" si="426"/>
        <v>0</v>
      </c>
      <c r="FU213" s="53">
        <f t="shared" si="426"/>
        <v>0</v>
      </c>
      <c r="FV213" s="53">
        <f t="shared" si="426"/>
        <v>0</v>
      </c>
      <c r="FW213" s="53">
        <f t="shared" si="426"/>
        <v>0</v>
      </c>
      <c r="FX213" s="53">
        <f t="shared" ref="FX213" si="436">IF(FX$4=$A213,-SUM($H213:$K213), 0)</f>
        <v>0</v>
      </c>
      <c r="FY213" s="53">
        <f t="shared" si="427"/>
        <v>0</v>
      </c>
      <c r="FZ213" s="53">
        <f t="shared" si="427"/>
        <v>0</v>
      </c>
      <c r="GA213" s="53">
        <f t="shared" si="427"/>
        <v>0</v>
      </c>
      <c r="GB213" s="53">
        <f t="shared" si="427"/>
        <v>0</v>
      </c>
      <c r="GC213" s="53">
        <f t="shared" si="427"/>
        <v>0</v>
      </c>
      <c r="GD213" s="53">
        <f t="shared" si="427"/>
        <v>0</v>
      </c>
      <c r="GE213" s="53">
        <f t="shared" si="427"/>
        <v>0</v>
      </c>
      <c r="GF213" s="53">
        <f t="shared" si="427"/>
        <v>0</v>
      </c>
      <c r="GG213" s="53">
        <f t="shared" si="427"/>
        <v>0</v>
      </c>
      <c r="GH213" s="53">
        <f t="shared" si="427"/>
        <v>0</v>
      </c>
      <c r="GI213" s="53">
        <f t="shared" si="427"/>
        <v>0</v>
      </c>
      <c r="GJ213" s="53">
        <f t="shared" si="427"/>
        <v>0</v>
      </c>
      <c r="GK213" s="53">
        <f t="shared" si="427"/>
        <v>0</v>
      </c>
      <c r="GL213" s="53">
        <f t="shared" si="427"/>
        <v>0</v>
      </c>
      <c r="GM213" s="53">
        <f t="shared" si="427"/>
        <v>0</v>
      </c>
      <c r="GN213" s="53">
        <f t="shared" si="428"/>
        <v>0</v>
      </c>
      <c r="GO213" s="53">
        <f t="shared" si="428"/>
        <v>0</v>
      </c>
      <c r="GP213" s="53">
        <f t="shared" si="428"/>
        <v>0</v>
      </c>
      <c r="GQ213" s="53">
        <f t="shared" si="428"/>
        <v>0</v>
      </c>
      <c r="GR213" s="53">
        <f t="shared" si="428"/>
        <v>0</v>
      </c>
      <c r="GS213" s="53">
        <f t="shared" si="428"/>
        <v>0</v>
      </c>
      <c r="GT213" s="53">
        <f t="shared" si="428"/>
        <v>0</v>
      </c>
      <c r="GU213" s="53">
        <f t="shared" si="428"/>
        <v>0</v>
      </c>
      <c r="GV213" s="53">
        <f t="shared" si="428"/>
        <v>0</v>
      </c>
      <c r="GW213" s="53">
        <f t="shared" si="428"/>
        <v>0</v>
      </c>
      <c r="GX213" s="53">
        <f t="shared" si="18"/>
        <v>0</v>
      </c>
    </row>
    <row r="214" spans="1:206" s="95" customFormat="1" ht="12.75" x14ac:dyDescent="0.2">
      <c r="A214" s="22">
        <f>VLOOKUP(B214,'Libro Giornale'!$E$237:$F$436,2,FALSE)</f>
        <v>18</v>
      </c>
      <c r="B214" s="547" t="s">
        <v>96</v>
      </c>
      <c r="C214" s="152">
        <v>202</v>
      </c>
      <c r="D214" s="468">
        <v>44926</v>
      </c>
      <c r="E214" s="448" t="s">
        <v>131</v>
      </c>
      <c r="F214" s="52">
        <v>68.878</v>
      </c>
      <c r="G214" s="52"/>
      <c r="H214" s="92"/>
      <c r="I214" s="92"/>
      <c r="J214" s="52"/>
      <c r="K214" s="52">
        <f t="shared" si="429"/>
        <v>-68.878</v>
      </c>
      <c r="L214" s="52"/>
      <c r="M214" s="53">
        <f t="shared" si="305"/>
        <v>0</v>
      </c>
      <c r="N214" s="53">
        <f t="shared" si="416"/>
        <v>0</v>
      </c>
      <c r="O214" s="53">
        <f t="shared" si="416"/>
        <v>0</v>
      </c>
      <c r="P214" s="53">
        <f t="shared" si="416"/>
        <v>0</v>
      </c>
      <c r="Q214" s="53">
        <f t="shared" si="416"/>
        <v>0</v>
      </c>
      <c r="R214" s="53">
        <f t="shared" si="416"/>
        <v>0</v>
      </c>
      <c r="S214" s="53">
        <f t="shared" si="416"/>
        <v>0</v>
      </c>
      <c r="T214" s="53">
        <f t="shared" si="416"/>
        <v>0</v>
      </c>
      <c r="U214" s="53">
        <f t="shared" si="416"/>
        <v>0</v>
      </c>
      <c r="V214" s="53">
        <f t="shared" si="416"/>
        <v>0</v>
      </c>
      <c r="W214" s="53">
        <f t="shared" si="416"/>
        <v>0</v>
      </c>
      <c r="X214" s="53">
        <f t="shared" si="416"/>
        <v>0</v>
      </c>
      <c r="Y214" s="53">
        <f t="shared" si="416"/>
        <v>68.878</v>
      </c>
      <c r="Z214" s="53">
        <f t="shared" si="416"/>
        <v>0</v>
      </c>
      <c r="AA214" s="53">
        <f t="shared" si="416"/>
        <v>0</v>
      </c>
      <c r="AB214" s="53">
        <f t="shared" si="416"/>
        <v>0</v>
      </c>
      <c r="AC214" s="53">
        <f t="shared" si="416"/>
        <v>0</v>
      </c>
      <c r="AD214" s="53">
        <f t="shared" si="417"/>
        <v>0</v>
      </c>
      <c r="AE214" s="53">
        <f t="shared" si="417"/>
        <v>0</v>
      </c>
      <c r="AF214" s="53">
        <f t="shared" si="417"/>
        <v>0</v>
      </c>
      <c r="AG214" s="53">
        <f t="shared" si="417"/>
        <v>0</v>
      </c>
      <c r="AH214" s="53">
        <f t="shared" si="417"/>
        <v>0</v>
      </c>
      <c r="AI214" s="53">
        <f t="shared" si="417"/>
        <v>0</v>
      </c>
      <c r="AJ214" s="53">
        <f t="shared" si="417"/>
        <v>0</v>
      </c>
      <c r="AK214" s="53">
        <f t="shared" si="417"/>
        <v>0</v>
      </c>
      <c r="AL214" s="53">
        <f t="shared" si="417"/>
        <v>0</v>
      </c>
      <c r="AM214" s="53">
        <f t="shared" si="417"/>
        <v>0</v>
      </c>
      <c r="AN214" s="53">
        <f t="shared" si="417"/>
        <v>0</v>
      </c>
      <c r="AO214" s="53">
        <f t="shared" si="417"/>
        <v>0</v>
      </c>
      <c r="AP214" s="53">
        <f t="shared" si="417"/>
        <v>0</v>
      </c>
      <c r="AQ214" s="53">
        <f t="shared" si="417"/>
        <v>0</v>
      </c>
      <c r="AR214" s="53">
        <f t="shared" si="417"/>
        <v>0</v>
      </c>
      <c r="AS214" s="53">
        <f t="shared" si="417"/>
        <v>0</v>
      </c>
      <c r="AT214" s="53">
        <f t="shared" si="418"/>
        <v>0</v>
      </c>
      <c r="AU214" s="53">
        <f t="shared" si="418"/>
        <v>0</v>
      </c>
      <c r="AV214" s="53">
        <f t="shared" si="418"/>
        <v>0</v>
      </c>
      <c r="AW214" s="53">
        <f t="shared" si="418"/>
        <v>0</v>
      </c>
      <c r="AX214" s="53">
        <f t="shared" si="418"/>
        <v>0</v>
      </c>
      <c r="AY214" s="53">
        <f t="shared" si="418"/>
        <v>0</v>
      </c>
      <c r="AZ214" s="53">
        <f t="shared" si="418"/>
        <v>0</v>
      </c>
      <c r="BA214" s="53">
        <f t="shared" si="418"/>
        <v>0</v>
      </c>
      <c r="BB214" s="53">
        <f t="shared" si="418"/>
        <v>0</v>
      </c>
      <c r="BC214" s="53">
        <f t="shared" si="418"/>
        <v>0</v>
      </c>
      <c r="BD214" s="53">
        <f t="shared" si="418"/>
        <v>0</v>
      </c>
      <c r="BE214" s="53">
        <f t="shared" si="418"/>
        <v>0</v>
      </c>
      <c r="BF214" s="53">
        <f t="shared" si="418"/>
        <v>0</v>
      </c>
      <c r="BG214" s="53">
        <f t="shared" si="418"/>
        <v>0</v>
      </c>
      <c r="BH214" s="53">
        <f t="shared" si="418"/>
        <v>0</v>
      </c>
      <c r="BI214" s="53">
        <f t="shared" si="418"/>
        <v>0</v>
      </c>
      <c r="BJ214" s="53">
        <f t="shared" si="336"/>
        <v>0</v>
      </c>
      <c r="BK214" s="53">
        <f t="shared" si="336"/>
        <v>0</v>
      </c>
      <c r="BL214" s="53">
        <f t="shared" si="336"/>
        <v>0</v>
      </c>
      <c r="BM214" s="53">
        <f t="shared" si="336"/>
        <v>0</v>
      </c>
      <c r="BN214" s="53">
        <f t="shared" si="336"/>
        <v>0</v>
      </c>
      <c r="BO214" s="53">
        <f t="shared" si="336"/>
        <v>0</v>
      </c>
      <c r="BP214" s="53">
        <f t="shared" si="336"/>
        <v>0</v>
      </c>
      <c r="BQ214" s="53">
        <f t="shared" si="336"/>
        <v>0</v>
      </c>
      <c r="BR214" s="53">
        <f t="shared" si="336"/>
        <v>0</v>
      </c>
      <c r="BS214" s="53">
        <f t="shared" si="336"/>
        <v>0</v>
      </c>
      <c r="BT214" s="53">
        <f t="shared" si="336"/>
        <v>0</v>
      </c>
      <c r="BU214" s="53">
        <f t="shared" si="5"/>
        <v>0</v>
      </c>
      <c r="BV214" s="53">
        <f t="shared" si="336"/>
        <v>0</v>
      </c>
      <c r="BW214" s="53">
        <f t="shared" si="336"/>
        <v>0</v>
      </c>
      <c r="BX214" s="53">
        <f t="shared" si="336"/>
        <v>0</v>
      </c>
      <c r="BY214" s="53">
        <f t="shared" si="337"/>
        <v>0</v>
      </c>
      <c r="BZ214" s="53">
        <f t="shared" si="337"/>
        <v>0</v>
      </c>
      <c r="CA214" s="53">
        <f t="shared" si="337"/>
        <v>0</v>
      </c>
      <c r="CB214" s="53">
        <f t="shared" si="337"/>
        <v>0</v>
      </c>
      <c r="CC214" s="53">
        <f t="shared" si="337"/>
        <v>0</v>
      </c>
      <c r="CD214" s="53">
        <f t="shared" si="337"/>
        <v>0</v>
      </c>
      <c r="CE214" s="53">
        <f t="shared" si="337"/>
        <v>0</v>
      </c>
      <c r="CF214" s="53">
        <f t="shared" si="337"/>
        <v>0</v>
      </c>
      <c r="CG214" s="53">
        <f t="shared" si="337"/>
        <v>0</v>
      </c>
      <c r="CH214" s="53">
        <f t="shared" si="337"/>
        <v>0</v>
      </c>
      <c r="CI214" s="53">
        <f t="shared" si="337"/>
        <v>0</v>
      </c>
      <c r="CJ214" s="53">
        <f t="shared" si="337"/>
        <v>0</v>
      </c>
      <c r="CK214" s="53">
        <f t="shared" si="337"/>
        <v>0</v>
      </c>
      <c r="CL214" s="53">
        <f t="shared" si="337"/>
        <v>0</v>
      </c>
      <c r="CM214" s="53">
        <f t="shared" si="337"/>
        <v>0</v>
      </c>
      <c r="CN214" s="53">
        <f t="shared" si="337"/>
        <v>0</v>
      </c>
      <c r="CO214" s="53">
        <f t="shared" si="421"/>
        <v>0</v>
      </c>
      <c r="CP214" s="53">
        <f t="shared" si="421"/>
        <v>0</v>
      </c>
      <c r="CQ214" s="53">
        <f t="shared" si="421"/>
        <v>0</v>
      </c>
      <c r="CR214" s="53">
        <f t="shared" si="421"/>
        <v>0</v>
      </c>
      <c r="CS214" s="53">
        <f t="shared" si="421"/>
        <v>0</v>
      </c>
      <c r="CT214" s="53">
        <f t="shared" si="421"/>
        <v>0</v>
      </c>
      <c r="CU214" s="53">
        <f t="shared" si="421"/>
        <v>0</v>
      </c>
      <c r="CV214" s="53">
        <f t="shared" si="421"/>
        <v>0</v>
      </c>
      <c r="CW214" s="53">
        <f t="shared" si="421"/>
        <v>0</v>
      </c>
      <c r="CX214" s="53">
        <f t="shared" si="421"/>
        <v>0</v>
      </c>
      <c r="CY214" s="53">
        <f t="shared" si="421"/>
        <v>0</v>
      </c>
      <c r="CZ214" s="53">
        <f t="shared" si="421"/>
        <v>0</v>
      </c>
      <c r="DA214" s="53">
        <f t="shared" si="421"/>
        <v>0</v>
      </c>
      <c r="DB214" s="53">
        <f t="shared" si="421"/>
        <v>0</v>
      </c>
      <c r="DC214" s="53">
        <f t="shared" si="421"/>
        <v>0</v>
      </c>
      <c r="DD214" s="53">
        <f t="shared" si="421"/>
        <v>0</v>
      </c>
      <c r="DE214" s="53">
        <f t="shared" si="422"/>
        <v>0</v>
      </c>
      <c r="DF214" s="53">
        <f t="shared" si="422"/>
        <v>0</v>
      </c>
      <c r="DG214" s="53">
        <f t="shared" si="422"/>
        <v>0</v>
      </c>
      <c r="DH214" s="53">
        <f t="shared" si="422"/>
        <v>0</v>
      </c>
      <c r="DI214" s="53">
        <f t="shared" si="422"/>
        <v>0</v>
      </c>
      <c r="DJ214" s="53">
        <f t="shared" si="422"/>
        <v>0</v>
      </c>
      <c r="DK214" s="53">
        <f t="shared" si="422"/>
        <v>0</v>
      </c>
      <c r="DL214" s="53">
        <f t="shared" si="422"/>
        <v>0</v>
      </c>
      <c r="DM214" s="53">
        <f t="shared" si="423"/>
        <v>0</v>
      </c>
      <c r="DN214" s="53">
        <f t="shared" si="423"/>
        <v>0</v>
      </c>
      <c r="DO214" s="53">
        <f t="shared" si="423"/>
        <v>0</v>
      </c>
      <c r="DP214" s="53">
        <f t="shared" si="423"/>
        <v>0</v>
      </c>
      <c r="DQ214" s="53">
        <f t="shared" si="423"/>
        <v>0</v>
      </c>
      <c r="DR214" s="53">
        <f t="shared" si="423"/>
        <v>0</v>
      </c>
      <c r="DS214" s="53">
        <f t="shared" si="423"/>
        <v>0</v>
      </c>
      <c r="DT214" s="53">
        <f t="shared" si="423"/>
        <v>0</v>
      </c>
      <c r="DU214" s="53">
        <f t="shared" si="423"/>
        <v>0</v>
      </c>
      <c r="DV214" s="53">
        <f t="shared" si="423"/>
        <v>0</v>
      </c>
      <c r="DW214" s="53">
        <f t="shared" si="423"/>
        <v>0</v>
      </c>
      <c r="DX214" s="53">
        <f t="shared" si="423"/>
        <v>0</v>
      </c>
      <c r="DY214" s="53">
        <f t="shared" si="423"/>
        <v>0</v>
      </c>
      <c r="DZ214" s="53">
        <f t="shared" si="423"/>
        <v>0</v>
      </c>
      <c r="EA214" s="53">
        <f t="shared" si="423"/>
        <v>0</v>
      </c>
      <c r="EB214" s="53">
        <f t="shared" si="423"/>
        <v>0</v>
      </c>
      <c r="EC214" s="53">
        <f t="shared" si="424"/>
        <v>0</v>
      </c>
      <c r="ED214" s="53">
        <f t="shared" si="424"/>
        <v>0</v>
      </c>
      <c r="EE214" s="53">
        <f t="shared" si="424"/>
        <v>0</v>
      </c>
      <c r="EF214" s="53">
        <f t="shared" si="424"/>
        <v>0</v>
      </c>
      <c r="EG214" s="53">
        <f t="shared" si="424"/>
        <v>0</v>
      </c>
      <c r="EH214" s="53">
        <f t="shared" si="424"/>
        <v>0</v>
      </c>
      <c r="EI214" s="53">
        <f t="shared" si="424"/>
        <v>0</v>
      </c>
      <c r="EJ214" s="53">
        <f t="shared" si="424"/>
        <v>0</v>
      </c>
      <c r="EK214" s="53">
        <f t="shared" si="424"/>
        <v>0</v>
      </c>
      <c r="EL214" s="53">
        <f t="shared" si="424"/>
        <v>0</v>
      </c>
      <c r="EM214" s="53">
        <f t="shared" si="424"/>
        <v>0</v>
      </c>
      <c r="EN214" s="53">
        <f t="shared" si="424"/>
        <v>0</v>
      </c>
      <c r="EO214" s="53">
        <f t="shared" si="424"/>
        <v>0</v>
      </c>
      <c r="EP214" s="53">
        <f t="shared" si="424"/>
        <v>0</v>
      </c>
      <c r="EQ214" s="53">
        <f t="shared" si="424"/>
        <v>0</v>
      </c>
      <c r="ER214" s="53">
        <f t="shared" si="424"/>
        <v>0</v>
      </c>
      <c r="ES214" s="53">
        <f t="shared" si="425"/>
        <v>0</v>
      </c>
      <c r="ET214" s="53">
        <f t="shared" si="425"/>
        <v>0</v>
      </c>
      <c r="EU214" s="53">
        <f t="shared" si="425"/>
        <v>0</v>
      </c>
      <c r="EV214" s="53">
        <f t="shared" si="425"/>
        <v>0</v>
      </c>
      <c r="EW214" s="53">
        <f t="shared" si="425"/>
        <v>0</v>
      </c>
      <c r="EX214" s="53">
        <f t="shared" si="425"/>
        <v>0</v>
      </c>
      <c r="EY214" s="53">
        <f t="shared" si="425"/>
        <v>0</v>
      </c>
      <c r="EZ214" s="53">
        <f t="shared" si="425"/>
        <v>0</v>
      </c>
      <c r="FA214" s="53">
        <f t="shared" si="425"/>
        <v>0</v>
      </c>
      <c r="FB214" s="53">
        <f t="shared" si="425"/>
        <v>0</v>
      </c>
      <c r="FC214" s="53">
        <f t="shared" si="425"/>
        <v>0</v>
      </c>
      <c r="FD214" s="53">
        <f t="shared" si="425"/>
        <v>0</v>
      </c>
      <c r="FE214" s="53">
        <f t="shared" si="425"/>
        <v>0</v>
      </c>
      <c r="FF214" s="53">
        <f t="shared" si="425"/>
        <v>0</v>
      </c>
      <c r="FG214" s="53">
        <f t="shared" si="425"/>
        <v>0</v>
      </c>
      <c r="FH214" s="53">
        <f t="shared" si="425"/>
        <v>0</v>
      </c>
      <c r="FI214" s="53">
        <f t="shared" si="426"/>
        <v>0</v>
      </c>
      <c r="FJ214" s="53">
        <f t="shared" si="426"/>
        <v>0</v>
      </c>
      <c r="FK214" s="53">
        <f t="shared" si="426"/>
        <v>0</v>
      </c>
      <c r="FL214" s="53">
        <f t="shared" si="426"/>
        <v>0</v>
      </c>
      <c r="FM214" s="53">
        <f t="shared" si="426"/>
        <v>0</v>
      </c>
      <c r="FN214" s="53">
        <f t="shared" si="426"/>
        <v>0</v>
      </c>
      <c r="FO214" s="53">
        <f t="shared" si="426"/>
        <v>0</v>
      </c>
      <c r="FP214" s="53">
        <f t="shared" si="426"/>
        <v>0</v>
      </c>
      <c r="FQ214" s="53">
        <f t="shared" si="426"/>
        <v>0</v>
      </c>
      <c r="FR214" s="53">
        <f t="shared" si="426"/>
        <v>0</v>
      </c>
      <c r="FS214" s="53">
        <f t="shared" si="426"/>
        <v>0</v>
      </c>
      <c r="FT214" s="53">
        <f t="shared" si="426"/>
        <v>0</v>
      </c>
      <c r="FU214" s="53">
        <f t="shared" si="426"/>
        <v>0</v>
      </c>
      <c r="FV214" s="53">
        <f t="shared" si="426"/>
        <v>0</v>
      </c>
      <c r="FW214" s="53">
        <f t="shared" si="426"/>
        <v>0</v>
      </c>
      <c r="FX214" s="53">
        <f t="shared" si="426"/>
        <v>0</v>
      </c>
      <c r="FY214" s="53">
        <f t="shared" si="427"/>
        <v>0</v>
      </c>
      <c r="FZ214" s="53">
        <f t="shared" si="427"/>
        <v>0</v>
      </c>
      <c r="GA214" s="53">
        <f t="shared" si="427"/>
        <v>0</v>
      </c>
      <c r="GB214" s="53">
        <f t="shared" si="427"/>
        <v>0</v>
      </c>
      <c r="GC214" s="53">
        <f t="shared" si="427"/>
        <v>0</v>
      </c>
      <c r="GD214" s="53">
        <f t="shared" si="427"/>
        <v>0</v>
      </c>
      <c r="GE214" s="53">
        <f t="shared" si="427"/>
        <v>0</v>
      </c>
      <c r="GF214" s="53">
        <f t="shared" si="427"/>
        <v>0</v>
      </c>
      <c r="GG214" s="53">
        <f t="shared" si="427"/>
        <v>0</v>
      </c>
      <c r="GH214" s="53">
        <f t="shared" si="427"/>
        <v>0</v>
      </c>
      <c r="GI214" s="53">
        <f t="shared" si="427"/>
        <v>0</v>
      </c>
      <c r="GJ214" s="53">
        <f t="shared" si="427"/>
        <v>0</v>
      </c>
      <c r="GK214" s="53">
        <f t="shared" si="427"/>
        <v>0</v>
      </c>
      <c r="GL214" s="53">
        <f t="shared" si="427"/>
        <v>0</v>
      </c>
      <c r="GM214" s="53">
        <f t="shared" si="427"/>
        <v>0</v>
      </c>
      <c r="GN214" s="53">
        <f t="shared" si="428"/>
        <v>0</v>
      </c>
      <c r="GO214" s="53">
        <f t="shared" si="428"/>
        <v>0</v>
      </c>
      <c r="GP214" s="53">
        <f t="shared" si="428"/>
        <v>0</v>
      </c>
      <c r="GQ214" s="53">
        <f t="shared" si="428"/>
        <v>0</v>
      </c>
      <c r="GR214" s="53">
        <f t="shared" si="428"/>
        <v>0</v>
      </c>
      <c r="GS214" s="53">
        <f t="shared" si="428"/>
        <v>0</v>
      </c>
      <c r="GT214" s="53">
        <f t="shared" si="428"/>
        <v>0</v>
      </c>
      <c r="GU214" s="53">
        <f t="shared" si="428"/>
        <v>0</v>
      </c>
      <c r="GV214" s="53">
        <f t="shared" si="428"/>
        <v>0</v>
      </c>
      <c r="GW214" s="53">
        <f t="shared" si="428"/>
        <v>0</v>
      </c>
      <c r="GX214" s="53">
        <f t="shared" si="18"/>
        <v>0</v>
      </c>
    </row>
    <row r="215" spans="1:206" s="95" customFormat="1" ht="12.75" x14ac:dyDescent="0.2">
      <c r="A215" s="22">
        <f>VLOOKUP(B215,'Libro Giornale'!$E$237:$F$436,2,FALSE)</f>
        <v>192</v>
      </c>
      <c r="B215" s="547" t="s">
        <v>578</v>
      </c>
      <c r="C215" s="152">
        <v>203</v>
      </c>
      <c r="D215" s="468">
        <v>44926</v>
      </c>
      <c r="E215" s="448" t="s">
        <v>131</v>
      </c>
      <c r="F215" s="52">
        <f>-F214</f>
        <v>-68.878</v>
      </c>
      <c r="G215" s="52"/>
      <c r="H215" s="92"/>
      <c r="I215" s="92"/>
      <c r="J215" s="52"/>
      <c r="K215" s="52">
        <f t="shared" si="429"/>
        <v>68.878</v>
      </c>
      <c r="L215" s="52"/>
      <c r="M215" s="53">
        <f t="shared" si="305"/>
        <v>0</v>
      </c>
      <c r="N215" s="53">
        <f t="shared" si="305"/>
        <v>0</v>
      </c>
      <c r="O215" s="53">
        <f t="shared" si="305"/>
        <v>0</v>
      </c>
      <c r="P215" s="53">
        <f t="shared" si="305"/>
        <v>0</v>
      </c>
      <c r="Q215" s="53">
        <f t="shared" si="305"/>
        <v>0</v>
      </c>
      <c r="R215" s="53">
        <f t="shared" si="305"/>
        <v>0</v>
      </c>
      <c r="S215" s="53">
        <f t="shared" si="305"/>
        <v>0</v>
      </c>
      <c r="T215" s="53">
        <f t="shared" si="305"/>
        <v>0</v>
      </c>
      <c r="U215" s="53">
        <f t="shared" si="305"/>
        <v>0</v>
      </c>
      <c r="V215" s="53">
        <f t="shared" si="305"/>
        <v>0</v>
      </c>
      <c r="W215" s="53">
        <f t="shared" si="305"/>
        <v>0</v>
      </c>
      <c r="X215" s="53">
        <f t="shared" si="305"/>
        <v>0</v>
      </c>
      <c r="Y215" s="53">
        <f t="shared" si="305"/>
        <v>0</v>
      </c>
      <c r="Z215" s="53">
        <f t="shared" si="305"/>
        <v>0</v>
      </c>
      <c r="AA215" s="53">
        <f t="shared" si="305"/>
        <v>0</v>
      </c>
      <c r="AB215" s="53">
        <f t="shared" si="305"/>
        <v>0</v>
      </c>
      <c r="AC215" s="53">
        <f t="shared" ref="AC215:AR222" si="437">IF(AC$4=$A215,-SUM($H215:$K215), 0)</f>
        <v>0</v>
      </c>
      <c r="AD215" s="53">
        <f t="shared" si="437"/>
        <v>0</v>
      </c>
      <c r="AE215" s="53">
        <f t="shared" si="437"/>
        <v>0</v>
      </c>
      <c r="AF215" s="53">
        <f t="shared" si="437"/>
        <v>0</v>
      </c>
      <c r="AG215" s="53">
        <f t="shared" si="437"/>
        <v>0</v>
      </c>
      <c r="AH215" s="53">
        <f t="shared" si="437"/>
        <v>0</v>
      </c>
      <c r="AI215" s="53">
        <f t="shared" si="437"/>
        <v>0</v>
      </c>
      <c r="AJ215" s="53">
        <f t="shared" si="437"/>
        <v>0</v>
      </c>
      <c r="AK215" s="53">
        <f t="shared" si="437"/>
        <v>0</v>
      </c>
      <c r="AL215" s="53">
        <f t="shared" si="437"/>
        <v>0</v>
      </c>
      <c r="AM215" s="53">
        <f t="shared" si="437"/>
        <v>0</v>
      </c>
      <c r="AN215" s="53">
        <f t="shared" si="437"/>
        <v>0</v>
      </c>
      <c r="AO215" s="53">
        <f t="shared" si="437"/>
        <v>0</v>
      </c>
      <c r="AP215" s="53">
        <f t="shared" si="437"/>
        <v>0</v>
      </c>
      <c r="AQ215" s="53">
        <f t="shared" si="437"/>
        <v>0</v>
      </c>
      <c r="AR215" s="53">
        <f t="shared" si="437"/>
        <v>0</v>
      </c>
      <c r="AS215" s="53">
        <f t="shared" ref="AS215:BH222" si="438">IF(AS$4=$A215,-SUM($H215:$K215), 0)</f>
        <v>0</v>
      </c>
      <c r="AT215" s="53">
        <f t="shared" si="438"/>
        <v>0</v>
      </c>
      <c r="AU215" s="53">
        <f t="shared" si="438"/>
        <v>0</v>
      </c>
      <c r="AV215" s="53">
        <f t="shared" si="438"/>
        <v>0</v>
      </c>
      <c r="AW215" s="53">
        <f t="shared" si="438"/>
        <v>0</v>
      </c>
      <c r="AX215" s="53">
        <f t="shared" si="438"/>
        <v>0</v>
      </c>
      <c r="AY215" s="53">
        <f t="shared" si="438"/>
        <v>0</v>
      </c>
      <c r="AZ215" s="53">
        <f t="shared" si="438"/>
        <v>0</v>
      </c>
      <c r="BA215" s="53">
        <f t="shared" si="438"/>
        <v>0</v>
      </c>
      <c r="BB215" s="53">
        <f t="shared" si="438"/>
        <v>0</v>
      </c>
      <c r="BC215" s="53">
        <f t="shared" si="438"/>
        <v>0</v>
      </c>
      <c r="BD215" s="53">
        <f t="shared" si="438"/>
        <v>0</v>
      </c>
      <c r="BE215" s="53">
        <f t="shared" si="438"/>
        <v>0</v>
      </c>
      <c r="BF215" s="53">
        <f t="shared" si="438"/>
        <v>0</v>
      </c>
      <c r="BG215" s="53">
        <f t="shared" si="438"/>
        <v>0</v>
      </c>
      <c r="BH215" s="53">
        <f t="shared" si="438"/>
        <v>0</v>
      </c>
      <c r="BI215" s="53">
        <f t="shared" ref="AT215:BI222" si="439">IF(BI$4=$A215,-SUM($H215:$K215), 0)</f>
        <v>0</v>
      </c>
      <c r="BJ215" s="53">
        <f t="shared" si="336"/>
        <v>0</v>
      </c>
      <c r="BK215" s="53">
        <f t="shared" si="336"/>
        <v>0</v>
      </c>
      <c r="BL215" s="53">
        <f t="shared" si="336"/>
        <v>0</v>
      </c>
      <c r="BM215" s="53">
        <f t="shared" si="336"/>
        <v>0</v>
      </c>
      <c r="BN215" s="53">
        <f t="shared" si="336"/>
        <v>0</v>
      </c>
      <c r="BO215" s="53">
        <f t="shared" si="336"/>
        <v>0</v>
      </c>
      <c r="BP215" s="53">
        <f t="shared" si="336"/>
        <v>0</v>
      </c>
      <c r="BQ215" s="53">
        <f t="shared" si="336"/>
        <v>0</v>
      </c>
      <c r="BR215" s="53">
        <f t="shared" si="336"/>
        <v>0</v>
      </c>
      <c r="BS215" s="53">
        <f t="shared" si="336"/>
        <v>0</v>
      </c>
      <c r="BT215" s="53">
        <f t="shared" si="336"/>
        <v>0</v>
      </c>
      <c r="BU215" s="53">
        <f t="shared" si="5"/>
        <v>0</v>
      </c>
      <c r="BV215" s="53">
        <f t="shared" si="336"/>
        <v>0</v>
      </c>
      <c r="BW215" s="53">
        <f t="shared" si="336"/>
        <v>0</v>
      </c>
      <c r="BX215" s="53">
        <f t="shared" si="336"/>
        <v>0</v>
      </c>
      <c r="BY215" s="53">
        <f t="shared" si="337"/>
        <v>0</v>
      </c>
      <c r="BZ215" s="53">
        <f t="shared" si="337"/>
        <v>0</v>
      </c>
      <c r="CA215" s="53">
        <f t="shared" si="337"/>
        <v>0</v>
      </c>
      <c r="CB215" s="53">
        <f t="shared" si="337"/>
        <v>0</v>
      </c>
      <c r="CC215" s="53">
        <f t="shared" si="337"/>
        <v>0</v>
      </c>
      <c r="CD215" s="53">
        <f t="shared" si="337"/>
        <v>0</v>
      </c>
      <c r="CE215" s="53">
        <f t="shared" si="337"/>
        <v>0</v>
      </c>
      <c r="CF215" s="53">
        <f t="shared" si="337"/>
        <v>0</v>
      </c>
      <c r="CG215" s="53">
        <f t="shared" si="337"/>
        <v>0</v>
      </c>
      <c r="CH215" s="53">
        <f t="shared" si="337"/>
        <v>0</v>
      </c>
      <c r="CI215" s="53">
        <f t="shared" si="337"/>
        <v>0</v>
      </c>
      <c r="CJ215" s="53">
        <f t="shared" si="337"/>
        <v>0</v>
      </c>
      <c r="CK215" s="53">
        <f t="shared" si="337"/>
        <v>0</v>
      </c>
      <c r="CL215" s="53">
        <f t="shared" si="337"/>
        <v>0</v>
      </c>
      <c r="CM215" s="53">
        <f t="shared" si="337"/>
        <v>0</v>
      </c>
      <c r="CN215" s="53">
        <f t="shared" si="337"/>
        <v>0</v>
      </c>
      <c r="CO215" s="53">
        <f t="shared" ref="CO215:DD222" si="440">IF(CO$4=$A215,-SUM($H215:$K215), 0)</f>
        <v>0</v>
      </c>
      <c r="CP215" s="53">
        <f t="shared" si="440"/>
        <v>0</v>
      </c>
      <c r="CQ215" s="53">
        <f t="shared" si="440"/>
        <v>0</v>
      </c>
      <c r="CR215" s="53">
        <f t="shared" si="440"/>
        <v>0</v>
      </c>
      <c r="CS215" s="53">
        <f t="shared" si="440"/>
        <v>0</v>
      </c>
      <c r="CT215" s="53">
        <f t="shared" si="440"/>
        <v>0</v>
      </c>
      <c r="CU215" s="53">
        <f t="shared" si="440"/>
        <v>0</v>
      </c>
      <c r="CV215" s="53">
        <f t="shared" si="440"/>
        <v>0</v>
      </c>
      <c r="CW215" s="53">
        <f t="shared" si="440"/>
        <v>0</v>
      </c>
      <c r="CX215" s="53">
        <f t="shared" si="440"/>
        <v>0</v>
      </c>
      <c r="CY215" s="53">
        <f t="shared" si="440"/>
        <v>0</v>
      </c>
      <c r="CZ215" s="53">
        <f t="shared" si="440"/>
        <v>0</v>
      </c>
      <c r="DA215" s="53">
        <f t="shared" si="440"/>
        <v>0</v>
      </c>
      <c r="DB215" s="53">
        <f t="shared" si="440"/>
        <v>0</v>
      </c>
      <c r="DC215" s="53">
        <f t="shared" si="440"/>
        <v>0</v>
      </c>
      <c r="DD215" s="53">
        <f t="shared" si="440"/>
        <v>0</v>
      </c>
      <c r="DE215" s="53">
        <f t="shared" si="422"/>
        <v>0</v>
      </c>
      <c r="DF215" s="53">
        <f t="shared" si="422"/>
        <v>0</v>
      </c>
      <c r="DG215" s="53">
        <f t="shared" si="422"/>
        <v>0</v>
      </c>
      <c r="DH215" s="53">
        <f t="shared" si="422"/>
        <v>0</v>
      </c>
      <c r="DI215" s="53">
        <f t="shared" si="422"/>
        <v>0</v>
      </c>
      <c r="DJ215" s="53">
        <f t="shared" si="422"/>
        <v>0</v>
      </c>
      <c r="DK215" s="53">
        <f t="shared" si="422"/>
        <v>0</v>
      </c>
      <c r="DL215" s="53">
        <f t="shared" si="422"/>
        <v>0</v>
      </c>
      <c r="DM215" s="53">
        <f t="shared" si="422"/>
        <v>0</v>
      </c>
      <c r="DN215" s="53">
        <f t="shared" si="422"/>
        <v>0</v>
      </c>
      <c r="DO215" s="53">
        <f t="shared" si="422"/>
        <v>0</v>
      </c>
      <c r="DP215" s="53">
        <f t="shared" si="422"/>
        <v>0</v>
      </c>
      <c r="DQ215" s="53">
        <f t="shared" si="422"/>
        <v>0</v>
      </c>
      <c r="DR215" s="53">
        <f t="shared" si="422"/>
        <v>0</v>
      </c>
      <c r="DS215" s="53">
        <f t="shared" si="422"/>
        <v>0</v>
      </c>
      <c r="DT215" s="53">
        <f t="shared" si="422"/>
        <v>0</v>
      </c>
      <c r="DU215" s="53">
        <f t="shared" ref="DU215:EJ222" si="441">IF(DU$4=$A215,-SUM($H215:$K215), 0)</f>
        <v>0</v>
      </c>
      <c r="DV215" s="53">
        <f t="shared" si="441"/>
        <v>0</v>
      </c>
      <c r="DW215" s="53">
        <f t="shared" si="441"/>
        <v>0</v>
      </c>
      <c r="DX215" s="53">
        <f t="shared" si="441"/>
        <v>0</v>
      </c>
      <c r="DY215" s="53">
        <f t="shared" si="441"/>
        <v>0</v>
      </c>
      <c r="DZ215" s="53">
        <f t="shared" si="441"/>
        <v>0</v>
      </c>
      <c r="EA215" s="53">
        <f t="shared" si="441"/>
        <v>0</v>
      </c>
      <c r="EB215" s="53">
        <f t="shared" si="441"/>
        <v>0</v>
      </c>
      <c r="EC215" s="53">
        <f t="shared" si="441"/>
        <v>0</v>
      </c>
      <c r="ED215" s="53">
        <f t="shared" si="441"/>
        <v>0</v>
      </c>
      <c r="EE215" s="53">
        <f t="shared" si="441"/>
        <v>0</v>
      </c>
      <c r="EF215" s="53">
        <f t="shared" si="441"/>
        <v>0</v>
      </c>
      <c r="EG215" s="53">
        <f t="shared" si="441"/>
        <v>0</v>
      </c>
      <c r="EH215" s="53">
        <f t="shared" si="441"/>
        <v>0</v>
      </c>
      <c r="EI215" s="53">
        <f t="shared" si="441"/>
        <v>0</v>
      </c>
      <c r="EJ215" s="53">
        <f t="shared" si="441"/>
        <v>0</v>
      </c>
      <c r="EK215" s="53">
        <f t="shared" ref="EK215:EZ222" si="442">IF(EK$4=$A215,-SUM($H215:$K215), 0)</f>
        <v>0</v>
      </c>
      <c r="EL215" s="53">
        <f t="shared" si="442"/>
        <v>0</v>
      </c>
      <c r="EM215" s="53">
        <f t="shared" si="442"/>
        <v>0</v>
      </c>
      <c r="EN215" s="53">
        <f t="shared" si="442"/>
        <v>0</v>
      </c>
      <c r="EO215" s="53">
        <f t="shared" si="442"/>
        <v>0</v>
      </c>
      <c r="EP215" s="53">
        <f t="shared" si="442"/>
        <v>0</v>
      </c>
      <c r="EQ215" s="53">
        <f t="shared" si="442"/>
        <v>0</v>
      </c>
      <c r="ER215" s="53">
        <f t="shared" si="442"/>
        <v>0</v>
      </c>
      <c r="ES215" s="53">
        <f t="shared" si="442"/>
        <v>0</v>
      </c>
      <c r="ET215" s="53">
        <f t="shared" si="442"/>
        <v>0</v>
      </c>
      <c r="EU215" s="53">
        <f t="shared" si="442"/>
        <v>0</v>
      </c>
      <c r="EV215" s="53">
        <f t="shared" si="442"/>
        <v>0</v>
      </c>
      <c r="EW215" s="53">
        <f t="shared" si="442"/>
        <v>0</v>
      </c>
      <c r="EX215" s="53">
        <f t="shared" si="442"/>
        <v>0</v>
      </c>
      <c r="EY215" s="53">
        <f t="shared" si="442"/>
        <v>0</v>
      </c>
      <c r="EZ215" s="53">
        <f t="shared" si="442"/>
        <v>0</v>
      </c>
      <c r="FA215" s="53">
        <f t="shared" ref="FA215:FP222" si="443">IF(FA$4=$A215,-SUM($H215:$K215), 0)</f>
        <v>0</v>
      </c>
      <c r="FB215" s="53">
        <f t="shared" si="443"/>
        <v>0</v>
      </c>
      <c r="FC215" s="53">
        <f t="shared" si="443"/>
        <v>0</v>
      </c>
      <c r="FD215" s="53">
        <f t="shared" si="443"/>
        <v>0</v>
      </c>
      <c r="FE215" s="53">
        <f t="shared" si="443"/>
        <v>0</v>
      </c>
      <c r="FF215" s="53">
        <f t="shared" si="443"/>
        <v>0</v>
      </c>
      <c r="FG215" s="53">
        <f t="shared" si="443"/>
        <v>0</v>
      </c>
      <c r="FH215" s="53">
        <f t="shared" si="443"/>
        <v>0</v>
      </c>
      <c r="FI215" s="53">
        <f t="shared" si="443"/>
        <v>0</v>
      </c>
      <c r="FJ215" s="53">
        <f t="shared" si="443"/>
        <v>0</v>
      </c>
      <c r="FK215" s="53">
        <f t="shared" si="443"/>
        <v>0</v>
      </c>
      <c r="FL215" s="53">
        <f t="shared" si="443"/>
        <v>0</v>
      </c>
      <c r="FM215" s="53">
        <f t="shared" si="443"/>
        <v>0</v>
      </c>
      <c r="FN215" s="53">
        <f t="shared" si="443"/>
        <v>0</v>
      </c>
      <c r="FO215" s="53">
        <f t="shared" si="443"/>
        <v>0</v>
      </c>
      <c r="FP215" s="53">
        <f t="shared" si="443"/>
        <v>0</v>
      </c>
      <c r="FQ215" s="53">
        <f t="shared" ref="FI215:FX222" si="444">IF(FQ$4=$A215,-SUM($H215:$K215), 0)</f>
        <v>0</v>
      </c>
      <c r="FR215" s="53">
        <f t="shared" si="444"/>
        <v>0</v>
      </c>
      <c r="FS215" s="53">
        <f t="shared" si="444"/>
        <v>0</v>
      </c>
      <c r="FT215" s="53">
        <f t="shared" si="444"/>
        <v>0</v>
      </c>
      <c r="FU215" s="53">
        <f t="shared" si="444"/>
        <v>0</v>
      </c>
      <c r="FV215" s="53">
        <f t="shared" si="444"/>
        <v>0</v>
      </c>
      <c r="FW215" s="53">
        <f t="shared" si="444"/>
        <v>0</v>
      </c>
      <c r="FX215" s="53">
        <f t="shared" si="444"/>
        <v>0</v>
      </c>
      <c r="FY215" s="53">
        <f t="shared" si="427"/>
        <v>0</v>
      </c>
      <c r="FZ215" s="53">
        <f t="shared" si="427"/>
        <v>0</v>
      </c>
      <c r="GA215" s="53">
        <f t="shared" si="427"/>
        <v>0</v>
      </c>
      <c r="GB215" s="53">
        <f t="shared" si="427"/>
        <v>0</v>
      </c>
      <c r="GC215" s="53">
        <f t="shared" si="427"/>
        <v>0</v>
      </c>
      <c r="GD215" s="53">
        <f t="shared" si="427"/>
        <v>0</v>
      </c>
      <c r="GE215" s="53">
        <f t="shared" si="427"/>
        <v>0</v>
      </c>
      <c r="GF215" s="53">
        <f t="shared" si="427"/>
        <v>0</v>
      </c>
      <c r="GG215" s="53">
        <f t="shared" si="427"/>
        <v>0</v>
      </c>
      <c r="GH215" s="53">
        <f t="shared" si="427"/>
        <v>0</v>
      </c>
      <c r="GI215" s="53">
        <f t="shared" si="427"/>
        <v>0</v>
      </c>
      <c r="GJ215" s="53">
        <f t="shared" si="427"/>
        <v>0</v>
      </c>
      <c r="GK215" s="53">
        <f t="shared" si="427"/>
        <v>0</v>
      </c>
      <c r="GL215" s="53">
        <f t="shared" si="427"/>
        <v>0</v>
      </c>
      <c r="GM215" s="53">
        <f t="shared" ref="FY215:GN222" si="445">IF(GM$4=$A215,-SUM($H215:$K215), 0)</f>
        <v>0</v>
      </c>
      <c r="GN215" s="53">
        <f t="shared" si="428"/>
        <v>0</v>
      </c>
      <c r="GO215" s="53">
        <f t="shared" si="428"/>
        <v>0</v>
      </c>
      <c r="GP215" s="53">
        <f t="shared" si="428"/>
        <v>0</v>
      </c>
      <c r="GQ215" s="53">
        <f t="shared" si="428"/>
        <v>-68.878</v>
      </c>
      <c r="GR215" s="53">
        <f t="shared" si="428"/>
        <v>0</v>
      </c>
      <c r="GS215" s="53">
        <f t="shared" si="428"/>
        <v>0</v>
      </c>
      <c r="GT215" s="53">
        <f t="shared" si="428"/>
        <v>0</v>
      </c>
      <c r="GU215" s="53">
        <f t="shared" si="428"/>
        <v>0</v>
      </c>
      <c r="GV215" s="53">
        <f t="shared" si="428"/>
        <v>0</v>
      </c>
      <c r="GW215" s="53">
        <f t="shared" si="428"/>
        <v>0</v>
      </c>
      <c r="GX215" s="53">
        <f t="shared" si="18"/>
        <v>0</v>
      </c>
    </row>
    <row r="216" spans="1:206" s="95" customFormat="1" ht="12.75" x14ac:dyDescent="0.2">
      <c r="A216" s="22">
        <f>VLOOKUP(B216,'Libro Giornale'!$E$237:$F$436,2,FALSE)</f>
        <v>18</v>
      </c>
      <c r="B216" s="547" t="s">
        <v>96</v>
      </c>
      <c r="C216" s="152">
        <v>204</v>
      </c>
      <c r="D216" s="468">
        <v>44926</v>
      </c>
      <c r="E216" s="448" t="s">
        <v>132</v>
      </c>
      <c r="F216" s="52">
        <v>473.73</v>
      </c>
      <c r="G216" s="52"/>
      <c r="H216" s="92"/>
      <c r="I216" s="92"/>
      <c r="J216" s="52"/>
      <c r="K216" s="52">
        <f t="shared" si="429"/>
        <v>-473.73</v>
      </c>
      <c r="L216" s="52"/>
      <c r="M216" s="53">
        <f t="shared" si="305"/>
        <v>0</v>
      </c>
      <c r="N216" s="53">
        <f t="shared" si="305"/>
        <v>0</v>
      </c>
      <c r="O216" s="53">
        <f t="shared" si="305"/>
        <v>0</v>
      </c>
      <c r="P216" s="53">
        <f t="shared" si="305"/>
        <v>0</v>
      </c>
      <c r="Q216" s="53">
        <f t="shared" si="305"/>
        <v>0</v>
      </c>
      <c r="R216" s="53">
        <f t="shared" si="305"/>
        <v>0</v>
      </c>
      <c r="S216" s="53">
        <f t="shared" si="305"/>
        <v>0</v>
      </c>
      <c r="T216" s="53">
        <f t="shared" si="305"/>
        <v>0</v>
      </c>
      <c r="U216" s="53">
        <f t="shared" si="305"/>
        <v>0</v>
      </c>
      <c r="V216" s="53">
        <f t="shared" si="305"/>
        <v>0</v>
      </c>
      <c r="W216" s="53">
        <f t="shared" si="305"/>
        <v>0</v>
      </c>
      <c r="X216" s="53">
        <f t="shared" si="305"/>
        <v>0</v>
      </c>
      <c r="Y216" s="53">
        <f t="shared" si="305"/>
        <v>473.73</v>
      </c>
      <c r="Z216" s="53">
        <f t="shared" si="305"/>
        <v>0</v>
      </c>
      <c r="AA216" s="53">
        <f t="shared" si="305"/>
        <v>0</v>
      </c>
      <c r="AB216" s="53">
        <f t="shared" si="305"/>
        <v>0</v>
      </c>
      <c r="AC216" s="53">
        <f t="shared" si="437"/>
        <v>0</v>
      </c>
      <c r="AD216" s="53">
        <f t="shared" si="437"/>
        <v>0</v>
      </c>
      <c r="AE216" s="53">
        <f t="shared" si="437"/>
        <v>0</v>
      </c>
      <c r="AF216" s="53">
        <f t="shared" si="437"/>
        <v>0</v>
      </c>
      <c r="AG216" s="53">
        <f t="shared" si="437"/>
        <v>0</v>
      </c>
      <c r="AH216" s="53">
        <f t="shared" si="437"/>
        <v>0</v>
      </c>
      <c r="AI216" s="53">
        <f t="shared" si="437"/>
        <v>0</v>
      </c>
      <c r="AJ216" s="53">
        <f t="shared" si="437"/>
        <v>0</v>
      </c>
      <c r="AK216" s="53">
        <f t="shared" si="437"/>
        <v>0</v>
      </c>
      <c r="AL216" s="53">
        <f t="shared" si="437"/>
        <v>0</v>
      </c>
      <c r="AM216" s="53">
        <f t="shared" si="437"/>
        <v>0</v>
      </c>
      <c r="AN216" s="53">
        <f t="shared" si="437"/>
        <v>0</v>
      </c>
      <c r="AO216" s="53">
        <f t="shared" si="437"/>
        <v>0</v>
      </c>
      <c r="AP216" s="53">
        <f t="shared" si="437"/>
        <v>0</v>
      </c>
      <c r="AQ216" s="53">
        <f t="shared" si="437"/>
        <v>0</v>
      </c>
      <c r="AR216" s="53">
        <f t="shared" si="437"/>
        <v>0</v>
      </c>
      <c r="AS216" s="53">
        <f t="shared" si="438"/>
        <v>0</v>
      </c>
      <c r="AT216" s="53">
        <f t="shared" si="439"/>
        <v>0</v>
      </c>
      <c r="AU216" s="53">
        <f t="shared" si="439"/>
        <v>0</v>
      </c>
      <c r="AV216" s="53">
        <f t="shared" si="439"/>
        <v>0</v>
      </c>
      <c r="AW216" s="53">
        <f t="shared" si="439"/>
        <v>0</v>
      </c>
      <c r="AX216" s="53">
        <f t="shared" si="439"/>
        <v>0</v>
      </c>
      <c r="AY216" s="53">
        <f t="shared" si="439"/>
        <v>0</v>
      </c>
      <c r="AZ216" s="53">
        <f t="shared" si="439"/>
        <v>0</v>
      </c>
      <c r="BA216" s="53">
        <f t="shared" si="439"/>
        <v>0</v>
      </c>
      <c r="BB216" s="53">
        <f t="shared" si="439"/>
        <v>0</v>
      </c>
      <c r="BC216" s="53">
        <f t="shared" si="439"/>
        <v>0</v>
      </c>
      <c r="BD216" s="53">
        <f t="shared" si="439"/>
        <v>0</v>
      </c>
      <c r="BE216" s="53">
        <f t="shared" si="439"/>
        <v>0</v>
      </c>
      <c r="BF216" s="53">
        <f t="shared" si="439"/>
        <v>0</v>
      </c>
      <c r="BG216" s="53">
        <f t="shared" si="439"/>
        <v>0</v>
      </c>
      <c r="BH216" s="53">
        <f t="shared" si="439"/>
        <v>0</v>
      </c>
      <c r="BI216" s="53">
        <f t="shared" si="439"/>
        <v>0</v>
      </c>
      <c r="BJ216" s="53">
        <f t="shared" si="336"/>
        <v>0</v>
      </c>
      <c r="BK216" s="53">
        <f t="shared" si="336"/>
        <v>0</v>
      </c>
      <c r="BL216" s="53">
        <f t="shared" si="336"/>
        <v>0</v>
      </c>
      <c r="BM216" s="53">
        <f t="shared" si="336"/>
        <v>0</v>
      </c>
      <c r="BN216" s="53">
        <f t="shared" si="336"/>
        <v>0</v>
      </c>
      <c r="BO216" s="53">
        <f t="shared" si="336"/>
        <v>0</v>
      </c>
      <c r="BP216" s="53">
        <f t="shared" si="336"/>
        <v>0</v>
      </c>
      <c r="BQ216" s="53">
        <f t="shared" si="336"/>
        <v>0</v>
      </c>
      <c r="BR216" s="53">
        <f t="shared" si="336"/>
        <v>0</v>
      </c>
      <c r="BS216" s="53">
        <f t="shared" si="336"/>
        <v>0</v>
      </c>
      <c r="BT216" s="53">
        <f t="shared" si="336"/>
        <v>0</v>
      </c>
      <c r="BU216" s="53">
        <f t="shared" si="5"/>
        <v>0</v>
      </c>
      <c r="BV216" s="53">
        <f t="shared" si="336"/>
        <v>0</v>
      </c>
      <c r="BW216" s="53">
        <f t="shared" si="336"/>
        <v>0</v>
      </c>
      <c r="BX216" s="53">
        <f t="shared" si="336"/>
        <v>0</v>
      </c>
      <c r="BY216" s="53">
        <f t="shared" si="337"/>
        <v>0</v>
      </c>
      <c r="BZ216" s="53">
        <f t="shared" si="337"/>
        <v>0</v>
      </c>
      <c r="CA216" s="53">
        <f t="shared" si="337"/>
        <v>0</v>
      </c>
      <c r="CB216" s="53">
        <f t="shared" ref="BY216:CN222" si="446">IF(CB$4=$A216,-SUM($H216:$K216), 0)</f>
        <v>0</v>
      </c>
      <c r="CC216" s="53">
        <f t="shared" si="446"/>
        <v>0</v>
      </c>
      <c r="CD216" s="53">
        <f t="shared" si="446"/>
        <v>0</v>
      </c>
      <c r="CE216" s="53">
        <f t="shared" si="446"/>
        <v>0</v>
      </c>
      <c r="CF216" s="53">
        <f t="shared" si="446"/>
        <v>0</v>
      </c>
      <c r="CG216" s="53">
        <f t="shared" si="446"/>
        <v>0</v>
      </c>
      <c r="CH216" s="53">
        <f t="shared" si="446"/>
        <v>0</v>
      </c>
      <c r="CI216" s="53">
        <f t="shared" si="446"/>
        <v>0</v>
      </c>
      <c r="CJ216" s="53">
        <f t="shared" si="446"/>
        <v>0</v>
      </c>
      <c r="CK216" s="53">
        <f t="shared" si="446"/>
        <v>0</v>
      </c>
      <c r="CL216" s="53">
        <f t="shared" si="446"/>
        <v>0</v>
      </c>
      <c r="CM216" s="53">
        <f t="shared" si="446"/>
        <v>0</v>
      </c>
      <c r="CN216" s="53">
        <f t="shared" si="446"/>
        <v>0</v>
      </c>
      <c r="CO216" s="53">
        <f t="shared" si="440"/>
        <v>0</v>
      </c>
      <c r="CP216" s="53">
        <f t="shared" si="440"/>
        <v>0</v>
      </c>
      <c r="CQ216" s="53">
        <f t="shared" si="440"/>
        <v>0</v>
      </c>
      <c r="CR216" s="53">
        <f t="shared" si="440"/>
        <v>0</v>
      </c>
      <c r="CS216" s="53">
        <f t="shared" si="440"/>
        <v>0</v>
      </c>
      <c r="CT216" s="53">
        <f t="shared" si="440"/>
        <v>0</v>
      </c>
      <c r="CU216" s="53">
        <f t="shared" si="440"/>
        <v>0</v>
      </c>
      <c r="CV216" s="53">
        <f t="shared" si="440"/>
        <v>0</v>
      </c>
      <c r="CW216" s="53">
        <f t="shared" si="440"/>
        <v>0</v>
      </c>
      <c r="CX216" s="53">
        <f t="shared" si="440"/>
        <v>0</v>
      </c>
      <c r="CY216" s="53">
        <f t="shared" si="440"/>
        <v>0</v>
      </c>
      <c r="CZ216" s="53">
        <f t="shared" si="440"/>
        <v>0</v>
      </c>
      <c r="DA216" s="53">
        <f t="shared" si="440"/>
        <v>0</v>
      </c>
      <c r="DB216" s="53">
        <f t="shared" si="440"/>
        <v>0</v>
      </c>
      <c r="DC216" s="53">
        <f t="shared" si="440"/>
        <v>0</v>
      </c>
      <c r="DD216" s="53">
        <f t="shared" si="440"/>
        <v>0</v>
      </c>
      <c r="DE216" s="53">
        <f t="shared" ref="DE216:DT222" si="447">IF(DE$4=$A216,-SUM($H216:$K216), 0)</f>
        <v>0</v>
      </c>
      <c r="DF216" s="53">
        <f t="shared" si="447"/>
        <v>0</v>
      </c>
      <c r="DG216" s="53">
        <f t="shared" si="447"/>
        <v>0</v>
      </c>
      <c r="DH216" s="53">
        <f t="shared" si="447"/>
        <v>0</v>
      </c>
      <c r="DI216" s="53">
        <f t="shared" si="447"/>
        <v>0</v>
      </c>
      <c r="DJ216" s="53">
        <f t="shared" si="447"/>
        <v>0</v>
      </c>
      <c r="DK216" s="53">
        <f t="shared" si="447"/>
        <v>0</v>
      </c>
      <c r="DL216" s="53">
        <f t="shared" si="447"/>
        <v>0</v>
      </c>
      <c r="DM216" s="53">
        <f t="shared" si="447"/>
        <v>0</v>
      </c>
      <c r="DN216" s="53">
        <f t="shared" si="447"/>
        <v>0</v>
      </c>
      <c r="DO216" s="53">
        <f t="shared" si="447"/>
        <v>0</v>
      </c>
      <c r="DP216" s="53">
        <f t="shared" si="447"/>
        <v>0</v>
      </c>
      <c r="DQ216" s="53">
        <f t="shared" si="447"/>
        <v>0</v>
      </c>
      <c r="DR216" s="53">
        <f t="shared" si="447"/>
        <v>0</v>
      </c>
      <c r="DS216" s="53">
        <f t="shared" si="447"/>
        <v>0</v>
      </c>
      <c r="DT216" s="53">
        <f t="shared" si="447"/>
        <v>0</v>
      </c>
      <c r="DU216" s="53">
        <f t="shared" si="441"/>
        <v>0</v>
      </c>
      <c r="DV216" s="53">
        <f t="shared" si="441"/>
        <v>0</v>
      </c>
      <c r="DW216" s="53">
        <f t="shared" si="441"/>
        <v>0</v>
      </c>
      <c r="DX216" s="53">
        <f t="shared" si="441"/>
        <v>0</v>
      </c>
      <c r="DY216" s="53">
        <f t="shared" si="441"/>
        <v>0</v>
      </c>
      <c r="DZ216" s="53">
        <f t="shared" si="441"/>
        <v>0</v>
      </c>
      <c r="EA216" s="53">
        <f t="shared" si="441"/>
        <v>0</v>
      </c>
      <c r="EB216" s="53">
        <f t="shared" si="441"/>
        <v>0</v>
      </c>
      <c r="EC216" s="53">
        <f t="shared" si="441"/>
        <v>0</v>
      </c>
      <c r="ED216" s="53">
        <f t="shared" si="441"/>
        <v>0</v>
      </c>
      <c r="EE216" s="53">
        <f t="shared" si="441"/>
        <v>0</v>
      </c>
      <c r="EF216" s="53">
        <f t="shared" si="441"/>
        <v>0</v>
      </c>
      <c r="EG216" s="53">
        <f t="shared" si="441"/>
        <v>0</v>
      </c>
      <c r="EH216" s="53">
        <f t="shared" si="441"/>
        <v>0</v>
      </c>
      <c r="EI216" s="53">
        <f t="shared" si="441"/>
        <v>0</v>
      </c>
      <c r="EJ216" s="53">
        <f t="shared" si="441"/>
        <v>0</v>
      </c>
      <c r="EK216" s="53">
        <f t="shared" si="442"/>
        <v>0</v>
      </c>
      <c r="EL216" s="53">
        <f t="shared" si="442"/>
        <v>0</v>
      </c>
      <c r="EM216" s="53">
        <f t="shared" si="442"/>
        <v>0</v>
      </c>
      <c r="EN216" s="53">
        <f t="shared" si="442"/>
        <v>0</v>
      </c>
      <c r="EO216" s="53">
        <f t="shared" si="442"/>
        <v>0</v>
      </c>
      <c r="EP216" s="53">
        <f t="shared" si="442"/>
        <v>0</v>
      </c>
      <c r="EQ216" s="53">
        <f t="shared" si="442"/>
        <v>0</v>
      </c>
      <c r="ER216" s="53">
        <f t="shared" si="442"/>
        <v>0</v>
      </c>
      <c r="ES216" s="53">
        <f t="shared" si="442"/>
        <v>0</v>
      </c>
      <c r="ET216" s="53">
        <f t="shared" si="442"/>
        <v>0</v>
      </c>
      <c r="EU216" s="53">
        <f t="shared" si="442"/>
        <v>0</v>
      </c>
      <c r="EV216" s="53">
        <f t="shared" si="442"/>
        <v>0</v>
      </c>
      <c r="EW216" s="53">
        <f t="shared" si="442"/>
        <v>0</v>
      </c>
      <c r="EX216" s="53">
        <f t="shared" si="442"/>
        <v>0</v>
      </c>
      <c r="EY216" s="53">
        <f t="shared" si="442"/>
        <v>0</v>
      </c>
      <c r="EZ216" s="53">
        <f t="shared" si="442"/>
        <v>0</v>
      </c>
      <c r="FA216" s="53">
        <f t="shared" si="443"/>
        <v>0</v>
      </c>
      <c r="FB216" s="53">
        <f t="shared" si="443"/>
        <v>0</v>
      </c>
      <c r="FC216" s="53">
        <f t="shared" si="443"/>
        <v>0</v>
      </c>
      <c r="FD216" s="53">
        <f t="shared" si="443"/>
        <v>0</v>
      </c>
      <c r="FE216" s="53">
        <f t="shared" si="443"/>
        <v>0</v>
      </c>
      <c r="FF216" s="53">
        <f t="shared" si="443"/>
        <v>0</v>
      </c>
      <c r="FG216" s="53">
        <f t="shared" si="443"/>
        <v>0</v>
      </c>
      <c r="FH216" s="53">
        <f t="shared" si="443"/>
        <v>0</v>
      </c>
      <c r="FI216" s="53">
        <f t="shared" si="444"/>
        <v>0</v>
      </c>
      <c r="FJ216" s="53">
        <f t="shared" si="444"/>
        <v>0</v>
      </c>
      <c r="FK216" s="53">
        <f t="shared" si="444"/>
        <v>0</v>
      </c>
      <c r="FL216" s="53">
        <f t="shared" si="444"/>
        <v>0</v>
      </c>
      <c r="FM216" s="53">
        <f t="shared" si="444"/>
        <v>0</v>
      </c>
      <c r="FN216" s="53">
        <f t="shared" si="444"/>
        <v>0</v>
      </c>
      <c r="FO216" s="53">
        <f t="shared" si="444"/>
        <v>0</v>
      </c>
      <c r="FP216" s="53">
        <f t="shared" si="444"/>
        <v>0</v>
      </c>
      <c r="FQ216" s="53">
        <f t="shared" si="444"/>
        <v>0</v>
      </c>
      <c r="FR216" s="53">
        <f t="shared" si="444"/>
        <v>0</v>
      </c>
      <c r="FS216" s="53">
        <f t="shared" si="444"/>
        <v>0</v>
      </c>
      <c r="FT216" s="53">
        <f t="shared" si="444"/>
        <v>0</v>
      </c>
      <c r="FU216" s="53">
        <f t="shared" si="444"/>
        <v>0</v>
      </c>
      <c r="FV216" s="53">
        <f t="shared" si="444"/>
        <v>0</v>
      </c>
      <c r="FW216" s="53">
        <f t="shared" si="444"/>
        <v>0</v>
      </c>
      <c r="FX216" s="53">
        <f t="shared" si="444"/>
        <v>0</v>
      </c>
      <c r="FY216" s="53">
        <f t="shared" si="445"/>
        <v>0</v>
      </c>
      <c r="FZ216" s="53">
        <f t="shared" si="445"/>
        <v>0</v>
      </c>
      <c r="GA216" s="53">
        <f t="shared" si="445"/>
        <v>0</v>
      </c>
      <c r="GB216" s="53">
        <f t="shared" si="445"/>
        <v>0</v>
      </c>
      <c r="GC216" s="53">
        <f t="shared" si="445"/>
        <v>0</v>
      </c>
      <c r="GD216" s="53">
        <f t="shared" si="445"/>
        <v>0</v>
      </c>
      <c r="GE216" s="53">
        <f t="shared" si="445"/>
        <v>0</v>
      </c>
      <c r="GF216" s="53">
        <f t="shared" si="445"/>
        <v>0</v>
      </c>
      <c r="GG216" s="53">
        <f t="shared" si="445"/>
        <v>0</v>
      </c>
      <c r="GH216" s="53">
        <f t="shared" si="445"/>
        <v>0</v>
      </c>
      <c r="GI216" s="53">
        <f t="shared" si="445"/>
        <v>0</v>
      </c>
      <c r="GJ216" s="53">
        <f t="shared" si="445"/>
        <v>0</v>
      </c>
      <c r="GK216" s="53">
        <f t="shared" si="445"/>
        <v>0</v>
      </c>
      <c r="GL216" s="53">
        <f t="shared" si="445"/>
        <v>0</v>
      </c>
      <c r="GM216" s="53">
        <f t="shared" si="445"/>
        <v>0</v>
      </c>
      <c r="GN216" s="53">
        <f t="shared" si="445"/>
        <v>0</v>
      </c>
      <c r="GO216" s="53">
        <f t="shared" ref="GN216:GW222" si="448">IF(GO$4=$A216,-SUM($H216:$K216), 0)</f>
        <v>0</v>
      </c>
      <c r="GP216" s="53">
        <f t="shared" si="448"/>
        <v>0</v>
      </c>
      <c r="GQ216" s="53">
        <f t="shared" si="448"/>
        <v>0</v>
      </c>
      <c r="GR216" s="53">
        <f t="shared" si="448"/>
        <v>0</v>
      </c>
      <c r="GS216" s="53">
        <f t="shared" si="448"/>
        <v>0</v>
      </c>
      <c r="GT216" s="53">
        <f t="shared" si="448"/>
        <v>0</v>
      </c>
      <c r="GU216" s="53">
        <f t="shared" si="448"/>
        <v>0</v>
      </c>
      <c r="GV216" s="53">
        <f t="shared" si="448"/>
        <v>0</v>
      </c>
      <c r="GW216" s="53">
        <f t="shared" si="448"/>
        <v>0</v>
      </c>
      <c r="GX216" s="53">
        <f t="shared" si="18"/>
        <v>0</v>
      </c>
    </row>
    <row r="217" spans="1:206" s="95" customFormat="1" ht="12.75" x14ac:dyDescent="0.2">
      <c r="A217" s="22">
        <f>VLOOKUP(B217,'Libro Giornale'!$E$237:$F$436,2,FALSE)</f>
        <v>192</v>
      </c>
      <c r="B217" s="547" t="s">
        <v>578</v>
      </c>
      <c r="C217" s="152">
        <v>205</v>
      </c>
      <c r="D217" s="468">
        <v>44926</v>
      </c>
      <c r="E217" s="448" t="s">
        <v>132</v>
      </c>
      <c r="F217" s="52">
        <f>-F216</f>
        <v>-473.73</v>
      </c>
      <c r="G217" s="52"/>
      <c r="H217" s="92"/>
      <c r="I217" s="92"/>
      <c r="J217" s="52"/>
      <c r="K217" s="52">
        <f t="shared" si="429"/>
        <v>473.73</v>
      </c>
      <c r="L217" s="52"/>
      <c r="M217" s="53">
        <f t="shared" si="305"/>
        <v>0</v>
      </c>
      <c r="N217" s="53">
        <f t="shared" si="305"/>
        <v>0</v>
      </c>
      <c r="O217" s="53">
        <f t="shared" si="305"/>
        <v>0</v>
      </c>
      <c r="P217" s="53">
        <f t="shared" si="305"/>
        <v>0</v>
      </c>
      <c r="Q217" s="53">
        <f t="shared" si="305"/>
        <v>0</v>
      </c>
      <c r="R217" s="53">
        <f t="shared" si="305"/>
        <v>0</v>
      </c>
      <c r="S217" s="53">
        <f t="shared" si="305"/>
        <v>0</v>
      </c>
      <c r="T217" s="53">
        <f t="shared" si="305"/>
        <v>0</v>
      </c>
      <c r="U217" s="53">
        <f t="shared" si="305"/>
        <v>0</v>
      </c>
      <c r="V217" s="53">
        <f t="shared" si="305"/>
        <v>0</v>
      </c>
      <c r="W217" s="53">
        <f t="shared" si="305"/>
        <v>0</v>
      </c>
      <c r="X217" s="53">
        <f t="shared" si="305"/>
        <v>0</v>
      </c>
      <c r="Y217" s="53">
        <f t="shared" si="305"/>
        <v>0</v>
      </c>
      <c r="Z217" s="53">
        <f t="shared" si="305"/>
        <v>0</v>
      </c>
      <c r="AA217" s="53">
        <f t="shared" si="305"/>
        <v>0</v>
      </c>
      <c r="AB217" s="53">
        <f t="shared" si="305"/>
        <v>0</v>
      </c>
      <c r="AC217" s="53">
        <f t="shared" si="437"/>
        <v>0</v>
      </c>
      <c r="AD217" s="53">
        <f t="shared" si="437"/>
        <v>0</v>
      </c>
      <c r="AE217" s="53">
        <f t="shared" si="437"/>
        <v>0</v>
      </c>
      <c r="AF217" s="53">
        <f t="shared" si="437"/>
        <v>0</v>
      </c>
      <c r="AG217" s="53">
        <f t="shared" si="437"/>
        <v>0</v>
      </c>
      <c r="AH217" s="53">
        <f t="shared" si="437"/>
        <v>0</v>
      </c>
      <c r="AI217" s="53">
        <f t="shared" si="437"/>
        <v>0</v>
      </c>
      <c r="AJ217" s="53">
        <f t="shared" si="437"/>
        <v>0</v>
      </c>
      <c r="AK217" s="53">
        <f t="shared" si="437"/>
        <v>0</v>
      </c>
      <c r="AL217" s="53">
        <f t="shared" si="437"/>
        <v>0</v>
      </c>
      <c r="AM217" s="53">
        <f t="shared" si="437"/>
        <v>0</v>
      </c>
      <c r="AN217" s="53">
        <f t="shared" si="437"/>
        <v>0</v>
      </c>
      <c r="AO217" s="53">
        <f t="shared" si="437"/>
        <v>0</v>
      </c>
      <c r="AP217" s="53">
        <f t="shared" si="437"/>
        <v>0</v>
      </c>
      <c r="AQ217" s="53">
        <f t="shared" si="437"/>
        <v>0</v>
      </c>
      <c r="AR217" s="53">
        <f t="shared" si="437"/>
        <v>0</v>
      </c>
      <c r="AS217" s="53">
        <f t="shared" si="438"/>
        <v>0</v>
      </c>
      <c r="AT217" s="53">
        <f t="shared" si="439"/>
        <v>0</v>
      </c>
      <c r="AU217" s="53">
        <f t="shared" si="439"/>
        <v>0</v>
      </c>
      <c r="AV217" s="53">
        <f t="shared" si="439"/>
        <v>0</v>
      </c>
      <c r="AW217" s="53">
        <f t="shared" si="439"/>
        <v>0</v>
      </c>
      <c r="AX217" s="53">
        <f t="shared" si="439"/>
        <v>0</v>
      </c>
      <c r="AY217" s="53">
        <f t="shared" si="439"/>
        <v>0</v>
      </c>
      <c r="AZ217" s="53">
        <f t="shared" si="439"/>
        <v>0</v>
      </c>
      <c r="BA217" s="53">
        <f t="shared" si="439"/>
        <v>0</v>
      </c>
      <c r="BB217" s="53">
        <f t="shared" si="439"/>
        <v>0</v>
      </c>
      <c r="BC217" s="53">
        <f t="shared" si="439"/>
        <v>0</v>
      </c>
      <c r="BD217" s="53">
        <f t="shared" si="439"/>
        <v>0</v>
      </c>
      <c r="BE217" s="53">
        <f t="shared" si="439"/>
        <v>0</v>
      </c>
      <c r="BF217" s="53">
        <f t="shared" si="439"/>
        <v>0</v>
      </c>
      <c r="BG217" s="53">
        <f t="shared" si="439"/>
        <v>0</v>
      </c>
      <c r="BH217" s="53">
        <f t="shared" si="439"/>
        <v>0</v>
      </c>
      <c r="BI217" s="53">
        <f t="shared" si="439"/>
        <v>0</v>
      </c>
      <c r="BJ217" s="53">
        <f t="shared" si="336"/>
        <v>0</v>
      </c>
      <c r="BK217" s="53">
        <f t="shared" si="336"/>
        <v>0</v>
      </c>
      <c r="BL217" s="53">
        <f t="shared" si="336"/>
        <v>0</v>
      </c>
      <c r="BM217" s="53">
        <f t="shared" si="336"/>
        <v>0</v>
      </c>
      <c r="BN217" s="53">
        <f t="shared" si="336"/>
        <v>0</v>
      </c>
      <c r="BO217" s="53">
        <f t="shared" si="336"/>
        <v>0</v>
      </c>
      <c r="BP217" s="53">
        <f t="shared" si="336"/>
        <v>0</v>
      </c>
      <c r="BQ217" s="53">
        <f t="shared" si="336"/>
        <v>0</v>
      </c>
      <c r="BR217" s="53">
        <f t="shared" si="336"/>
        <v>0</v>
      </c>
      <c r="BS217" s="53">
        <f t="shared" si="336"/>
        <v>0</v>
      </c>
      <c r="BT217" s="53">
        <f t="shared" si="336"/>
        <v>0</v>
      </c>
      <c r="BU217" s="53">
        <f t="shared" si="5"/>
        <v>0</v>
      </c>
      <c r="BV217" s="53">
        <f t="shared" si="336"/>
        <v>0</v>
      </c>
      <c r="BW217" s="53">
        <f t="shared" si="336"/>
        <v>0</v>
      </c>
      <c r="BX217" s="53">
        <f t="shared" si="336"/>
        <v>0</v>
      </c>
      <c r="BY217" s="53">
        <f t="shared" si="446"/>
        <v>0</v>
      </c>
      <c r="BZ217" s="53">
        <f t="shared" si="446"/>
        <v>0</v>
      </c>
      <c r="CA217" s="53">
        <f t="shared" si="446"/>
        <v>0</v>
      </c>
      <c r="CB217" s="53">
        <f t="shared" si="446"/>
        <v>0</v>
      </c>
      <c r="CC217" s="53">
        <f t="shared" si="446"/>
        <v>0</v>
      </c>
      <c r="CD217" s="53">
        <f t="shared" si="446"/>
        <v>0</v>
      </c>
      <c r="CE217" s="53">
        <f t="shared" si="446"/>
        <v>0</v>
      </c>
      <c r="CF217" s="53">
        <f t="shared" si="446"/>
        <v>0</v>
      </c>
      <c r="CG217" s="53">
        <f t="shared" si="446"/>
        <v>0</v>
      </c>
      <c r="CH217" s="53">
        <f t="shared" si="446"/>
        <v>0</v>
      </c>
      <c r="CI217" s="53">
        <f t="shared" si="446"/>
        <v>0</v>
      </c>
      <c r="CJ217" s="53">
        <f t="shared" si="446"/>
        <v>0</v>
      </c>
      <c r="CK217" s="53">
        <f t="shared" si="446"/>
        <v>0</v>
      </c>
      <c r="CL217" s="53">
        <f t="shared" si="446"/>
        <v>0</v>
      </c>
      <c r="CM217" s="53">
        <f t="shared" si="446"/>
        <v>0</v>
      </c>
      <c r="CN217" s="53">
        <f t="shared" si="446"/>
        <v>0</v>
      </c>
      <c r="CO217" s="53">
        <f t="shared" si="440"/>
        <v>0</v>
      </c>
      <c r="CP217" s="53">
        <f t="shared" si="440"/>
        <v>0</v>
      </c>
      <c r="CQ217" s="53">
        <f t="shared" si="440"/>
        <v>0</v>
      </c>
      <c r="CR217" s="53">
        <f t="shared" si="440"/>
        <v>0</v>
      </c>
      <c r="CS217" s="53">
        <f t="shared" si="440"/>
        <v>0</v>
      </c>
      <c r="CT217" s="53">
        <f t="shared" si="440"/>
        <v>0</v>
      </c>
      <c r="CU217" s="53">
        <f t="shared" si="440"/>
        <v>0</v>
      </c>
      <c r="CV217" s="53">
        <f t="shared" si="440"/>
        <v>0</v>
      </c>
      <c r="CW217" s="53">
        <f t="shared" si="440"/>
        <v>0</v>
      </c>
      <c r="CX217" s="53">
        <f t="shared" si="440"/>
        <v>0</v>
      </c>
      <c r="CY217" s="53">
        <f t="shared" si="440"/>
        <v>0</v>
      </c>
      <c r="CZ217" s="53">
        <f t="shared" si="440"/>
        <v>0</v>
      </c>
      <c r="DA217" s="53">
        <f t="shared" si="440"/>
        <v>0</v>
      </c>
      <c r="DB217" s="53">
        <f t="shared" si="440"/>
        <v>0</v>
      </c>
      <c r="DC217" s="53">
        <f t="shared" si="440"/>
        <v>0</v>
      </c>
      <c r="DD217" s="53">
        <f t="shared" si="440"/>
        <v>0</v>
      </c>
      <c r="DE217" s="53">
        <f t="shared" si="447"/>
        <v>0</v>
      </c>
      <c r="DF217" s="53">
        <f t="shared" si="447"/>
        <v>0</v>
      </c>
      <c r="DG217" s="53">
        <f t="shared" si="447"/>
        <v>0</v>
      </c>
      <c r="DH217" s="53">
        <f t="shared" si="447"/>
        <v>0</v>
      </c>
      <c r="DI217" s="53">
        <f t="shared" si="447"/>
        <v>0</v>
      </c>
      <c r="DJ217" s="53">
        <f t="shared" si="447"/>
        <v>0</v>
      </c>
      <c r="DK217" s="53">
        <f t="shared" si="447"/>
        <v>0</v>
      </c>
      <c r="DL217" s="53">
        <f t="shared" si="447"/>
        <v>0</v>
      </c>
      <c r="DM217" s="53">
        <f t="shared" si="447"/>
        <v>0</v>
      </c>
      <c r="DN217" s="53">
        <f t="shared" si="447"/>
        <v>0</v>
      </c>
      <c r="DO217" s="53">
        <f t="shared" si="447"/>
        <v>0</v>
      </c>
      <c r="DP217" s="53">
        <f t="shared" si="447"/>
        <v>0</v>
      </c>
      <c r="DQ217" s="53">
        <f t="shared" si="447"/>
        <v>0</v>
      </c>
      <c r="DR217" s="53">
        <f t="shared" si="447"/>
        <v>0</v>
      </c>
      <c r="DS217" s="53">
        <f t="shared" si="447"/>
        <v>0</v>
      </c>
      <c r="DT217" s="53">
        <f t="shared" si="447"/>
        <v>0</v>
      </c>
      <c r="DU217" s="53">
        <f t="shared" si="441"/>
        <v>0</v>
      </c>
      <c r="DV217" s="53">
        <f t="shared" si="441"/>
        <v>0</v>
      </c>
      <c r="DW217" s="53">
        <f t="shared" si="441"/>
        <v>0</v>
      </c>
      <c r="DX217" s="53">
        <f t="shared" si="441"/>
        <v>0</v>
      </c>
      <c r="DY217" s="53">
        <f t="shared" si="441"/>
        <v>0</v>
      </c>
      <c r="DZ217" s="53">
        <f t="shared" si="441"/>
        <v>0</v>
      </c>
      <c r="EA217" s="53">
        <f t="shared" si="441"/>
        <v>0</v>
      </c>
      <c r="EB217" s="53">
        <f t="shared" si="441"/>
        <v>0</v>
      </c>
      <c r="EC217" s="53">
        <f t="shared" si="441"/>
        <v>0</v>
      </c>
      <c r="ED217" s="53">
        <f t="shared" si="441"/>
        <v>0</v>
      </c>
      <c r="EE217" s="53">
        <f t="shared" si="441"/>
        <v>0</v>
      </c>
      <c r="EF217" s="53">
        <f t="shared" si="441"/>
        <v>0</v>
      </c>
      <c r="EG217" s="53">
        <f t="shared" si="441"/>
        <v>0</v>
      </c>
      <c r="EH217" s="53">
        <f t="shared" si="441"/>
        <v>0</v>
      </c>
      <c r="EI217" s="53">
        <f t="shared" si="441"/>
        <v>0</v>
      </c>
      <c r="EJ217" s="53">
        <f t="shared" si="441"/>
        <v>0</v>
      </c>
      <c r="EK217" s="53">
        <f t="shared" si="442"/>
        <v>0</v>
      </c>
      <c r="EL217" s="53">
        <f t="shared" si="442"/>
        <v>0</v>
      </c>
      <c r="EM217" s="53">
        <f t="shared" si="442"/>
        <v>0</v>
      </c>
      <c r="EN217" s="53">
        <f t="shared" si="442"/>
        <v>0</v>
      </c>
      <c r="EO217" s="53">
        <f t="shared" si="442"/>
        <v>0</v>
      </c>
      <c r="EP217" s="53">
        <f t="shared" si="442"/>
        <v>0</v>
      </c>
      <c r="EQ217" s="53">
        <f t="shared" si="442"/>
        <v>0</v>
      </c>
      <c r="ER217" s="53">
        <f t="shared" si="442"/>
        <v>0</v>
      </c>
      <c r="ES217" s="53">
        <f t="shared" si="442"/>
        <v>0</v>
      </c>
      <c r="ET217" s="53">
        <f t="shared" si="442"/>
        <v>0</v>
      </c>
      <c r="EU217" s="53">
        <f t="shared" si="442"/>
        <v>0</v>
      </c>
      <c r="EV217" s="53">
        <f t="shared" si="442"/>
        <v>0</v>
      </c>
      <c r="EW217" s="53">
        <f t="shared" si="442"/>
        <v>0</v>
      </c>
      <c r="EX217" s="53">
        <f t="shared" si="442"/>
        <v>0</v>
      </c>
      <c r="EY217" s="53">
        <f t="shared" si="442"/>
        <v>0</v>
      </c>
      <c r="EZ217" s="53">
        <f t="shared" si="442"/>
        <v>0</v>
      </c>
      <c r="FA217" s="53">
        <f t="shared" si="443"/>
        <v>0</v>
      </c>
      <c r="FB217" s="53">
        <f t="shared" si="443"/>
        <v>0</v>
      </c>
      <c r="FC217" s="53">
        <f t="shared" si="443"/>
        <v>0</v>
      </c>
      <c r="FD217" s="53">
        <f t="shared" si="443"/>
        <v>0</v>
      </c>
      <c r="FE217" s="53">
        <f t="shared" si="443"/>
        <v>0</v>
      </c>
      <c r="FF217" s="53">
        <f t="shared" si="443"/>
        <v>0</v>
      </c>
      <c r="FG217" s="53">
        <f t="shared" si="443"/>
        <v>0</v>
      </c>
      <c r="FH217" s="53">
        <f t="shared" si="443"/>
        <v>0</v>
      </c>
      <c r="FI217" s="53">
        <f t="shared" si="444"/>
        <v>0</v>
      </c>
      <c r="FJ217" s="53">
        <f t="shared" si="444"/>
        <v>0</v>
      </c>
      <c r="FK217" s="53">
        <f t="shared" si="444"/>
        <v>0</v>
      </c>
      <c r="FL217" s="53">
        <f t="shared" si="444"/>
        <v>0</v>
      </c>
      <c r="FM217" s="53">
        <f t="shared" si="444"/>
        <v>0</v>
      </c>
      <c r="FN217" s="53">
        <f t="shared" si="444"/>
        <v>0</v>
      </c>
      <c r="FO217" s="53">
        <f t="shared" si="444"/>
        <v>0</v>
      </c>
      <c r="FP217" s="53">
        <f t="shared" si="444"/>
        <v>0</v>
      </c>
      <c r="FQ217" s="53">
        <f t="shared" si="444"/>
        <v>0</v>
      </c>
      <c r="FR217" s="53">
        <f t="shared" si="444"/>
        <v>0</v>
      </c>
      <c r="FS217" s="53">
        <f t="shared" si="444"/>
        <v>0</v>
      </c>
      <c r="FT217" s="53">
        <f t="shared" si="444"/>
        <v>0</v>
      </c>
      <c r="FU217" s="53">
        <f t="shared" si="444"/>
        <v>0</v>
      </c>
      <c r="FV217" s="53">
        <f t="shared" si="444"/>
        <v>0</v>
      </c>
      <c r="FW217" s="53">
        <f t="shared" si="444"/>
        <v>0</v>
      </c>
      <c r="FX217" s="53">
        <f t="shared" si="444"/>
        <v>0</v>
      </c>
      <c r="FY217" s="53">
        <f t="shared" si="445"/>
        <v>0</v>
      </c>
      <c r="FZ217" s="53">
        <f t="shared" si="445"/>
        <v>0</v>
      </c>
      <c r="GA217" s="53">
        <f t="shared" si="445"/>
        <v>0</v>
      </c>
      <c r="GB217" s="53">
        <f t="shared" si="445"/>
        <v>0</v>
      </c>
      <c r="GC217" s="53">
        <f t="shared" si="445"/>
        <v>0</v>
      </c>
      <c r="GD217" s="53">
        <f t="shared" si="445"/>
        <v>0</v>
      </c>
      <c r="GE217" s="53">
        <f t="shared" si="445"/>
        <v>0</v>
      </c>
      <c r="GF217" s="53">
        <f t="shared" si="445"/>
        <v>0</v>
      </c>
      <c r="GG217" s="53">
        <f t="shared" si="445"/>
        <v>0</v>
      </c>
      <c r="GH217" s="53">
        <f t="shared" si="445"/>
        <v>0</v>
      </c>
      <c r="GI217" s="53">
        <f t="shared" si="445"/>
        <v>0</v>
      </c>
      <c r="GJ217" s="53">
        <f t="shared" si="445"/>
        <v>0</v>
      </c>
      <c r="GK217" s="53">
        <f t="shared" si="445"/>
        <v>0</v>
      </c>
      <c r="GL217" s="53">
        <f t="shared" si="445"/>
        <v>0</v>
      </c>
      <c r="GM217" s="53">
        <f t="shared" si="445"/>
        <v>0</v>
      </c>
      <c r="GN217" s="53">
        <f t="shared" si="448"/>
        <v>0</v>
      </c>
      <c r="GO217" s="53">
        <f t="shared" si="448"/>
        <v>0</v>
      </c>
      <c r="GP217" s="53">
        <f t="shared" si="448"/>
        <v>0</v>
      </c>
      <c r="GQ217" s="53">
        <f t="shared" si="448"/>
        <v>-473.73</v>
      </c>
      <c r="GR217" s="53">
        <f t="shared" si="448"/>
        <v>0</v>
      </c>
      <c r="GS217" s="53">
        <f t="shared" si="448"/>
        <v>0</v>
      </c>
      <c r="GT217" s="53">
        <f t="shared" si="448"/>
        <v>0</v>
      </c>
      <c r="GU217" s="53">
        <f t="shared" si="448"/>
        <v>0</v>
      </c>
      <c r="GV217" s="53">
        <f t="shared" si="448"/>
        <v>0</v>
      </c>
      <c r="GW217" s="53">
        <f t="shared" si="448"/>
        <v>0</v>
      </c>
      <c r="GX217" s="53">
        <f t="shared" si="18"/>
        <v>0</v>
      </c>
    </row>
    <row r="218" spans="1:206" s="95" customFormat="1" ht="12.75" x14ac:dyDescent="0.2">
      <c r="A218" s="22">
        <f>VLOOKUP(B218,'Libro Giornale'!$E$237:$F$436,2,FALSE)</f>
        <v>103</v>
      </c>
      <c r="B218" s="547" t="s">
        <v>714</v>
      </c>
      <c r="C218" s="152">
        <v>206</v>
      </c>
      <c r="D218" s="468">
        <v>44926</v>
      </c>
      <c r="E218" s="448" t="s">
        <v>872</v>
      </c>
      <c r="F218" s="52">
        <v>5000</v>
      </c>
      <c r="G218" s="52"/>
      <c r="H218" s="92"/>
      <c r="I218" s="92"/>
      <c r="J218" s="52"/>
      <c r="K218" s="52">
        <f t="shared" si="429"/>
        <v>-5000</v>
      </c>
      <c r="L218" s="52"/>
      <c r="M218" s="53">
        <f t="shared" si="305"/>
        <v>0</v>
      </c>
      <c r="N218" s="53">
        <f t="shared" si="305"/>
        <v>0</v>
      </c>
      <c r="O218" s="53">
        <f t="shared" si="305"/>
        <v>0</v>
      </c>
      <c r="P218" s="53">
        <f t="shared" si="305"/>
        <v>0</v>
      </c>
      <c r="Q218" s="53">
        <f t="shared" si="305"/>
        <v>0</v>
      </c>
      <c r="R218" s="53">
        <f t="shared" si="305"/>
        <v>0</v>
      </c>
      <c r="S218" s="53">
        <f t="shared" si="305"/>
        <v>0</v>
      </c>
      <c r="T218" s="53">
        <f t="shared" si="305"/>
        <v>0</v>
      </c>
      <c r="U218" s="53">
        <f t="shared" si="305"/>
        <v>0</v>
      </c>
      <c r="V218" s="53">
        <f t="shared" si="305"/>
        <v>0</v>
      </c>
      <c r="W218" s="53">
        <f t="shared" si="305"/>
        <v>0</v>
      </c>
      <c r="X218" s="53">
        <f t="shared" si="305"/>
        <v>0</v>
      </c>
      <c r="Y218" s="53">
        <f t="shared" si="305"/>
        <v>0</v>
      </c>
      <c r="Z218" s="53">
        <f t="shared" si="305"/>
        <v>0</v>
      </c>
      <c r="AA218" s="53">
        <f t="shared" si="305"/>
        <v>0</v>
      </c>
      <c r="AB218" s="53">
        <f t="shared" si="305"/>
        <v>0</v>
      </c>
      <c r="AC218" s="53">
        <f t="shared" si="437"/>
        <v>0</v>
      </c>
      <c r="AD218" s="53">
        <f t="shared" si="437"/>
        <v>0</v>
      </c>
      <c r="AE218" s="53">
        <f t="shared" si="437"/>
        <v>0</v>
      </c>
      <c r="AF218" s="53">
        <f t="shared" si="437"/>
        <v>0</v>
      </c>
      <c r="AG218" s="53">
        <f t="shared" si="437"/>
        <v>0</v>
      </c>
      <c r="AH218" s="53">
        <f t="shared" si="437"/>
        <v>0</v>
      </c>
      <c r="AI218" s="53">
        <f t="shared" si="437"/>
        <v>0</v>
      </c>
      <c r="AJ218" s="53">
        <f t="shared" si="437"/>
        <v>0</v>
      </c>
      <c r="AK218" s="53">
        <f t="shared" si="437"/>
        <v>0</v>
      </c>
      <c r="AL218" s="53">
        <f t="shared" si="437"/>
        <v>0</v>
      </c>
      <c r="AM218" s="53">
        <f t="shared" si="437"/>
        <v>0</v>
      </c>
      <c r="AN218" s="53">
        <f t="shared" si="437"/>
        <v>0</v>
      </c>
      <c r="AO218" s="53">
        <f t="shared" si="437"/>
        <v>0</v>
      </c>
      <c r="AP218" s="53">
        <f t="shared" si="437"/>
        <v>0</v>
      </c>
      <c r="AQ218" s="53">
        <f t="shared" si="437"/>
        <v>0</v>
      </c>
      <c r="AR218" s="53">
        <f t="shared" si="437"/>
        <v>0</v>
      </c>
      <c r="AS218" s="53">
        <f t="shared" si="438"/>
        <v>0</v>
      </c>
      <c r="AT218" s="53">
        <f t="shared" si="439"/>
        <v>0</v>
      </c>
      <c r="AU218" s="53">
        <f t="shared" si="439"/>
        <v>0</v>
      </c>
      <c r="AV218" s="53">
        <f t="shared" si="439"/>
        <v>0</v>
      </c>
      <c r="AW218" s="53">
        <f t="shared" si="439"/>
        <v>0</v>
      </c>
      <c r="AX218" s="53">
        <f t="shared" si="439"/>
        <v>0</v>
      </c>
      <c r="AY218" s="53">
        <f t="shared" si="439"/>
        <v>0</v>
      </c>
      <c r="AZ218" s="53">
        <f t="shared" si="439"/>
        <v>0</v>
      </c>
      <c r="BA218" s="53">
        <f t="shared" si="439"/>
        <v>0</v>
      </c>
      <c r="BB218" s="53">
        <f t="shared" si="439"/>
        <v>0</v>
      </c>
      <c r="BC218" s="53">
        <f t="shared" si="439"/>
        <v>0</v>
      </c>
      <c r="BD218" s="53">
        <f t="shared" si="439"/>
        <v>0</v>
      </c>
      <c r="BE218" s="53">
        <f t="shared" si="439"/>
        <v>0</v>
      </c>
      <c r="BF218" s="53">
        <f t="shared" si="439"/>
        <v>0</v>
      </c>
      <c r="BG218" s="53">
        <f t="shared" si="439"/>
        <v>0</v>
      </c>
      <c r="BH218" s="53">
        <f t="shared" si="439"/>
        <v>0</v>
      </c>
      <c r="BI218" s="53">
        <f t="shared" si="439"/>
        <v>0</v>
      </c>
      <c r="BJ218" s="53">
        <f t="shared" si="336"/>
        <v>0</v>
      </c>
      <c r="BK218" s="53">
        <f t="shared" si="336"/>
        <v>0</v>
      </c>
      <c r="BL218" s="53">
        <f t="shared" si="336"/>
        <v>0</v>
      </c>
      <c r="BM218" s="53">
        <f t="shared" si="336"/>
        <v>0</v>
      </c>
      <c r="BN218" s="53">
        <f t="shared" si="336"/>
        <v>0</v>
      </c>
      <c r="BO218" s="53">
        <f t="shared" si="336"/>
        <v>0</v>
      </c>
      <c r="BP218" s="53">
        <f t="shared" si="336"/>
        <v>0</v>
      </c>
      <c r="BQ218" s="53">
        <f t="shared" si="336"/>
        <v>0</v>
      </c>
      <c r="BR218" s="53">
        <f t="shared" si="336"/>
        <v>0</v>
      </c>
      <c r="BS218" s="53">
        <f t="shared" si="336"/>
        <v>0</v>
      </c>
      <c r="BT218" s="53">
        <f t="shared" si="336"/>
        <v>0</v>
      </c>
      <c r="BU218" s="53">
        <f t="shared" si="5"/>
        <v>0</v>
      </c>
      <c r="BV218" s="53">
        <f t="shared" si="336"/>
        <v>0</v>
      </c>
      <c r="BW218" s="53">
        <f t="shared" si="336"/>
        <v>0</v>
      </c>
      <c r="BX218" s="53">
        <f t="shared" si="336"/>
        <v>0</v>
      </c>
      <c r="BY218" s="53">
        <f t="shared" si="446"/>
        <v>0</v>
      </c>
      <c r="BZ218" s="53">
        <f t="shared" si="446"/>
        <v>0</v>
      </c>
      <c r="CA218" s="53">
        <f t="shared" si="446"/>
        <v>0</v>
      </c>
      <c r="CB218" s="53">
        <f t="shared" si="446"/>
        <v>0</v>
      </c>
      <c r="CC218" s="53">
        <f t="shared" si="446"/>
        <v>0</v>
      </c>
      <c r="CD218" s="53">
        <f t="shared" si="446"/>
        <v>0</v>
      </c>
      <c r="CE218" s="53">
        <f t="shared" si="446"/>
        <v>0</v>
      </c>
      <c r="CF218" s="53">
        <f t="shared" si="446"/>
        <v>0</v>
      </c>
      <c r="CG218" s="53">
        <f t="shared" si="446"/>
        <v>0</v>
      </c>
      <c r="CH218" s="53">
        <f t="shared" si="446"/>
        <v>0</v>
      </c>
      <c r="CI218" s="53">
        <f t="shared" si="446"/>
        <v>0</v>
      </c>
      <c r="CJ218" s="53">
        <f t="shared" si="446"/>
        <v>0</v>
      </c>
      <c r="CK218" s="53">
        <f t="shared" si="446"/>
        <v>0</v>
      </c>
      <c r="CL218" s="53">
        <f t="shared" si="446"/>
        <v>0</v>
      </c>
      <c r="CM218" s="53">
        <f t="shared" si="446"/>
        <v>0</v>
      </c>
      <c r="CN218" s="53">
        <f t="shared" si="446"/>
        <v>0</v>
      </c>
      <c r="CO218" s="53">
        <f t="shared" si="440"/>
        <v>0</v>
      </c>
      <c r="CP218" s="53">
        <f t="shared" si="440"/>
        <v>0</v>
      </c>
      <c r="CQ218" s="53">
        <f t="shared" si="440"/>
        <v>0</v>
      </c>
      <c r="CR218" s="53">
        <f t="shared" si="440"/>
        <v>0</v>
      </c>
      <c r="CS218" s="53">
        <f t="shared" si="440"/>
        <v>0</v>
      </c>
      <c r="CT218" s="53">
        <f t="shared" si="440"/>
        <v>0</v>
      </c>
      <c r="CU218" s="53">
        <f t="shared" si="440"/>
        <v>0</v>
      </c>
      <c r="CV218" s="53">
        <f t="shared" si="440"/>
        <v>0</v>
      </c>
      <c r="CW218" s="53">
        <f t="shared" si="440"/>
        <v>0</v>
      </c>
      <c r="CX218" s="53">
        <f t="shared" si="440"/>
        <v>0</v>
      </c>
      <c r="CY218" s="53">
        <f t="shared" si="440"/>
        <v>0</v>
      </c>
      <c r="CZ218" s="53">
        <f t="shared" si="440"/>
        <v>0</v>
      </c>
      <c r="DA218" s="53">
        <f t="shared" si="440"/>
        <v>0</v>
      </c>
      <c r="DB218" s="53">
        <f t="shared" si="440"/>
        <v>0</v>
      </c>
      <c r="DC218" s="53">
        <f t="shared" si="440"/>
        <v>0</v>
      </c>
      <c r="DD218" s="53">
        <f t="shared" si="440"/>
        <v>0</v>
      </c>
      <c r="DE218" s="53">
        <f t="shared" si="447"/>
        <v>0</v>
      </c>
      <c r="DF218" s="53">
        <f t="shared" si="447"/>
        <v>5000</v>
      </c>
      <c r="DG218" s="53">
        <f t="shared" si="447"/>
        <v>0</v>
      </c>
      <c r="DH218" s="53">
        <f t="shared" si="447"/>
        <v>0</v>
      </c>
      <c r="DI218" s="53">
        <f t="shared" si="447"/>
        <v>0</v>
      </c>
      <c r="DJ218" s="53">
        <f t="shared" si="447"/>
        <v>0</v>
      </c>
      <c r="DK218" s="53">
        <f t="shared" si="447"/>
        <v>0</v>
      </c>
      <c r="DL218" s="53">
        <f t="shared" si="447"/>
        <v>0</v>
      </c>
      <c r="DM218" s="53">
        <f t="shared" si="447"/>
        <v>0</v>
      </c>
      <c r="DN218" s="53">
        <f t="shared" si="447"/>
        <v>0</v>
      </c>
      <c r="DO218" s="53">
        <f t="shared" si="447"/>
        <v>0</v>
      </c>
      <c r="DP218" s="53">
        <f t="shared" si="447"/>
        <v>0</v>
      </c>
      <c r="DQ218" s="53">
        <f t="shared" si="447"/>
        <v>0</v>
      </c>
      <c r="DR218" s="53">
        <f t="shared" si="447"/>
        <v>0</v>
      </c>
      <c r="DS218" s="53">
        <f t="shared" si="447"/>
        <v>0</v>
      </c>
      <c r="DT218" s="53">
        <f t="shared" si="447"/>
        <v>0</v>
      </c>
      <c r="DU218" s="53">
        <f t="shared" si="441"/>
        <v>0</v>
      </c>
      <c r="DV218" s="53">
        <f t="shared" si="441"/>
        <v>0</v>
      </c>
      <c r="DW218" s="53">
        <f t="shared" si="441"/>
        <v>0</v>
      </c>
      <c r="DX218" s="53">
        <f t="shared" si="441"/>
        <v>0</v>
      </c>
      <c r="DY218" s="53">
        <f t="shared" si="441"/>
        <v>0</v>
      </c>
      <c r="DZ218" s="53">
        <f t="shared" si="441"/>
        <v>0</v>
      </c>
      <c r="EA218" s="53">
        <f t="shared" si="441"/>
        <v>0</v>
      </c>
      <c r="EB218" s="53">
        <f t="shared" si="441"/>
        <v>0</v>
      </c>
      <c r="EC218" s="53">
        <f t="shared" si="441"/>
        <v>0</v>
      </c>
      <c r="ED218" s="53">
        <f t="shared" si="441"/>
        <v>0</v>
      </c>
      <c r="EE218" s="53">
        <f t="shared" si="441"/>
        <v>0</v>
      </c>
      <c r="EF218" s="53">
        <f t="shared" si="441"/>
        <v>0</v>
      </c>
      <c r="EG218" s="53">
        <f t="shared" si="441"/>
        <v>0</v>
      </c>
      <c r="EH218" s="53">
        <f t="shared" si="441"/>
        <v>0</v>
      </c>
      <c r="EI218" s="53">
        <f t="shared" si="441"/>
        <v>0</v>
      </c>
      <c r="EJ218" s="53">
        <f t="shared" si="441"/>
        <v>0</v>
      </c>
      <c r="EK218" s="53">
        <f t="shared" si="442"/>
        <v>0</v>
      </c>
      <c r="EL218" s="53">
        <f t="shared" si="442"/>
        <v>0</v>
      </c>
      <c r="EM218" s="53">
        <f t="shared" si="442"/>
        <v>0</v>
      </c>
      <c r="EN218" s="53">
        <f t="shared" si="442"/>
        <v>0</v>
      </c>
      <c r="EO218" s="53">
        <f t="shared" si="442"/>
        <v>0</v>
      </c>
      <c r="EP218" s="53">
        <f t="shared" si="442"/>
        <v>0</v>
      </c>
      <c r="EQ218" s="53">
        <f t="shared" si="442"/>
        <v>0</v>
      </c>
      <c r="ER218" s="53">
        <f t="shared" si="442"/>
        <v>0</v>
      </c>
      <c r="ES218" s="53">
        <f t="shared" si="442"/>
        <v>0</v>
      </c>
      <c r="ET218" s="53">
        <f t="shared" si="442"/>
        <v>0</v>
      </c>
      <c r="EU218" s="53">
        <f t="shared" si="442"/>
        <v>0</v>
      </c>
      <c r="EV218" s="53">
        <f t="shared" si="442"/>
        <v>0</v>
      </c>
      <c r="EW218" s="53">
        <f t="shared" si="442"/>
        <v>0</v>
      </c>
      <c r="EX218" s="53">
        <f t="shared" si="442"/>
        <v>0</v>
      </c>
      <c r="EY218" s="53">
        <f t="shared" si="442"/>
        <v>0</v>
      </c>
      <c r="EZ218" s="53">
        <f t="shared" si="442"/>
        <v>0</v>
      </c>
      <c r="FA218" s="53">
        <f t="shared" si="443"/>
        <v>0</v>
      </c>
      <c r="FB218" s="53">
        <f t="shared" si="443"/>
        <v>0</v>
      </c>
      <c r="FC218" s="53">
        <f t="shared" si="443"/>
        <v>0</v>
      </c>
      <c r="FD218" s="53">
        <f t="shared" si="443"/>
        <v>0</v>
      </c>
      <c r="FE218" s="53">
        <f t="shared" si="443"/>
        <v>0</v>
      </c>
      <c r="FF218" s="53">
        <f t="shared" si="443"/>
        <v>0</v>
      </c>
      <c r="FG218" s="53">
        <f t="shared" si="443"/>
        <v>0</v>
      </c>
      <c r="FH218" s="53">
        <f t="shared" si="443"/>
        <v>0</v>
      </c>
      <c r="FI218" s="53">
        <f t="shared" si="444"/>
        <v>0</v>
      </c>
      <c r="FJ218" s="53">
        <f t="shared" si="444"/>
        <v>0</v>
      </c>
      <c r="FK218" s="53">
        <f t="shared" si="444"/>
        <v>0</v>
      </c>
      <c r="FL218" s="53">
        <f t="shared" si="444"/>
        <v>0</v>
      </c>
      <c r="FM218" s="53">
        <f t="shared" si="444"/>
        <v>0</v>
      </c>
      <c r="FN218" s="53">
        <f t="shared" si="444"/>
        <v>0</v>
      </c>
      <c r="FO218" s="53">
        <f t="shared" si="444"/>
        <v>0</v>
      </c>
      <c r="FP218" s="53">
        <f t="shared" si="444"/>
        <v>0</v>
      </c>
      <c r="FQ218" s="53">
        <f t="shared" si="444"/>
        <v>0</v>
      </c>
      <c r="FR218" s="53">
        <f t="shared" si="444"/>
        <v>0</v>
      </c>
      <c r="FS218" s="53">
        <f t="shared" si="444"/>
        <v>0</v>
      </c>
      <c r="FT218" s="53">
        <f t="shared" si="444"/>
        <v>0</v>
      </c>
      <c r="FU218" s="53">
        <f t="shared" si="444"/>
        <v>0</v>
      </c>
      <c r="FV218" s="53">
        <f t="shared" si="444"/>
        <v>0</v>
      </c>
      <c r="FW218" s="53">
        <f t="shared" si="444"/>
        <v>0</v>
      </c>
      <c r="FX218" s="53">
        <f t="shared" si="444"/>
        <v>0</v>
      </c>
      <c r="FY218" s="53">
        <f t="shared" si="445"/>
        <v>0</v>
      </c>
      <c r="FZ218" s="53">
        <f t="shared" si="445"/>
        <v>0</v>
      </c>
      <c r="GA218" s="53">
        <f t="shared" si="445"/>
        <v>0</v>
      </c>
      <c r="GB218" s="53">
        <f t="shared" si="445"/>
        <v>0</v>
      </c>
      <c r="GC218" s="53">
        <f t="shared" si="445"/>
        <v>0</v>
      </c>
      <c r="GD218" s="53">
        <f t="shared" si="445"/>
        <v>0</v>
      </c>
      <c r="GE218" s="53">
        <f t="shared" si="445"/>
        <v>0</v>
      </c>
      <c r="GF218" s="53">
        <f t="shared" si="445"/>
        <v>0</v>
      </c>
      <c r="GG218" s="53">
        <f t="shared" si="445"/>
        <v>0</v>
      </c>
      <c r="GH218" s="53">
        <f t="shared" si="445"/>
        <v>0</v>
      </c>
      <c r="GI218" s="53">
        <f t="shared" si="445"/>
        <v>0</v>
      </c>
      <c r="GJ218" s="53">
        <f t="shared" si="445"/>
        <v>0</v>
      </c>
      <c r="GK218" s="53">
        <f t="shared" si="445"/>
        <v>0</v>
      </c>
      <c r="GL218" s="53">
        <f t="shared" si="445"/>
        <v>0</v>
      </c>
      <c r="GM218" s="53">
        <f t="shared" si="445"/>
        <v>0</v>
      </c>
      <c r="GN218" s="53">
        <f t="shared" si="448"/>
        <v>0</v>
      </c>
      <c r="GO218" s="53">
        <f t="shared" si="448"/>
        <v>0</v>
      </c>
      <c r="GP218" s="53">
        <f t="shared" si="448"/>
        <v>0</v>
      </c>
      <c r="GQ218" s="53">
        <f t="shared" si="448"/>
        <v>0</v>
      </c>
      <c r="GR218" s="53">
        <f t="shared" si="448"/>
        <v>0</v>
      </c>
      <c r="GS218" s="53">
        <f t="shared" si="448"/>
        <v>0</v>
      </c>
      <c r="GT218" s="53">
        <f t="shared" si="448"/>
        <v>0</v>
      </c>
      <c r="GU218" s="53">
        <f t="shared" si="448"/>
        <v>0</v>
      </c>
      <c r="GV218" s="53">
        <f t="shared" si="448"/>
        <v>0</v>
      </c>
      <c r="GW218" s="53">
        <f t="shared" si="448"/>
        <v>0</v>
      </c>
      <c r="GX218" s="53">
        <f t="shared" si="18"/>
        <v>0</v>
      </c>
    </row>
    <row r="219" spans="1:206" s="95" customFormat="1" ht="12.75" x14ac:dyDescent="0.2">
      <c r="A219" s="22">
        <f>VLOOKUP(B219,'Libro Giornale'!$E$237:$F$436,2,FALSE)</f>
        <v>27</v>
      </c>
      <c r="B219" s="547" t="s">
        <v>713</v>
      </c>
      <c r="C219" s="152">
        <v>207</v>
      </c>
      <c r="D219" s="468">
        <v>44926</v>
      </c>
      <c r="E219" s="448" t="s">
        <v>872</v>
      </c>
      <c r="F219" s="52">
        <f>-F218</f>
        <v>-5000</v>
      </c>
      <c r="G219" s="52"/>
      <c r="H219" s="92"/>
      <c r="I219" s="92"/>
      <c r="J219" s="52"/>
      <c r="K219" s="52">
        <f t="shared" si="429"/>
        <v>5000</v>
      </c>
      <c r="L219" s="52"/>
      <c r="M219" s="53">
        <f t="shared" si="305"/>
        <v>0</v>
      </c>
      <c r="N219" s="53">
        <f t="shared" si="305"/>
        <v>0</v>
      </c>
      <c r="O219" s="53">
        <f t="shared" si="305"/>
        <v>0</v>
      </c>
      <c r="P219" s="53">
        <f t="shared" si="305"/>
        <v>0</v>
      </c>
      <c r="Q219" s="53">
        <f t="shared" si="305"/>
        <v>0</v>
      </c>
      <c r="R219" s="53">
        <f t="shared" si="305"/>
        <v>0</v>
      </c>
      <c r="S219" s="53">
        <f t="shared" si="305"/>
        <v>0</v>
      </c>
      <c r="T219" s="53">
        <f t="shared" si="305"/>
        <v>0</v>
      </c>
      <c r="U219" s="53">
        <f t="shared" si="305"/>
        <v>0</v>
      </c>
      <c r="V219" s="53">
        <f t="shared" si="305"/>
        <v>0</v>
      </c>
      <c r="W219" s="53">
        <f t="shared" si="305"/>
        <v>0</v>
      </c>
      <c r="X219" s="53">
        <f t="shared" si="305"/>
        <v>0</v>
      </c>
      <c r="Y219" s="53">
        <f t="shared" si="305"/>
        <v>0</v>
      </c>
      <c r="Z219" s="53">
        <f t="shared" si="305"/>
        <v>0</v>
      </c>
      <c r="AA219" s="53">
        <f t="shared" si="305"/>
        <v>0</v>
      </c>
      <c r="AB219" s="53">
        <f t="shared" si="305"/>
        <v>0</v>
      </c>
      <c r="AC219" s="53">
        <f t="shared" si="437"/>
        <v>0</v>
      </c>
      <c r="AD219" s="53">
        <f t="shared" si="437"/>
        <v>0</v>
      </c>
      <c r="AE219" s="53">
        <f t="shared" si="437"/>
        <v>0</v>
      </c>
      <c r="AF219" s="53">
        <f t="shared" si="437"/>
        <v>0</v>
      </c>
      <c r="AG219" s="53">
        <f t="shared" si="437"/>
        <v>0</v>
      </c>
      <c r="AH219" s="53">
        <f t="shared" si="437"/>
        <v>-5000</v>
      </c>
      <c r="AI219" s="53">
        <f t="shared" si="437"/>
        <v>0</v>
      </c>
      <c r="AJ219" s="53">
        <f t="shared" si="437"/>
        <v>0</v>
      </c>
      <c r="AK219" s="53">
        <f t="shared" si="437"/>
        <v>0</v>
      </c>
      <c r="AL219" s="53">
        <f t="shared" si="437"/>
        <v>0</v>
      </c>
      <c r="AM219" s="53">
        <f t="shared" si="437"/>
        <v>0</v>
      </c>
      <c r="AN219" s="53">
        <f t="shared" si="437"/>
        <v>0</v>
      </c>
      <c r="AO219" s="53">
        <f t="shared" si="437"/>
        <v>0</v>
      </c>
      <c r="AP219" s="53">
        <f t="shared" si="437"/>
        <v>0</v>
      </c>
      <c r="AQ219" s="53">
        <f t="shared" si="437"/>
        <v>0</v>
      </c>
      <c r="AR219" s="53">
        <f t="shared" si="437"/>
        <v>0</v>
      </c>
      <c r="AS219" s="53">
        <f t="shared" si="438"/>
        <v>0</v>
      </c>
      <c r="AT219" s="53">
        <f t="shared" si="439"/>
        <v>0</v>
      </c>
      <c r="AU219" s="53">
        <f t="shared" si="439"/>
        <v>0</v>
      </c>
      <c r="AV219" s="53">
        <f t="shared" si="439"/>
        <v>0</v>
      </c>
      <c r="AW219" s="53">
        <f t="shared" si="439"/>
        <v>0</v>
      </c>
      <c r="AX219" s="53">
        <f t="shared" si="439"/>
        <v>0</v>
      </c>
      <c r="AY219" s="53">
        <f t="shared" si="439"/>
        <v>0</v>
      </c>
      <c r="AZ219" s="53">
        <f t="shared" si="439"/>
        <v>0</v>
      </c>
      <c r="BA219" s="53">
        <f t="shared" si="439"/>
        <v>0</v>
      </c>
      <c r="BB219" s="53">
        <f t="shared" si="439"/>
        <v>0</v>
      </c>
      <c r="BC219" s="53">
        <f t="shared" si="439"/>
        <v>0</v>
      </c>
      <c r="BD219" s="53">
        <f t="shared" si="439"/>
        <v>0</v>
      </c>
      <c r="BE219" s="53">
        <f t="shared" si="439"/>
        <v>0</v>
      </c>
      <c r="BF219" s="53">
        <f t="shared" si="439"/>
        <v>0</v>
      </c>
      <c r="BG219" s="53">
        <f t="shared" si="439"/>
        <v>0</v>
      </c>
      <c r="BH219" s="53">
        <f t="shared" si="439"/>
        <v>0</v>
      </c>
      <c r="BI219" s="53">
        <f t="shared" si="439"/>
        <v>0</v>
      </c>
      <c r="BJ219" s="53">
        <f t="shared" ref="BJ219:BX221" si="449">IF(BJ$4=$A219,-SUM($H219:$K219), 0)</f>
        <v>0</v>
      </c>
      <c r="BK219" s="53">
        <f t="shared" si="449"/>
        <v>0</v>
      </c>
      <c r="BL219" s="53">
        <f t="shared" si="449"/>
        <v>0</v>
      </c>
      <c r="BM219" s="53">
        <f t="shared" si="449"/>
        <v>0</v>
      </c>
      <c r="BN219" s="53">
        <f t="shared" si="449"/>
        <v>0</v>
      </c>
      <c r="BO219" s="53">
        <f t="shared" si="449"/>
        <v>0</v>
      </c>
      <c r="BP219" s="53">
        <f t="shared" si="449"/>
        <v>0</v>
      </c>
      <c r="BQ219" s="53">
        <f t="shared" si="449"/>
        <v>0</v>
      </c>
      <c r="BR219" s="53">
        <f t="shared" si="449"/>
        <v>0</v>
      </c>
      <c r="BS219" s="53">
        <f t="shared" si="449"/>
        <v>0</v>
      </c>
      <c r="BT219" s="53">
        <f t="shared" si="449"/>
        <v>0</v>
      </c>
      <c r="BU219" s="53">
        <f t="shared" si="5"/>
        <v>0</v>
      </c>
      <c r="BV219" s="53">
        <f t="shared" si="449"/>
        <v>0</v>
      </c>
      <c r="BW219" s="53">
        <f t="shared" si="449"/>
        <v>0</v>
      </c>
      <c r="BX219" s="53">
        <f t="shared" si="449"/>
        <v>0</v>
      </c>
      <c r="BY219" s="53">
        <f t="shared" si="446"/>
        <v>0</v>
      </c>
      <c r="BZ219" s="53">
        <f t="shared" si="446"/>
        <v>0</v>
      </c>
      <c r="CA219" s="53">
        <f t="shared" si="446"/>
        <v>0</v>
      </c>
      <c r="CB219" s="53">
        <f t="shared" si="446"/>
        <v>0</v>
      </c>
      <c r="CC219" s="53">
        <f t="shared" si="446"/>
        <v>0</v>
      </c>
      <c r="CD219" s="53">
        <f t="shared" si="446"/>
        <v>0</v>
      </c>
      <c r="CE219" s="53">
        <f t="shared" si="446"/>
        <v>0</v>
      </c>
      <c r="CF219" s="53">
        <f t="shared" si="446"/>
        <v>0</v>
      </c>
      <c r="CG219" s="53">
        <f t="shared" si="446"/>
        <v>0</v>
      </c>
      <c r="CH219" s="53">
        <f t="shared" si="446"/>
        <v>0</v>
      </c>
      <c r="CI219" s="53">
        <f t="shared" si="446"/>
        <v>0</v>
      </c>
      <c r="CJ219" s="53">
        <f t="shared" si="446"/>
        <v>0</v>
      </c>
      <c r="CK219" s="53">
        <f t="shared" si="446"/>
        <v>0</v>
      </c>
      <c r="CL219" s="53">
        <f t="shared" si="446"/>
        <v>0</v>
      </c>
      <c r="CM219" s="53">
        <f t="shared" si="446"/>
        <v>0</v>
      </c>
      <c r="CN219" s="53">
        <f t="shared" si="446"/>
        <v>0</v>
      </c>
      <c r="CO219" s="53">
        <f t="shared" si="440"/>
        <v>0</v>
      </c>
      <c r="CP219" s="53">
        <f t="shared" si="440"/>
        <v>0</v>
      </c>
      <c r="CQ219" s="53">
        <f t="shared" si="440"/>
        <v>0</v>
      </c>
      <c r="CR219" s="53">
        <f t="shared" si="440"/>
        <v>0</v>
      </c>
      <c r="CS219" s="53">
        <f t="shared" si="440"/>
        <v>0</v>
      </c>
      <c r="CT219" s="53">
        <f t="shared" si="440"/>
        <v>0</v>
      </c>
      <c r="CU219" s="53">
        <f t="shared" si="440"/>
        <v>0</v>
      </c>
      <c r="CV219" s="53">
        <f t="shared" si="440"/>
        <v>0</v>
      </c>
      <c r="CW219" s="53">
        <f t="shared" si="440"/>
        <v>0</v>
      </c>
      <c r="CX219" s="53">
        <f t="shared" si="440"/>
        <v>0</v>
      </c>
      <c r="CY219" s="53">
        <f t="shared" si="440"/>
        <v>0</v>
      </c>
      <c r="CZ219" s="53">
        <f t="shared" si="440"/>
        <v>0</v>
      </c>
      <c r="DA219" s="53">
        <f t="shared" si="440"/>
        <v>0</v>
      </c>
      <c r="DB219" s="53">
        <f t="shared" si="440"/>
        <v>0</v>
      </c>
      <c r="DC219" s="53">
        <f t="shared" si="440"/>
        <v>0</v>
      </c>
      <c r="DD219" s="53">
        <f t="shared" si="440"/>
        <v>0</v>
      </c>
      <c r="DE219" s="53">
        <f t="shared" si="447"/>
        <v>0</v>
      </c>
      <c r="DF219" s="53">
        <f t="shared" si="447"/>
        <v>0</v>
      </c>
      <c r="DG219" s="53">
        <f t="shared" si="447"/>
        <v>0</v>
      </c>
      <c r="DH219" s="53">
        <f t="shared" si="447"/>
        <v>0</v>
      </c>
      <c r="DI219" s="53">
        <f t="shared" si="447"/>
        <v>0</v>
      </c>
      <c r="DJ219" s="53">
        <f t="shared" si="447"/>
        <v>0</v>
      </c>
      <c r="DK219" s="53">
        <f t="shared" si="447"/>
        <v>0</v>
      </c>
      <c r="DL219" s="53">
        <f t="shared" si="447"/>
        <v>0</v>
      </c>
      <c r="DM219" s="53">
        <f t="shared" si="447"/>
        <v>0</v>
      </c>
      <c r="DN219" s="53">
        <f t="shared" si="447"/>
        <v>0</v>
      </c>
      <c r="DO219" s="53">
        <f t="shared" si="447"/>
        <v>0</v>
      </c>
      <c r="DP219" s="53">
        <f t="shared" si="447"/>
        <v>0</v>
      </c>
      <c r="DQ219" s="53">
        <f t="shared" si="447"/>
        <v>0</v>
      </c>
      <c r="DR219" s="53">
        <f t="shared" si="447"/>
        <v>0</v>
      </c>
      <c r="DS219" s="53">
        <f t="shared" si="447"/>
        <v>0</v>
      </c>
      <c r="DT219" s="53">
        <f t="shared" si="447"/>
        <v>0</v>
      </c>
      <c r="DU219" s="53">
        <f t="shared" si="441"/>
        <v>0</v>
      </c>
      <c r="DV219" s="53">
        <f t="shared" si="441"/>
        <v>0</v>
      </c>
      <c r="DW219" s="53">
        <f t="shared" si="441"/>
        <v>0</v>
      </c>
      <c r="DX219" s="53">
        <f t="shared" si="441"/>
        <v>0</v>
      </c>
      <c r="DY219" s="53">
        <f t="shared" si="441"/>
        <v>0</v>
      </c>
      <c r="DZ219" s="53">
        <f t="shared" si="441"/>
        <v>0</v>
      </c>
      <c r="EA219" s="53">
        <f t="shared" si="441"/>
        <v>0</v>
      </c>
      <c r="EB219" s="53">
        <f t="shared" si="441"/>
        <v>0</v>
      </c>
      <c r="EC219" s="53">
        <f t="shared" si="441"/>
        <v>0</v>
      </c>
      <c r="ED219" s="53">
        <f t="shared" si="441"/>
        <v>0</v>
      </c>
      <c r="EE219" s="53">
        <f t="shared" si="441"/>
        <v>0</v>
      </c>
      <c r="EF219" s="53">
        <f t="shared" si="441"/>
        <v>0</v>
      </c>
      <c r="EG219" s="53">
        <f t="shared" si="441"/>
        <v>0</v>
      </c>
      <c r="EH219" s="53">
        <f t="shared" si="441"/>
        <v>0</v>
      </c>
      <c r="EI219" s="53">
        <f t="shared" si="441"/>
        <v>0</v>
      </c>
      <c r="EJ219" s="53">
        <f t="shared" si="441"/>
        <v>0</v>
      </c>
      <c r="EK219" s="53">
        <f t="shared" si="442"/>
        <v>0</v>
      </c>
      <c r="EL219" s="53">
        <f t="shared" si="442"/>
        <v>0</v>
      </c>
      <c r="EM219" s="53">
        <f t="shared" si="442"/>
        <v>0</v>
      </c>
      <c r="EN219" s="53">
        <f t="shared" si="442"/>
        <v>0</v>
      </c>
      <c r="EO219" s="53">
        <f t="shared" si="442"/>
        <v>0</v>
      </c>
      <c r="EP219" s="53">
        <f t="shared" si="442"/>
        <v>0</v>
      </c>
      <c r="EQ219" s="53">
        <f t="shared" si="442"/>
        <v>0</v>
      </c>
      <c r="ER219" s="53">
        <f t="shared" si="442"/>
        <v>0</v>
      </c>
      <c r="ES219" s="53">
        <f t="shared" si="442"/>
        <v>0</v>
      </c>
      <c r="ET219" s="53">
        <f t="shared" si="442"/>
        <v>0</v>
      </c>
      <c r="EU219" s="53">
        <f t="shared" si="442"/>
        <v>0</v>
      </c>
      <c r="EV219" s="53">
        <f t="shared" si="442"/>
        <v>0</v>
      </c>
      <c r="EW219" s="53">
        <f t="shared" si="442"/>
        <v>0</v>
      </c>
      <c r="EX219" s="53">
        <f t="shared" si="442"/>
        <v>0</v>
      </c>
      <c r="EY219" s="53">
        <f t="shared" si="442"/>
        <v>0</v>
      </c>
      <c r="EZ219" s="53">
        <f t="shared" si="442"/>
        <v>0</v>
      </c>
      <c r="FA219" s="53">
        <f t="shared" si="443"/>
        <v>0</v>
      </c>
      <c r="FB219" s="53">
        <f t="shared" si="443"/>
        <v>0</v>
      </c>
      <c r="FC219" s="53">
        <f t="shared" si="443"/>
        <v>0</v>
      </c>
      <c r="FD219" s="53">
        <f t="shared" si="443"/>
        <v>0</v>
      </c>
      <c r="FE219" s="53">
        <f t="shared" si="443"/>
        <v>0</v>
      </c>
      <c r="FF219" s="53">
        <f t="shared" si="443"/>
        <v>0</v>
      </c>
      <c r="FG219" s="53">
        <f t="shared" si="443"/>
        <v>0</v>
      </c>
      <c r="FH219" s="53">
        <f t="shared" si="443"/>
        <v>0</v>
      </c>
      <c r="FI219" s="53">
        <f t="shared" si="444"/>
        <v>0</v>
      </c>
      <c r="FJ219" s="53">
        <f t="shared" si="444"/>
        <v>0</v>
      </c>
      <c r="FK219" s="53">
        <f t="shared" si="444"/>
        <v>0</v>
      </c>
      <c r="FL219" s="53">
        <f t="shared" si="444"/>
        <v>0</v>
      </c>
      <c r="FM219" s="53">
        <f t="shared" si="444"/>
        <v>0</v>
      </c>
      <c r="FN219" s="53">
        <f t="shared" si="444"/>
        <v>0</v>
      </c>
      <c r="FO219" s="53">
        <f t="shared" si="444"/>
        <v>0</v>
      </c>
      <c r="FP219" s="53">
        <f t="shared" si="444"/>
        <v>0</v>
      </c>
      <c r="FQ219" s="53">
        <f t="shared" si="444"/>
        <v>0</v>
      </c>
      <c r="FR219" s="53">
        <f t="shared" si="444"/>
        <v>0</v>
      </c>
      <c r="FS219" s="53">
        <f t="shared" si="444"/>
        <v>0</v>
      </c>
      <c r="FT219" s="53">
        <f t="shared" si="444"/>
        <v>0</v>
      </c>
      <c r="FU219" s="53">
        <f t="shared" si="444"/>
        <v>0</v>
      </c>
      <c r="FV219" s="53">
        <f t="shared" si="444"/>
        <v>0</v>
      </c>
      <c r="FW219" s="53">
        <f t="shared" si="444"/>
        <v>0</v>
      </c>
      <c r="FX219" s="53">
        <f t="shared" si="444"/>
        <v>0</v>
      </c>
      <c r="FY219" s="53">
        <f t="shared" si="445"/>
        <v>0</v>
      </c>
      <c r="FZ219" s="53">
        <f t="shared" si="445"/>
        <v>0</v>
      </c>
      <c r="GA219" s="53">
        <f t="shared" si="445"/>
        <v>0</v>
      </c>
      <c r="GB219" s="53">
        <f t="shared" si="445"/>
        <v>0</v>
      </c>
      <c r="GC219" s="53">
        <f t="shared" si="445"/>
        <v>0</v>
      </c>
      <c r="GD219" s="53">
        <f t="shared" si="445"/>
        <v>0</v>
      </c>
      <c r="GE219" s="53">
        <f t="shared" si="445"/>
        <v>0</v>
      </c>
      <c r="GF219" s="53">
        <f t="shared" si="445"/>
        <v>0</v>
      </c>
      <c r="GG219" s="53">
        <f t="shared" si="445"/>
        <v>0</v>
      </c>
      <c r="GH219" s="53">
        <f t="shared" si="445"/>
        <v>0</v>
      </c>
      <c r="GI219" s="53">
        <f t="shared" si="445"/>
        <v>0</v>
      </c>
      <c r="GJ219" s="53">
        <f t="shared" si="445"/>
        <v>0</v>
      </c>
      <c r="GK219" s="53">
        <f t="shared" si="445"/>
        <v>0</v>
      </c>
      <c r="GL219" s="53">
        <f t="shared" si="445"/>
        <v>0</v>
      </c>
      <c r="GM219" s="53">
        <f t="shared" si="445"/>
        <v>0</v>
      </c>
      <c r="GN219" s="53">
        <f t="shared" si="448"/>
        <v>0</v>
      </c>
      <c r="GO219" s="53">
        <f t="shared" si="448"/>
        <v>0</v>
      </c>
      <c r="GP219" s="53">
        <f t="shared" si="448"/>
        <v>0</v>
      </c>
      <c r="GQ219" s="53">
        <f t="shared" si="448"/>
        <v>0</v>
      </c>
      <c r="GR219" s="53">
        <f t="shared" si="448"/>
        <v>0</v>
      </c>
      <c r="GS219" s="53">
        <f t="shared" si="448"/>
        <v>0</v>
      </c>
      <c r="GT219" s="53">
        <f t="shared" si="448"/>
        <v>0</v>
      </c>
      <c r="GU219" s="53">
        <f t="shared" si="448"/>
        <v>0</v>
      </c>
      <c r="GV219" s="53">
        <f t="shared" si="448"/>
        <v>0</v>
      </c>
      <c r="GW219" s="53">
        <f t="shared" si="448"/>
        <v>0</v>
      </c>
      <c r="GX219" s="53">
        <f t="shared" si="18"/>
        <v>0</v>
      </c>
    </row>
    <row r="220" spans="1:206" s="95" customFormat="1" ht="12.75" x14ac:dyDescent="0.2">
      <c r="A220" s="22">
        <f>VLOOKUP(B220,'Libro Giornale'!$E$237:$F$436,2,FALSE)</f>
        <v>102</v>
      </c>
      <c r="B220" s="547" t="s">
        <v>703</v>
      </c>
      <c r="C220" s="152">
        <v>208</v>
      </c>
      <c r="D220" s="468">
        <v>44926</v>
      </c>
      <c r="E220" s="448" t="s">
        <v>873</v>
      </c>
      <c r="F220" s="52">
        <v>5000</v>
      </c>
      <c r="G220" s="52"/>
      <c r="H220" s="92"/>
      <c r="I220" s="92"/>
      <c r="J220" s="52"/>
      <c r="K220" s="52">
        <f t="shared" si="429"/>
        <v>-5000</v>
      </c>
      <c r="L220" s="52"/>
      <c r="M220" s="53">
        <f t="shared" si="305"/>
        <v>0</v>
      </c>
      <c r="N220" s="53">
        <f t="shared" si="305"/>
        <v>0</v>
      </c>
      <c r="O220" s="53">
        <f t="shared" si="305"/>
        <v>0</v>
      </c>
      <c r="P220" s="53">
        <f t="shared" si="305"/>
        <v>0</v>
      </c>
      <c r="Q220" s="53">
        <f t="shared" ref="M220:AB221" si="450">IF(Q$4=$A220,-SUM($H220:$K220), 0)</f>
        <v>0</v>
      </c>
      <c r="R220" s="53">
        <f t="shared" si="450"/>
        <v>0</v>
      </c>
      <c r="S220" s="53">
        <f t="shared" si="450"/>
        <v>0</v>
      </c>
      <c r="T220" s="53">
        <f t="shared" si="450"/>
        <v>0</v>
      </c>
      <c r="U220" s="53">
        <f t="shared" si="450"/>
        <v>0</v>
      </c>
      <c r="V220" s="53">
        <f t="shared" si="450"/>
        <v>0</v>
      </c>
      <c r="W220" s="53">
        <f t="shared" si="450"/>
        <v>0</v>
      </c>
      <c r="X220" s="53">
        <f t="shared" si="450"/>
        <v>0</v>
      </c>
      <c r="Y220" s="53">
        <f t="shared" si="450"/>
        <v>0</v>
      </c>
      <c r="Z220" s="53">
        <f t="shared" si="450"/>
        <v>0</v>
      </c>
      <c r="AA220" s="53">
        <f t="shared" si="450"/>
        <v>0</v>
      </c>
      <c r="AB220" s="53">
        <f t="shared" si="450"/>
        <v>0</v>
      </c>
      <c r="AC220" s="53">
        <f t="shared" si="437"/>
        <v>0</v>
      </c>
      <c r="AD220" s="53">
        <f t="shared" si="437"/>
        <v>0</v>
      </c>
      <c r="AE220" s="53">
        <f t="shared" si="437"/>
        <v>0</v>
      </c>
      <c r="AF220" s="53">
        <f t="shared" si="437"/>
        <v>0</v>
      </c>
      <c r="AG220" s="53">
        <f t="shared" si="437"/>
        <v>0</v>
      </c>
      <c r="AH220" s="53">
        <f t="shared" si="437"/>
        <v>0</v>
      </c>
      <c r="AI220" s="53">
        <f t="shared" si="437"/>
        <v>0</v>
      </c>
      <c r="AJ220" s="53">
        <f t="shared" si="437"/>
        <v>0</v>
      </c>
      <c r="AK220" s="53">
        <f t="shared" si="437"/>
        <v>0</v>
      </c>
      <c r="AL220" s="53">
        <f t="shared" si="437"/>
        <v>0</v>
      </c>
      <c r="AM220" s="53">
        <f t="shared" si="437"/>
        <v>0</v>
      </c>
      <c r="AN220" s="53">
        <f t="shared" si="437"/>
        <v>0</v>
      </c>
      <c r="AO220" s="53">
        <f t="shared" si="437"/>
        <v>0</v>
      </c>
      <c r="AP220" s="53">
        <f t="shared" si="437"/>
        <v>0</v>
      </c>
      <c r="AQ220" s="53">
        <f t="shared" si="437"/>
        <v>0</v>
      </c>
      <c r="AR220" s="53">
        <f t="shared" si="437"/>
        <v>0</v>
      </c>
      <c r="AS220" s="53">
        <f t="shared" si="438"/>
        <v>0</v>
      </c>
      <c r="AT220" s="53">
        <f t="shared" si="439"/>
        <v>0</v>
      </c>
      <c r="AU220" s="53">
        <f t="shared" si="439"/>
        <v>0</v>
      </c>
      <c r="AV220" s="53">
        <f t="shared" si="439"/>
        <v>0</v>
      </c>
      <c r="AW220" s="53">
        <f t="shared" si="439"/>
        <v>0</v>
      </c>
      <c r="AX220" s="53">
        <f t="shared" si="439"/>
        <v>0</v>
      </c>
      <c r="AY220" s="53">
        <f t="shared" si="439"/>
        <v>0</v>
      </c>
      <c r="AZ220" s="53">
        <f t="shared" si="439"/>
        <v>0</v>
      </c>
      <c r="BA220" s="53">
        <f t="shared" si="439"/>
        <v>0</v>
      </c>
      <c r="BB220" s="53">
        <f t="shared" si="439"/>
        <v>0</v>
      </c>
      <c r="BC220" s="53">
        <f t="shared" si="439"/>
        <v>0</v>
      </c>
      <c r="BD220" s="53">
        <f t="shared" si="439"/>
        <v>0</v>
      </c>
      <c r="BE220" s="53">
        <f t="shared" si="439"/>
        <v>0</v>
      </c>
      <c r="BF220" s="53">
        <f t="shared" si="439"/>
        <v>0</v>
      </c>
      <c r="BG220" s="53">
        <f t="shared" si="439"/>
        <v>0</v>
      </c>
      <c r="BH220" s="53">
        <f t="shared" si="439"/>
        <v>0</v>
      </c>
      <c r="BI220" s="53">
        <f t="shared" si="439"/>
        <v>0</v>
      </c>
      <c r="BJ220" s="53">
        <f t="shared" si="449"/>
        <v>0</v>
      </c>
      <c r="BK220" s="53">
        <f t="shared" si="449"/>
        <v>0</v>
      </c>
      <c r="BL220" s="53">
        <f t="shared" si="449"/>
        <v>0</v>
      </c>
      <c r="BM220" s="53">
        <f t="shared" si="449"/>
        <v>0</v>
      </c>
      <c r="BN220" s="53">
        <f t="shared" si="449"/>
        <v>0</v>
      </c>
      <c r="BO220" s="53">
        <f t="shared" si="449"/>
        <v>0</v>
      </c>
      <c r="BP220" s="53">
        <f t="shared" si="449"/>
        <v>0</v>
      </c>
      <c r="BQ220" s="53">
        <f t="shared" si="449"/>
        <v>0</v>
      </c>
      <c r="BR220" s="53">
        <f t="shared" si="449"/>
        <v>0</v>
      </c>
      <c r="BS220" s="53">
        <f t="shared" si="449"/>
        <v>0</v>
      </c>
      <c r="BT220" s="53">
        <f t="shared" si="449"/>
        <v>0</v>
      </c>
      <c r="BU220" s="53">
        <f t="shared" si="5"/>
        <v>0</v>
      </c>
      <c r="BV220" s="53">
        <f t="shared" si="449"/>
        <v>0</v>
      </c>
      <c r="BW220" s="53">
        <f t="shared" si="449"/>
        <v>0</v>
      </c>
      <c r="BX220" s="53">
        <f t="shared" si="449"/>
        <v>0</v>
      </c>
      <c r="BY220" s="53">
        <f t="shared" si="446"/>
        <v>0</v>
      </c>
      <c r="BZ220" s="53">
        <f t="shared" si="446"/>
        <v>0</v>
      </c>
      <c r="CA220" s="53">
        <f t="shared" si="446"/>
        <v>0</v>
      </c>
      <c r="CB220" s="53">
        <f t="shared" si="446"/>
        <v>0</v>
      </c>
      <c r="CC220" s="53">
        <f t="shared" si="446"/>
        <v>0</v>
      </c>
      <c r="CD220" s="53">
        <f t="shared" si="446"/>
        <v>0</v>
      </c>
      <c r="CE220" s="53">
        <f t="shared" si="446"/>
        <v>0</v>
      </c>
      <c r="CF220" s="53">
        <f t="shared" si="446"/>
        <v>0</v>
      </c>
      <c r="CG220" s="53">
        <f t="shared" si="446"/>
        <v>0</v>
      </c>
      <c r="CH220" s="53">
        <f t="shared" si="446"/>
        <v>0</v>
      </c>
      <c r="CI220" s="53">
        <f t="shared" si="446"/>
        <v>0</v>
      </c>
      <c r="CJ220" s="53">
        <f t="shared" si="446"/>
        <v>0</v>
      </c>
      <c r="CK220" s="53">
        <f t="shared" si="446"/>
        <v>0</v>
      </c>
      <c r="CL220" s="53">
        <f t="shared" si="446"/>
        <v>0</v>
      </c>
      <c r="CM220" s="53">
        <f t="shared" si="446"/>
        <v>0</v>
      </c>
      <c r="CN220" s="53">
        <f t="shared" si="446"/>
        <v>0</v>
      </c>
      <c r="CO220" s="53">
        <f t="shared" si="440"/>
        <v>0</v>
      </c>
      <c r="CP220" s="53">
        <f t="shared" si="440"/>
        <v>0</v>
      </c>
      <c r="CQ220" s="53">
        <f t="shared" si="440"/>
        <v>0</v>
      </c>
      <c r="CR220" s="53">
        <f t="shared" si="440"/>
        <v>0</v>
      </c>
      <c r="CS220" s="53">
        <f t="shared" si="440"/>
        <v>0</v>
      </c>
      <c r="CT220" s="53">
        <f t="shared" si="440"/>
        <v>0</v>
      </c>
      <c r="CU220" s="53">
        <f t="shared" si="440"/>
        <v>0</v>
      </c>
      <c r="CV220" s="53">
        <f t="shared" si="440"/>
        <v>0</v>
      </c>
      <c r="CW220" s="53">
        <f t="shared" si="440"/>
        <v>0</v>
      </c>
      <c r="CX220" s="53">
        <f t="shared" si="440"/>
        <v>0</v>
      </c>
      <c r="CY220" s="53">
        <f t="shared" si="440"/>
        <v>0</v>
      </c>
      <c r="CZ220" s="53">
        <f t="shared" si="440"/>
        <v>0</v>
      </c>
      <c r="DA220" s="53">
        <f t="shared" si="440"/>
        <v>0</v>
      </c>
      <c r="DB220" s="53">
        <f t="shared" si="440"/>
        <v>0</v>
      </c>
      <c r="DC220" s="53">
        <f t="shared" si="440"/>
        <v>0</v>
      </c>
      <c r="DD220" s="53">
        <f t="shared" si="440"/>
        <v>0</v>
      </c>
      <c r="DE220" s="53">
        <f t="shared" si="447"/>
        <v>5000</v>
      </c>
      <c r="DF220" s="53">
        <f t="shared" si="447"/>
        <v>0</v>
      </c>
      <c r="DG220" s="53">
        <f t="shared" si="447"/>
        <v>0</v>
      </c>
      <c r="DH220" s="53">
        <f t="shared" si="447"/>
        <v>0</v>
      </c>
      <c r="DI220" s="53">
        <f t="shared" si="447"/>
        <v>0</v>
      </c>
      <c r="DJ220" s="53">
        <f t="shared" si="447"/>
        <v>0</v>
      </c>
      <c r="DK220" s="53">
        <f t="shared" si="447"/>
        <v>0</v>
      </c>
      <c r="DL220" s="53">
        <f t="shared" si="447"/>
        <v>0</v>
      </c>
      <c r="DM220" s="53">
        <f t="shared" si="447"/>
        <v>0</v>
      </c>
      <c r="DN220" s="53">
        <f t="shared" si="447"/>
        <v>0</v>
      </c>
      <c r="DO220" s="53">
        <f t="shared" si="447"/>
        <v>0</v>
      </c>
      <c r="DP220" s="53">
        <f t="shared" si="447"/>
        <v>0</v>
      </c>
      <c r="DQ220" s="53">
        <f t="shared" si="447"/>
        <v>0</v>
      </c>
      <c r="DR220" s="53">
        <f t="shared" si="447"/>
        <v>0</v>
      </c>
      <c r="DS220" s="53">
        <f t="shared" si="447"/>
        <v>0</v>
      </c>
      <c r="DT220" s="53">
        <f t="shared" si="447"/>
        <v>0</v>
      </c>
      <c r="DU220" s="53">
        <f t="shared" si="441"/>
        <v>0</v>
      </c>
      <c r="DV220" s="53">
        <f t="shared" si="441"/>
        <v>0</v>
      </c>
      <c r="DW220" s="53">
        <f t="shared" si="441"/>
        <v>0</v>
      </c>
      <c r="DX220" s="53">
        <f t="shared" si="441"/>
        <v>0</v>
      </c>
      <c r="DY220" s="53">
        <f t="shared" si="441"/>
        <v>0</v>
      </c>
      <c r="DZ220" s="53">
        <f t="shared" si="441"/>
        <v>0</v>
      </c>
      <c r="EA220" s="53">
        <f t="shared" si="441"/>
        <v>0</v>
      </c>
      <c r="EB220" s="53">
        <f t="shared" si="441"/>
        <v>0</v>
      </c>
      <c r="EC220" s="53">
        <f t="shared" si="441"/>
        <v>0</v>
      </c>
      <c r="ED220" s="53">
        <f t="shared" si="441"/>
        <v>0</v>
      </c>
      <c r="EE220" s="53">
        <f t="shared" si="441"/>
        <v>0</v>
      </c>
      <c r="EF220" s="53">
        <f t="shared" si="441"/>
        <v>0</v>
      </c>
      <c r="EG220" s="53">
        <f t="shared" si="441"/>
        <v>0</v>
      </c>
      <c r="EH220" s="53">
        <f t="shared" si="441"/>
        <v>0</v>
      </c>
      <c r="EI220" s="53">
        <f t="shared" si="441"/>
        <v>0</v>
      </c>
      <c r="EJ220" s="53">
        <f t="shared" si="441"/>
        <v>0</v>
      </c>
      <c r="EK220" s="53">
        <f t="shared" si="442"/>
        <v>0</v>
      </c>
      <c r="EL220" s="53">
        <f t="shared" si="442"/>
        <v>0</v>
      </c>
      <c r="EM220" s="53">
        <f t="shared" si="442"/>
        <v>0</v>
      </c>
      <c r="EN220" s="53">
        <f t="shared" si="442"/>
        <v>0</v>
      </c>
      <c r="EO220" s="53">
        <f t="shared" si="442"/>
        <v>0</v>
      </c>
      <c r="EP220" s="53">
        <f t="shared" si="442"/>
        <v>0</v>
      </c>
      <c r="EQ220" s="53">
        <f t="shared" si="442"/>
        <v>0</v>
      </c>
      <c r="ER220" s="53">
        <f t="shared" si="442"/>
        <v>0</v>
      </c>
      <c r="ES220" s="53">
        <f t="shared" si="442"/>
        <v>0</v>
      </c>
      <c r="ET220" s="53">
        <f t="shared" si="442"/>
        <v>0</v>
      </c>
      <c r="EU220" s="53">
        <f t="shared" si="442"/>
        <v>0</v>
      </c>
      <c r="EV220" s="53">
        <f t="shared" si="442"/>
        <v>0</v>
      </c>
      <c r="EW220" s="53">
        <f t="shared" si="442"/>
        <v>0</v>
      </c>
      <c r="EX220" s="53">
        <f t="shared" si="442"/>
        <v>0</v>
      </c>
      <c r="EY220" s="53">
        <f t="shared" si="442"/>
        <v>0</v>
      </c>
      <c r="EZ220" s="53">
        <f t="shared" si="442"/>
        <v>0</v>
      </c>
      <c r="FA220" s="53">
        <f t="shared" si="443"/>
        <v>0</v>
      </c>
      <c r="FB220" s="53">
        <f t="shared" si="443"/>
        <v>0</v>
      </c>
      <c r="FC220" s="53">
        <f t="shared" si="443"/>
        <v>0</v>
      </c>
      <c r="FD220" s="53">
        <f t="shared" si="443"/>
        <v>0</v>
      </c>
      <c r="FE220" s="53">
        <f t="shared" si="443"/>
        <v>0</v>
      </c>
      <c r="FF220" s="53">
        <f t="shared" si="443"/>
        <v>0</v>
      </c>
      <c r="FG220" s="53">
        <f t="shared" si="443"/>
        <v>0</v>
      </c>
      <c r="FH220" s="53">
        <f t="shared" si="443"/>
        <v>0</v>
      </c>
      <c r="FI220" s="53">
        <f t="shared" si="444"/>
        <v>0</v>
      </c>
      <c r="FJ220" s="53">
        <f t="shared" si="444"/>
        <v>0</v>
      </c>
      <c r="FK220" s="53">
        <f t="shared" si="444"/>
        <v>0</v>
      </c>
      <c r="FL220" s="53">
        <f t="shared" si="444"/>
        <v>0</v>
      </c>
      <c r="FM220" s="53">
        <f t="shared" si="444"/>
        <v>0</v>
      </c>
      <c r="FN220" s="53">
        <f t="shared" si="444"/>
        <v>0</v>
      </c>
      <c r="FO220" s="53">
        <f t="shared" si="444"/>
        <v>0</v>
      </c>
      <c r="FP220" s="53">
        <f t="shared" si="444"/>
        <v>0</v>
      </c>
      <c r="FQ220" s="53">
        <f t="shared" si="444"/>
        <v>0</v>
      </c>
      <c r="FR220" s="53">
        <f t="shared" si="444"/>
        <v>0</v>
      </c>
      <c r="FS220" s="53">
        <f t="shared" si="444"/>
        <v>0</v>
      </c>
      <c r="FT220" s="53">
        <f t="shared" si="444"/>
        <v>0</v>
      </c>
      <c r="FU220" s="53">
        <f t="shared" si="444"/>
        <v>0</v>
      </c>
      <c r="FV220" s="53">
        <f t="shared" si="444"/>
        <v>0</v>
      </c>
      <c r="FW220" s="53">
        <f t="shared" si="444"/>
        <v>0</v>
      </c>
      <c r="FX220" s="53">
        <f t="shared" si="444"/>
        <v>0</v>
      </c>
      <c r="FY220" s="53">
        <f t="shared" si="445"/>
        <v>0</v>
      </c>
      <c r="FZ220" s="53">
        <f t="shared" si="445"/>
        <v>0</v>
      </c>
      <c r="GA220" s="53">
        <f t="shared" si="445"/>
        <v>0</v>
      </c>
      <c r="GB220" s="53">
        <f t="shared" si="445"/>
        <v>0</v>
      </c>
      <c r="GC220" s="53">
        <f t="shared" si="445"/>
        <v>0</v>
      </c>
      <c r="GD220" s="53">
        <f t="shared" si="445"/>
        <v>0</v>
      </c>
      <c r="GE220" s="53">
        <f t="shared" si="445"/>
        <v>0</v>
      </c>
      <c r="GF220" s="53">
        <f t="shared" si="445"/>
        <v>0</v>
      </c>
      <c r="GG220" s="53">
        <f t="shared" si="445"/>
        <v>0</v>
      </c>
      <c r="GH220" s="53">
        <f t="shared" si="445"/>
        <v>0</v>
      </c>
      <c r="GI220" s="53">
        <f t="shared" si="445"/>
        <v>0</v>
      </c>
      <c r="GJ220" s="53">
        <f t="shared" si="445"/>
        <v>0</v>
      </c>
      <c r="GK220" s="53">
        <f t="shared" si="445"/>
        <v>0</v>
      </c>
      <c r="GL220" s="53">
        <f t="shared" si="445"/>
        <v>0</v>
      </c>
      <c r="GM220" s="53">
        <f t="shared" si="445"/>
        <v>0</v>
      </c>
      <c r="GN220" s="53">
        <f t="shared" si="448"/>
        <v>0</v>
      </c>
      <c r="GO220" s="53">
        <f t="shared" si="448"/>
        <v>0</v>
      </c>
      <c r="GP220" s="53">
        <f t="shared" si="448"/>
        <v>0</v>
      </c>
      <c r="GQ220" s="53">
        <f t="shared" si="448"/>
        <v>0</v>
      </c>
      <c r="GR220" s="53">
        <f t="shared" si="448"/>
        <v>0</v>
      </c>
      <c r="GS220" s="53">
        <f t="shared" si="448"/>
        <v>0</v>
      </c>
      <c r="GT220" s="53">
        <f t="shared" si="448"/>
        <v>0</v>
      </c>
      <c r="GU220" s="53">
        <f t="shared" si="448"/>
        <v>0</v>
      </c>
      <c r="GV220" s="53">
        <f t="shared" si="448"/>
        <v>0</v>
      </c>
      <c r="GW220" s="53">
        <f t="shared" si="448"/>
        <v>0</v>
      </c>
      <c r="GX220" s="53">
        <f t="shared" si="18"/>
        <v>0</v>
      </c>
    </row>
    <row r="221" spans="1:206" s="95" customFormat="1" ht="25.5" x14ac:dyDescent="0.2">
      <c r="A221" s="22">
        <f>VLOOKUP(B221,'Libro Giornale'!$E$237:$F$436,2,FALSE)</f>
        <v>26</v>
      </c>
      <c r="B221" s="547" t="s">
        <v>712</v>
      </c>
      <c r="C221" s="152">
        <v>209</v>
      </c>
      <c r="D221" s="468">
        <v>44926</v>
      </c>
      <c r="E221" s="448" t="s">
        <v>873</v>
      </c>
      <c r="F221" s="52">
        <f>-F220</f>
        <v>-5000</v>
      </c>
      <c r="G221" s="52"/>
      <c r="H221" s="92"/>
      <c r="I221" s="92"/>
      <c r="J221" s="52"/>
      <c r="K221" s="52">
        <f t="shared" si="429"/>
        <v>5000</v>
      </c>
      <c r="L221" s="52"/>
      <c r="M221" s="53">
        <f t="shared" si="450"/>
        <v>0</v>
      </c>
      <c r="N221" s="53">
        <f t="shared" si="450"/>
        <v>0</v>
      </c>
      <c r="O221" s="53">
        <f t="shared" si="450"/>
        <v>0</v>
      </c>
      <c r="P221" s="53">
        <f t="shared" si="450"/>
        <v>0</v>
      </c>
      <c r="Q221" s="53">
        <f t="shared" si="450"/>
        <v>0</v>
      </c>
      <c r="R221" s="53">
        <f t="shared" si="450"/>
        <v>0</v>
      </c>
      <c r="S221" s="53">
        <f t="shared" si="450"/>
        <v>0</v>
      </c>
      <c r="T221" s="53">
        <f t="shared" si="450"/>
        <v>0</v>
      </c>
      <c r="U221" s="53">
        <f t="shared" si="450"/>
        <v>0</v>
      </c>
      <c r="V221" s="53">
        <f t="shared" si="450"/>
        <v>0</v>
      </c>
      <c r="W221" s="53">
        <f t="shared" si="450"/>
        <v>0</v>
      </c>
      <c r="X221" s="53">
        <f t="shared" si="450"/>
        <v>0</v>
      </c>
      <c r="Y221" s="53">
        <f t="shared" si="450"/>
        <v>0</v>
      </c>
      <c r="Z221" s="53">
        <f t="shared" si="450"/>
        <v>0</v>
      </c>
      <c r="AA221" s="53">
        <f t="shared" si="450"/>
        <v>0</v>
      </c>
      <c r="AB221" s="53">
        <f t="shared" si="450"/>
        <v>0</v>
      </c>
      <c r="AC221" s="53">
        <f t="shared" si="437"/>
        <v>0</v>
      </c>
      <c r="AD221" s="53">
        <f t="shared" si="437"/>
        <v>0</v>
      </c>
      <c r="AE221" s="53">
        <f t="shared" si="437"/>
        <v>0</v>
      </c>
      <c r="AF221" s="53">
        <f t="shared" si="437"/>
        <v>0</v>
      </c>
      <c r="AG221" s="53">
        <f t="shared" si="437"/>
        <v>-5000</v>
      </c>
      <c r="AH221" s="53">
        <f t="shared" si="437"/>
        <v>0</v>
      </c>
      <c r="AI221" s="53">
        <f t="shared" si="437"/>
        <v>0</v>
      </c>
      <c r="AJ221" s="53">
        <f t="shared" si="437"/>
        <v>0</v>
      </c>
      <c r="AK221" s="53">
        <f t="shared" si="437"/>
        <v>0</v>
      </c>
      <c r="AL221" s="53">
        <f t="shared" si="437"/>
        <v>0</v>
      </c>
      <c r="AM221" s="53">
        <f t="shared" si="437"/>
        <v>0</v>
      </c>
      <c r="AN221" s="53">
        <f t="shared" si="437"/>
        <v>0</v>
      </c>
      <c r="AO221" s="53">
        <f t="shared" si="437"/>
        <v>0</v>
      </c>
      <c r="AP221" s="53">
        <f t="shared" si="437"/>
        <v>0</v>
      </c>
      <c r="AQ221" s="53">
        <f t="shared" si="437"/>
        <v>0</v>
      </c>
      <c r="AR221" s="53">
        <f t="shared" si="437"/>
        <v>0</v>
      </c>
      <c r="AS221" s="53">
        <f t="shared" si="438"/>
        <v>0</v>
      </c>
      <c r="AT221" s="53">
        <f t="shared" si="439"/>
        <v>0</v>
      </c>
      <c r="AU221" s="53">
        <f t="shared" si="439"/>
        <v>0</v>
      </c>
      <c r="AV221" s="53">
        <f t="shared" si="439"/>
        <v>0</v>
      </c>
      <c r="AW221" s="53">
        <f t="shared" si="439"/>
        <v>0</v>
      </c>
      <c r="AX221" s="53">
        <f t="shared" si="439"/>
        <v>0</v>
      </c>
      <c r="AY221" s="53">
        <f t="shared" si="439"/>
        <v>0</v>
      </c>
      <c r="AZ221" s="53">
        <f t="shared" si="439"/>
        <v>0</v>
      </c>
      <c r="BA221" s="53">
        <f t="shared" si="439"/>
        <v>0</v>
      </c>
      <c r="BB221" s="53">
        <f t="shared" si="439"/>
        <v>0</v>
      </c>
      <c r="BC221" s="53">
        <f t="shared" si="439"/>
        <v>0</v>
      </c>
      <c r="BD221" s="53">
        <f t="shared" si="439"/>
        <v>0</v>
      </c>
      <c r="BE221" s="53">
        <f t="shared" si="439"/>
        <v>0</v>
      </c>
      <c r="BF221" s="53">
        <f t="shared" si="439"/>
        <v>0</v>
      </c>
      <c r="BG221" s="53">
        <f t="shared" si="439"/>
        <v>0</v>
      </c>
      <c r="BH221" s="53">
        <f t="shared" si="439"/>
        <v>0</v>
      </c>
      <c r="BI221" s="53">
        <f t="shared" si="439"/>
        <v>0</v>
      </c>
      <c r="BJ221" s="53">
        <f t="shared" si="449"/>
        <v>0</v>
      </c>
      <c r="BK221" s="53">
        <f t="shared" si="449"/>
        <v>0</v>
      </c>
      <c r="BL221" s="53">
        <f t="shared" si="449"/>
        <v>0</v>
      </c>
      <c r="BM221" s="53">
        <f t="shared" si="449"/>
        <v>0</v>
      </c>
      <c r="BN221" s="53">
        <f t="shared" si="449"/>
        <v>0</v>
      </c>
      <c r="BO221" s="53">
        <f t="shared" si="449"/>
        <v>0</v>
      </c>
      <c r="BP221" s="53">
        <f t="shared" si="449"/>
        <v>0</v>
      </c>
      <c r="BQ221" s="53">
        <f t="shared" si="449"/>
        <v>0</v>
      </c>
      <c r="BR221" s="53">
        <f t="shared" si="449"/>
        <v>0</v>
      </c>
      <c r="BS221" s="53">
        <f t="shared" si="449"/>
        <v>0</v>
      </c>
      <c r="BT221" s="53">
        <f t="shared" si="449"/>
        <v>0</v>
      </c>
      <c r="BU221" s="53">
        <f t="shared" si="5"/>
        <v>0</v>
      </c>
      <c r="BV221" s="53">
        <f t="shared" si="449"/>
        <v>0</v>
      </c>
      <c r="BW221" s="53">
        <f t="shared" si="449"/>
        <v>0</v>
      </c>
      <c r="BX221" s="53">
        <f t="shared" si="449"/>
        <v>0</v>
      </c>
      <c r="BY221" s="53">
        <f t="shared" si="446"/>
        <v>0</v>
      </c>
      <c r="BZ221" s="53">
        <f t="shared" si="446"/>
        <v>0</v>
      </c>
      <c r="CA221" s="53">
        <f t="shared" si="446"/>
        <v>0</v>
      </c>
      <c r="CB221" s="53">
        <f t="shared" si="446"/>
        <v>0</v>
      </c>
      <c r="CC221" s="53">
        <f t="shared" si="446"/>
        <v>0</v>
      </c>
      <c r="CD221" s="53">
        <f t="shared" si="446"/>
        <v>0</v>
      </c>
      <c r="CE221" s="53">
        <f t="shared" si="446"/>
        <v>0</v>
      </c>
      <c r="CF221" s="53">
        <f t="shared" si="446"/>
        <v>0</v>
      </c>
      <c r="CG221" s="53">
        <f t="shared" si="446"/>
        <v>0</v>
      </c>
      <c r="CH221" s="53">
        <f t="shared" si="446"/>
        <v>0</v>
      </c>
      <c r="CI221" s="53">
        <f t="shared" si="446"/>
        <v>0</v>
      </c>
      <c r="CJ221" s="53">
        <f t="shared" si="446"/>
        <v>0</v>
      </c>
      <c r="CK221" s="53">
        <f t="shared" si="446"/>
        <v>0</v>
      </c>
      <c r="CL221" s="53">
        <f t="shared" si="446"/>
        <v>0</v>
      </c>
      <c r="CM221" s="53">
        <f t="shared" si="446"/>
        <v>0</v>
      </c>
      <c r="CN221" s="53">
        <f t="shared" si="446"/>
        <v>0</v>
      </c>
      <c r="CO221" s="53">
        <f t="shared" si="440"/>
        <v>0</v>
      </c>
      <c r="CP221" s="53">
        <f t="shared" si="440"/>
        <v>0</v>
      </c>
      <c r="CQ221" s="53">
        <f t="shared" si="440"/>
        <v>0</v>
      </c>
      <c r="CR221" s="53">
        <f t="shared" si="440"/>
        <v>0</v>
      </c>
      <c r="CS221" s="53">
        <f t="shared" si="440"/>
        <v>0</v>
      </c>
      <c r="CT221" s="53">
        <f t="shared" si="440"/>
        <v>0</v>
      </c>
      <c r="CU221" s="53">
        <f t="shared" si="440"/>
        <v>0</v>
      </c>
      <c r="CV221" s="53">
        <f t="shared" si="440"/>
        <v>0</v>
      </c>
      <c r="CW221" s="53">
        <f t="shared" si="440"/>
        <v>0</v>
      </c>
      <c r="CX221" s="53">
        <f t="shared" si="440"/>
        <v>0</v>
      </c>
      <c r="CY221" s="53">
        <f t="shared" si="440"/>
        <v>0</v>
      </c>
      <c r="CZ221" s="53">
        <f t="shared" si="440"/>
        <v>0</v>
      </c>
      <c r="DA221" s="53">
        <f t="shared" si="440"/>
        <v>0</v>
      </c>
      <c r="DB221" s="53">
        <f t="shared" si="440"/>
        <v>0</v>
      </c>
      <c r="DC221" s="53">
        <f t="shared" si="440"/>
        <v>0</v>
      </c>
      <c r="DD221" s="53">
        <f t="shared" si="440"/>
        <v>0</v>
      </c>
      <c r="DE221" s="53">
        <f t="shared" si="447"/>
        <v>0</v>
      </c>
      <c r="DF221" s="53">
        <f t="shared" si="447"/>
        <v>0</v>
      </c>
      <c r="DG221" s="53">
        <f t="shared" si="447"/>
        <v>0</v>
      </c>
      <c r="DH221" s="53">
        <f t="shared" si="447"/>
        <v>0</v>
      </c>
      <c r="DI221" s="53">
        <f t="shared" si="447"/>
        <v>0</v>
      </c>
      <c r="DJ221" s="53">
        <f t="shared" si="447"/>
        <v>0</v>
      </c>
      <c r="DK221" s="53">
        <f t="shared" si="447"/>
        <v>0</v>
      </c>
      <c r="DL221" s="53">
        <f t="shared" si="447"/>
        <v>0</v>
      </c>
      <c r="DM221" s="53">
        <f t="shared" si="447"/>
        <v>0</v>
      </c>
      <c r="DN221" s="53">
        <f t="shared" si="447"/>
        <v>0</v>
      </c>
      <c r="DO221" s="53">
        <f t="shared" si="447"/>
        <v>0</v>
      </c>
      <c r="DP221" s="53">
        <f t="shared" si="447"/>
        <v>0</v>
      </c>
      <c r="DQ221" s="53">
        <f t="shared" si="447"/>
        <v>0</v>
      </c>
      <c r="DR221" s="53">
        <f t="shared" si="447"/>
        <v>0</v>
      </c>
      <c r="DS221" s="53">
        <f t="shared" si="447"/>
        <v>0</v>
      </c>
      <c r="DT221" s="53">
        <f t="shared" si="447"/>
        <v>0</v>
      </c>
      <c r="DU221" s="53">
        <f t="shared" si="441"/>
        <v>0</v>
      </c>
      <c r="DV221" s="53">
        <f t="shared" si="441"/>
        <v>0</v>
      </c>
      <c r="DW221" s="53">
        <f t="shared" si="441"/>
        <v>0</v>
      </c>
      <c r="DX221" s="53">
        <f t="shared" si="441"/>
        <v>0</v>
      </c>
      <c r="DY221" s="53">
        <f t="shared" si="441"/>
        <v>0</v>
      </c>
      <c r="DZ221" s="53">
        <f t="shared" si="441"/>
        <v>0</v>
      </c>
      <c r="EA221" s="53">
        <f t="shared" si="441"/>
        <v>0</v>
      </c>
      <c r="EB221" s="53">
        <f t="shared" si="441"/>
        <v>0</v>
      </c>
      <c r="EC221" s="53">
        <f t="shared" si="441"/>
        <v>0</v>
      </c>
      <c r="ED221" s="53">
        <f t="shared" si="441"/>
        <v>0</v>
      </c>
      <c r="EE221" s="53">
        <f t="shared" si="441"/>
        <v>0</v>
      </c>
      <c r="EF221" s="53">
        <f t="shared" si="441"/>
        <v>0</v>
      </c>
      <c r="EG221" s="53">
        <f t="shared" si="441"/>
        <v>0</v>
      </c>
      <c r="EH221" s="53">
        <f t="shared" si="441"/>
        <v>0</v>
      </c>
      <c r="EI221" s="53">
        <f t="shared" si="441"/>
        <v>0</v>
      </c>
      <c r="EJ221" s="53">
        <f t="shared" si="441"/>
        <v>0</v>
      </c>
      <c r="EK221" s="53">
        <f t="shared" si="442"/>
        <v>0</v>
      </c>
      <c r="EL221" s="53">
        <f t="shared" si="442"/>
        <v>0</v>
      </c>
      <c r="EM221" s="53">
        <f t="shared" si="442"/>
        <v>0</v>
      </c>
      <c r="EN221" s="53">
        <f t="shared" si="442"/>
        <v>0</v>
      </c>
      <c r="EO221" s="53">
        <f t="shared" si="442"/>
        <v>0</v>
      </c>
      <c r="EP221" s="53">
        <f t="shared" si="442"/>
        <v>0</v>
      </c>
      <c r="EQ221" s="53">
        <f t="shared" si="442"/>
        <v>0</v>
      </c>
      <c r="ER221" s="53">
        <f t="shared" si="442"/>
        <v>0</v>
      </c>
      <c r="ES221" s="53">
        <f t="shared" si="442"/>
        <v>0</v>
      </c>
      <c r="ET221" s="53">
        <f t="shared" si="442"/>
        <v>0</v>
      </c>
      <c r="EU221" s="53">
        <f t="shared" si="442"/>
        <v>0</v>
      </c>
      <c r="EV221" s="53">
        <f t="shared" si="442"/>
        <v>0</v>
      </c>
      <c r="EW221" s="53">
        <f t="shared" si="442"/>
        <v>0</v>
      </c>
      <c r="EX221" s="53">
        <f t="shared" si="442"/>
        <v>0</v>
      </c>
      <c r="EY221" s="53">
        <f t="shared" si="442"/>
        <v>0</v>
      </c>
      <c r="EZ221" s="53">
        <f t="shared" si="442"/>
        <v>0</v>
      </c>
      <c r="FA221" s="53">
        <f t="shared" si="443"/>
        <v>0</v>
      </c>
      <c r="FB221" s="53">
        <f t="shared" si="443"/>
        <v>0</v>
      </c>
      <c r="FC221" s="53">
        <f t="shared" si="443"/>
        <v>0</v>
      </c>
      <c r="FD221" s="53">
        <f t="shared" si="443"/>
        <v>0</v>
      </c>
      <c r="FE221" s="53">
        <f t="shared" si="443"/>
        <v>0</v>
      </c>
      <c r="FF221" s="53">
        <f t="shared" si="443"/>
        <v>0</v>
      </c>
      <c r="FG221" s="53">
        <f t="shared" si="443"/>
        <v>0</v>
      </c>
      <c r="FH221" s="53">
        <f t="shared" si="443"/>
        <v>0</v>
      </c>
      <c r="FI221" s="53">
        <f t="shared" si="444"/>
        <v>0</v>
      </c>
      <c r="FJ221" s="53">
        <f t="shared" si="444"/>
        <v>0</v>
      </c>
      <c r="FK221" s="53">
        <f t="shared" si="444"/>
        <v>0</v>
      </c>
      <c r="FL221" s="53">
        <f t="shared" si="444"/>
        <v>0</v>
      </c>
      <c r="FM221" s="53">
        <f t="shared" si="444"/>
        <v>0</v>
      </c>
      <c r="FN221" s="53">
        <f t="shared" si="444"/>
        <v>0</v>
      </c>
      <c r="FO221" s="53">
        <f t="shared" si="444"/>
        <v>0</v>
      </c>
      <c r="FP221" s="53">
        <f t="shared" si="444"/>
        <v>0</v>
      </c>
      <c r="FQ221" s="53">
        <f t="shared" si="444"/>
        <v>0</v>
      </c>
      <c r="FR221" s="53">
        <f t="shared" si="444"/>
        <v>0</v>
      </c>
      <c r="FS221" s="53">
        <f t="shared" si="444"/>
        <v>0</v>
      </c>
      <c r="FT221" s="53">
        <f t="shared" si="444"/>
        <v>0</v>
      </c>
      <c r="FU221" s="53">
        <f t="shared" si="444"/>
        <v>0</v>
      </c>
      <c r="FV221" s="53">
        <f t="shared" si="444"/>
        <v>0</v>
      </c>
      <c r="FW221" s="53">
        <f t="shared" si="444"/>
        <v>0</v>
      </c>
      <c r="FX221" s="53">
        <f t="shared" si="444"/>
        <v>0</v>
      </c>
      <c r="FY221" s="53">
        <f t="shared" si="445"/>
        <v>0</v>
      </c>
      <c r="FZ221" s="53">
        <f t="shared" si="445"/>
        <v>0</v>
      </c>
      <c r="GA221" s="53">
        <f t="shared" si="445"/>
        <v>0</v>
      </c>
      <c r="GB221" s="53">
        <f t="shared" si="445"/>
        <v>0</v>
      </c>
      <c r="GC221" s="53">
        <f t="shared" si="445"/>
        <v>0</v>
      </c>
      <c r="GD221" s="53">
        <f t="shared" si="445"/>
        <v>0</v>
      </c>
      <c r="GE221" s="53">
        <f t="shared" si="445"/>
        <v>0</v>
      </c>
      <c r="GF221" s="53">
        <f t="shared" si="445"/>
        <v>0</v>
      </c>
      <c r="GG221" s="53">
        <f t="shared" si="445"/>
        <v>0</v>
      </c>
      <c r="GH221" s="53">
        <f t="shared" si="445"/>
        <v>0</v>
      </c>
      <c r="GI221" s="53">
        <f t="shared" si="445"/>
        <v>0</v>
      </c>
      <c r="GJ221" s="53">
        <f t="shared" si="445"/>
        <v>0</v>
      </c>
      <c r="GK221" s="53">
        <f t="shared" si="445"/>
        <v>0</v>
      </c>
      <c r="GL221" s="53">
        <f t="shared" si="445"/>
        <v>0</v>
      </c>
      <c r="GM221" s="53">
        <f t="shared" si="445"/>
        <v>0</v>
      </c>
      <c r="GN221" s="53">
        <f t="shared" si="448"/>
        <v>0</v>
      </c>
      <c r="GO221" s="53">
        <f t="shared" si="448"/>
        <v>0</v>
      </c>
      <c r="GP221" s="53">
        <f t="shared" si="448"/>
        <v>0</v>
      </c>
      <c r="GQ221" s="53">
        <f t="shared" si="448"/>
        <v>0</v>
      </c>
      <c r="GR221" s="53">
        <f t="shared" si="448"/>
        <v>0</v>
      </c>
      <c r="GS221" s="53">
        <f t="shared" si="448"/>
        <v>0</v>
      </c>
      <c r="GT221" s="53">
        <f t="shared" si="448"/>
        <v>0</v>
      </c>
      <c r="GU221" s="53">
        <f t="shared" si="448"/>
        <v>0</v>
      </c>
      <c r="GV221" s="53">
        <f t="shared" si="448"/>
        <v>0</v>
      </c>
      <c r="GW221" s="53">
        <f t="shared" si="448"/>
        <v>0</v>
      </c>
      <c r="GX221" s="53">
        <f t="shared" si="18"/>
        <v>0</v>
      </c>
    </row>
    <row r="222" spans="1:206" s="95" customFormat="1" ht="12.75" x14ac:dyDescent="0.2">
      <c r="A222" s="22" t="str">
        <f>VLOOKUP(B222,'Libro Giornale'!$E$237:$F$436,2,FALSE)</f>
        <v>Numero</v>
      </c>
      <c r="B222" s="547" t="s">
        <v>57</v>
      </c>
      <c r="C222" s="152"/>
      <c r="D222" s="468"/>
      <c r="E222" s="448"/>
      <c r="F222" s="52"/>
      <c r="G222" s="52"/>
      <c r="H222" s="92"/>
      <c r="I222" s="92"/>
      <c r="J222" s="52"/>
      <c r="K222" s="52"/>
      <c r="L222" s="52"/>
      <c r="M222" s="53">
        <f t="shared" si="305"/>
        <v>0</v>
      </c>
      <c r="N222" s="53">
        <f t="shared" si="305"/>
        <v>0</v>
      </c>
      <c r="O222" s="53">
        <f t="shared" si="305"/>
        <v>0</v>
      </c>
      <c r="P222" s="53">
        <f t="shared" si="305"/>
        <v>0</v>
      </c>
      <c r="Q222" s="53">
        <f t="shared" si="305"/>
        <v>0</v>
      </c>
      <c r="R222" s="53">
        <f t="shared" si="305"/>
        <v>0</v>
      </c>
      <c r="S222" s="53">
        <f t="shared" si="305"/>
        <v>0</v>
      </c>
      <c r="T222" s="53">
        <f t="shared" si="305"/>
        <v>0</v>
      </c>
      <c r="U222" s="53">
        <f t="shared" si="305"/>
        <v>0</v>
      </c>
      <c r="V222" s="53">
        <f t="shared" si="305"/>
        <v>0</v>
      </c>
      <c r="W222" s="53">
        <f t="shared" si="305"/>
        <v>0</v>
      </c>
      <c r="X222" s="53">
        <f t="shared" si="305"/>
        <v>0</v>
      </c>
      <c r="Y222" s="53">
        <f t="shared" si="305"/>
        <v>0</v>
      </c>
      <c r="Z222" s="53">
        <f t="shared" si="305"/>
        <v>0</v>
      </c>
      <c r="AA222" s="53">
        <f t="shared" si="305"/>
        <v>0</v>
      </c>
      <c r="AB222" s="53">
        <f t="shared" si="305"/>
        <v>0</v>
      </c>
      <c r="AC222" s="53">
        <f t="shared" si="437"/>
        <v>0</v>
      </c>
      <c r="AD222" s="53">
        <f t="shared" si="437"/>
        <v>0</v>
      </c>
      <c r="AE222" s="53">
        <f t="shared" si="437"/>
        <v>0</v>
      </c>
      <c r="AF222" s="53">
        <f t="shared" si="437"/>
        <v>0</v>
      </c>
      <c r="AG222" s="53">
        <f t="shared" si="437"/>
        <v>0</v>
      </c>
      <c r="AH222" s="53">
        <f t="shared" si="437"/>
        <v>0</v>
      </c>
      <c r="AI222" s="53">
        <f t="shared" si="437"/>
        <v>0</v>
      </c>
      <c r="AJ222" s="53">
        <f t="shared" si="437"/>
        <v>0</v>
      </c>
      <c r="AK222" s="53">
        <f t="shared" si="437"/>
        <v>0</v>
      </c>
      <c r="AL222" s="53">
        <f t="shared" si="437"/>
        <v>0</v>
      </c>
      <c r="AM222" s="53">
        <f t="shared" si="437"/>
        <v>0</v>
      </c>
      <c r="AN222" s="53">
        <f t="shared" si="437"/>
        <v>0</v>
      </c>
      <c r="AO222" s="53">
        <f t="shared" si="437"/>
        <v>0</v>
      </c>
      <c r="AP222" s="53">
        <f t="shared" si="437"/>
        <v>0</v>
      </c>
      <c r="AQ222" s="53">
        <f t="shared" si="437"/>
        <v>0</v>
      </c>
      <c r="AR222" s="53">
        <f t="shared" si="437"/>
        <v>0</v>
      </c>
      <c r="AS222" s="53">
        <f t="shared" si="438"/>
        <v>0</v>
      </c>
      <c r="AT222" s="53">
        <f t="shared" si="439"/>
        <v>0</v>
      </c>
      <c r="AU222" s="53">
        <f t="shared" si="439"/>
        <v>0</v>
      </c>
      <c r="AV222" s="53">
        <f t="shared" si="439"/>
        <v>0</v>
      </c>
      <c r="AW222" s="53">
        <f t="shared" si="439"/>
        <v>0</v>
      </c>
      <c r="AX222" s="53">
        <f t="shared" si="439"/>
        <v>0</v>
      </c>
      <c r="AY222" s="53">
        <f t="shared" si="439"/>
        <v>0</v>
      </c>
      <c r="AZ222" s="53">
        <f t="shared" si="439"/>
        <v>0</v>
      </c>
      <c r="BA222" s="53">
        <f t="shared" si="439"/>
        <v>0</v>
      </c>
      <c r="BB222" s="53">
        <f t="shared" si="439"/>
        <v>0</v>
      </c>
      <c r="BC222" s="53">
        <f t="shared" si="439"/>
        <v>0</v>
      </c>
      <c r="BD222" s="53">
        <f t="shared" si="439"/>
        <v>0</v>
      </c>
      <c r="BE222" s="53">
        <f t="shared" si="439"/>
        <v>0</v>
      </c>
      <c r="BF222" s="53">
        <f t="shared" si="439"/>
        <v>0</v>
      </c>
      <c r="BG222" s="53">
        <f t="shared" si="439"/>
        <v>0</v>
      </c>
      <c r="BH222" s="53">
        <f t="shared" si="439"/>
        <v>0</v>
      </c>
      <c r="BI222" s="53">
        <f t="shared" si="439"/>
        <v>0</v>
      </c>
      <c r="BJ222" s="53">
        <f t="shared" si="336"/>
        <v>0</v>
      </c>
      <c r="BK222" s="53">
        <f t="shared" si="336"/>
        <v>0</v>
      </c>
      <c r="BL222" s="53">
        <f t="shared" ref="BL222:BX222" si="451">IF(BL$4=$A222,-SUM($H222:$K222), 0)</f>
        <v>0</v>
      </c>
      <c r="BM222" s="53">
        <f t="shared" si="451"/>
        <v>0</v>
      </c>
      <c r="BN222" s="53">
        <f t="shared" si="451"/>
        <v>0</v>
      </c>
      <c r="BO222" s="53">
        <f t="shared" si="451"/>
        <v>0</v>
      </c>
      <c r="BP222" s="53">
        <f t="shared" si="451"/>
        <v>0</v>
      </c>
      <c r="BQ222" s="53">
        <f t="shared" si="451"/>
        <v>0</v>
      </c>
      <c r="BR222" s="53">
        <f t="shared" si="451"/>
        <v>0</v>
      </c>
      <c r="BS222" s="53">
        <f t="shared" si="451"/>
        <v>0</v>
      </c>
      <c r="BT222" s="53">
        <f t="shared" si="451"/>
        <v>0</v>
      </c>
      <c r="BU222" s="53">
        <f t="shared" si="5"/>
        <v>0</v>
      </c>
      <c r="BV222" s="53">
        <f t="shared" si="451"/>
        <v>0</v>
      </c>
      <c r="BW222" s="53">
        <f t="shared" si="451"/>
        <v>0</v>
      </c>
      <c r="BX222" s="53">
        <f t="shared" si="451"/>
        <v>0</v>
      </c>
      <c r="BY222" s="53">
        <f t="shared" si="446"/>
        <v>0</v>
      </c>
      <c r="BZ222" s="53">
        <f t="shared" si="446"/>
        <v>0</v>
      </c>
      <c r="CA222" s="53">
        <f t="shared" si="446"/>
        <v>0</v>
      </c>
      <c r="CB222" s="53">
        <f t="shared" si="446"/>
        <v>0</v>
      </c>
      <c r="CC222" s="53">
        <f t="shared" si="446"/>
        <v>0</v>
      </c>
      <c r="CD222" s="53">
        <f t="shared" si="446"/>
        <v>0</v>
      </c>
      <c r="CE222" s="53">
        <f t="shared" si="446"/>
        <v>0</v>
      </c>
      <c r="CF222" s="53">
        <f t="shared" si="446"/>
        <v>0</v>
      </c>
      <c r="CG222" s="53">
        <f t="shared" si="446"/>
        <v>0</v>
      </c>
      <c r="CH222" s="53">
        <f t="shared" si="446"/>
        <v>0</v>
      </c>
      <c r="CI222" s="53">
        <f t="shared" si="446"/>
        <v>0</v>
      </c>
      <c r="CJ222" s="53">
        <f t="shared" si="446"/>
        <v>0</v>
      </c>
      <c r="CK222" s="53">
        <f t="shared" si="446"/>
        <v>0</v>
      </c>
      <c r="CL222" s="53">
        <f t="shared" si="446"/>
        <v>0</v>
      </c>
      <c r="CM222" s="53">
        <f t="shared" si="446"/>
        <v>0</v>
      </c>
      <c r="CN222" s="53">
        <f t="shared" si="446"/>
        <v>0</v>
      </c>
      <c r="CO222" s="53">
        <f t="shared" si="440"/>
        <v>0</v>
      </c>
      <c r="CP222" s="53">
        <f t="shared" si="440"/>
        <v>0</v>
      </c>
      <c r="CQ222" s="53">
        <f t="shared" si="440"/>
        <v>0</v>
      </c>
      <c r="CR222" s="53">
        <f t="shared" si="440"/>
        <v>0</v>
      </c>
      <c r="CS222" s="53">
        <f t="shared" si="440"/>
        <v>0</v>
      </c>
      <c r="CT222" s="53">
        <f t="shared" si="440"/>
        <v>0</v>
      </c>
      <c r="CU222" s="53">
        <f t="shared" si="440"/>
        <v>0</v>
      </c>
      <c r="CV222" s="53">
        <f t="shared" si="440"/>
        <v>0</v>
      </c>
      <c r="CW222" s="53">
        <f t="shared" si="440"/>
        <v>0</v>
      </c>
      <c r="CX222" s="53">
        <f t="shared" si="440"/>
        <v>0</v>
      </c>
      <c r="CY222" s="53">
        <f t="shared" si="440"/>
        <v>0</v>
      </c>
      <c r="CZ222" s="53">
        <f t="shared" si="440"/>
        <v>0</v>
      </c>
      <c r="DA222" s="53">
        <f t="shared" si="440"/>
        <v>0</v>
      </c>
      <c r="DB222" s="53">
        <f t="shared" si="440"/>
        <v>0</v>
      </c>
      <c r="DC222" s="53">
        <f t="shared" si="440"/>
        <v>0</v>
      </c>
      <c r="DD222" s="53">
        <f t="shared" si="440"/>
        <v>0</v>
      </c>
      <c r="DE222" s="53">
        <f t="shared" si="447"/>
        <v>0</v>
      </c>
      <c r="DF222" s="53">
        <f t="shared" si="447"/>
        <v>0</v>
      </c>
      <c r="DG222" s="53">
        <f t="shared" si="447"/>
        <v>0</v>
      </c>
      <c r="DH222" s="53">
        <f t="shared" si="447"/>
        <v>0</v>
      </c>
      <c r="DI222" s="53">
        <f t="shared" si="447"/>
        <v>0</v>
      </c>
      <c r="DJ222" s="53">
        <f t="shared" si="447"/>
        <v>0</v>
      </c>
      <c r="DK222" s="53">
        <f t="shared" si="447"/>
        <v>0</v>
      </c>
      <c r="DL222" s="53">
        <f t="shared" si="447"/>
        <v>0</v>
      </c>
      <c r="DM222" s="53">
        <f t="shared" si="447"/>
        <v>0</v>
      </c>
      <c r="DN222" s="53">
        <f t="shared" si="447"/>
        <v>0</v>
      </c>
      <c r="DO222" s="53">
        <f t="shared" si="447"/>
        <v>0</v>
      </c>
      <c r="DP222" s="53">
        <f t="shared" si="447"/>
        <v>0</v>
      </c>
      <c r="DQ222" s="53">
        <f t="shared" si="447"/>
        <v>0</v>
      </c>
      <c r="DR222" s="53">
        <f t="shared" si="447"/>
        <v>0</v>
      </c>
      <c r="DS222" s="53">
        <f t="shared" si="447"/>
        <v>0</v>
      </c>
      <c r="DT222" s="53">
        <f t="shared" si="447"/>
        <v>0</v>
      </c>
      <c r="DU222" s="53">
        <f t="shared" si="441"/>
        <v>0</v>
      </c>
      <c r="DV222" s="53">
        <f t="shared" si="441"/>
        <v>0</v>
      </c>
      <c r="DW222" s="53">
        <f t="shared" si="441"/>
        <v>0</v>
      </c>
      <c r="DX222" s="53">
        <f t="shared" si="441"/>
        <v>0</v>
      </c>
      <c r="DY222" s="53">
        <f t="shared" si="441"/>
        <v>0</v>
      </c>
      <c r="DZ222" s="53">
        <f t="shared" si="441"/>
        <v>0</v>
      </c>
      <c r="EA222" s="53">
        <f t="shared" si="441"/>
        <v>0</v>
      </c>
      <c r="EB222" s="53">
        <f t="shared" si="441"/>
        <v>0</v>
      </c>
      <c r="EC222" s="53">
        <f t="shared" si="441"/>
        <v>0</v>
      </c>
      <c r="ED222" s="53">
        <f t="shared" si="441"/>
        <v>0</v>
      </c>
      <c r="EE222" s="53">
        <f t="shared" si="441"/>
        <v>0</v>
      </c>
      <c r="EF222" s="53">
        <f t="shared" si="441"/>
        <v>0</v>
      </c>
      <c r="EG222" s="53">
        <f t="shared" si="441"/>
        <v>0</v>
      </c>
      <c r="EH222" s="53">
        <f t="shared" si="441"/>
        <v>0</v>
      </c>
      <c r="EI222" s="53">
        <f t="shared" si="441"/>
        <v>0</v>
      </c>
      <c r="EJ222" s="53">
        <f t="shared" si="441"/>
        <v>0</v>
      </c>
      <c r="EK222" s="53">
        <f t="shared" si="442"/>
        <v>0</v>
      </c>
      <c r="EL222" s="53">
        <f t="shared" si="442"/>
        <v>0</v>
      </c>
      <c r="EM222" s="53">
        <f t="shared" si="442"/>
        <v>0</v>
      </c>
      <c r="EN222" s="53">
        <f t="shared" si="442"/>
        <v>0</v>
      </c>
      <c r="EO222" s="53">
        <f t="shared" si="442"/>
        <v>0</v>
      </c>
      <c r="EP222" s="53">
        <f t="shared" si="442"/>
        <v>0</v>
      </c>
      <c r="EQ222" s="53">
        <f t="shared" si="442"/>
        <v>0</v>
      </c>
      <c r="ER222" s="53">
        <f t="shared" si="442"/>
        <v>0</v>
      </c>
      <c r="ES222" s="53">
        <f t="shared" si="442"/>
        <v>0</v>
      </c>
      <c r="ET222" s="53">
        <f t="shared" si="442"/>
        <v>0</v>
      </c>
      <c r="EU222" s="53">
        <f t="shared" si="442"/>
        <v>0</v>
      </c>
      <c r="EV222" s="53">
        <f t="shared" si="442"/>
        <v>0</v>
      </c>
      <c r="EW222" s="53">
        <f t="shared" si="442"/>
        <v>0</v>
      </c>
      <c r="EX222" s="53">
        <f t="shared" si="442"/>
        <v>0</v>
      </c>
      <c r="EY222" s="53">
        <f t="shared" si="442"/>
        <v>0</v>
      </c>
      <c r="EZ222" s="53">
        <f t="shared" si="442"/>
        <v>0</v>
      </c>
      <c r="FA222" s="53">
        <f t="shared" si="443"/>
        <v>0</v>
      </c>
      <c r="FB222" s="53">
        <f t="shared" si="443"/>
        <v>0</v>
      </c>
      <c r="FC222" s="53">
        <f t="shared" si="443"/>
        <v>0</v>
      </c>
      <c r="FD222" s="53">
        <f t="shared" si="443"/>
        <v>0</v>
      </c>
      <c r="FE222" s="53">
        <f t="shared" si="443"/>
        <v>0</v>
      </c>
      <c r="FF222" s="53">
        <f t="shared" si="443"/>
        <v>0</v>
      </c>
      <c r="FG222" s="53">
        <f t="shared" si="443"/>
        <v>0</v>
      </c>
      <c r="FH222" s="53">
        <f t="shared" si="443"/>
        <v>0</v>
      </c>
      <c r="FI222" s="53">
        <f t="shared" si="444"/>
        <v>0</v>
      </c>
      <c r="FJ222" s="53">
        <f t="shared" si="444"/>
        <v>0</v>
      </c>
      <c r="FK222" s="53">
        <f t="shared" si="444"/>
        <v>0</v>
      </c>
      <c r="FL222" s="53">
        <f t="shared" si="444"/>
        <v>0</v>
      </c>
      <c r="FM222" s="53">
        <f t="shared" si="444"/>
        <v>0</v>
      </c>
      <c r="FN222" s="53">
        <f t="shared" si="444"/>
        <v>0</v>
      </c>
      <c r="FO222" s="53">
        <f t="shared" si="444"/>
        <v>0</v>
      </c>
      <c r="FP222" s="53">
        <f t="shared" si="444"/>
        <v>0</v>
      </c>
      <c r="FQ222" s="53">
        <f t="shared" si="444"/>
        <v>0</v>
      </c>
      <c r="FR222" s="53">
        <f t="shared" si="444"/>
        <v>0</v>
      </c>
      <c r="FS222" s="53">
        <f t="shared" si="444"/>
        <v>0</v>
      </c>
      <c r="FT222" s="53">
        <f t="shared" si="444"/>
        <v>0</v>
      </c>
      <c r="FU222" s="53">
        <f t="shared" si="444"/>
        <v>0</v>
      </c>
      <c r="FV222" s="53">
        <f t="shared" si="444"/>
        <v>0</v>
      </c>
      <c r="FW222" s="53">
        <f t="shared" si="444"/>
        <v>0</v>
      </c>
      <c r="FX222" s="53">
        <f t="shared" si="444"/>
        <v>0</v>
      </c>
      <c r="FY222" s="53">
        <f t="shared" si="445"/>
        <v>0</v>
      </c>
      <c r="FZ222" s="53">
        <f t="shared" si="445"/>
        <v>0</v>
      </c>
      <c r="GA222" s="53">
        <f t="shared" si="445"/>
        <v>0</v>
      </c>
      <c r="GB222" s="53">
        <f t="shared" si="445"/>
        <v>0</v>
      </c>
      <c r="GC222" s="53">
        <f t="shared" si="445"/>
        <v>0</v>
      </c>
      <c r="GD222" s="53">
        <f t="shared" si="445"/>
        <v>0</v>
      </c>
      <c r="GE222" s="53">
        <f t="shared" si="445"/>
        <v>0</v>
      </c>
      <c r="GF222" s="53">
        <f t="shared" si="445"/>
        <v>0</v>
      </c>
      <c r="GG222" s="53">
        <f t="shared" si="445"/>
        <v>0</v>
      </c>
      <c r="GH222" s="53">
        <f t="shared" si="445"/>
        <v>0</v>
      </c>
      <c r="GI222" s="53">
        <f t="shared" si="445"/>
        <v>0</v>
      </c>
      <c r="GJ222" s="53">
        <f t="shared" si="445"/>
        <v>0</v>
      </c>
      <c r="GK222" s="53">
        <f t="shared" si="445"/>
        <v>0</v>
      </c>
      <c r="GL222" s="53">
        <f t="shared" si="445"/>
        <v>0</v>
      </c>
      <c r="GM222" s="53">
        <f t="shared" si="445"/>
        <v>0</v>
      </c>
      <c r="GN222" s="53">
        <f t="shared" si="448"/>
        <v>0</v>
      </c>
      <c r="GO222" s="53">
        <f t="shared" si="448"/>
        <v>0</v>
      </c>
      <c r="GP222" s="53">
        <f t="shared" si="448"/>
        <v>0</v>
      </c>
      <c r="GQ222" s="53">
        <f t="shared" si="448"/>
        <v>0</v>
      </c>
      <c r="GR222" s="53">
        <f t="shared" si="448"/>
        <v>0</v>
      </c>
      <c r="GS222" s="53">
        <f t="shared" si="448"/>
        <v>0</v>
      </c>
      <c r="GT222" s="53">
        <f t="shared" si="448"/>
        <v>0</v>
      </c>
      <c r="GU222" s="53">
        <f t="shared" si="448"/>
        <v>0</v>
      </c>
      <c r="GV222" s="53">
        <f t="shared" si="448"/>
        <v>0</v>
      </c>
      <c r="GW222" s="53">
        <f t="shared" si="448"/>
        <v>0</v>
      </c>
      <c r="GX222" s="53">
        <f t="shared" si="18"/>
        <v>0</v>
      </c>
    </row>
    <row r="223" spans="1:206" s="95" customFormat="1" ht="12.75" x14ac:dyDescent="0.2">
      <c r="A223" s="22" t="str">
        <f>VLOOKUP(B223,'Libro Giornale'!$E$237:$F$436,2,FALSE)</f>
        <v>Numero</v>
      </c>
      <c r="B223" s="547" t="s">
        <v>57</v>
      </c>
      <c r="C223" s="152"/>
      <c r="D223" s="468"/>
      <c r="E223" s="448"/>
      <c r="F223" s="52"/>
      <c r="G223" s="52"/>
      <c r="H223" s="92"/>
      <c r="I223" s="92"/>
      <c r="J223" s="52"/>
      <c r="K223" s="52"/>
      <c r="L223" s="52"/>
      <c r="M223" s="53">
        <f t="shared" si="305"/>
        <v>0</v>
      </c>
      <c r="N223" s="53">
        <f t="shared" si="0"/>
        <v>0</v>
      </c>
      <c r="O223" s="53">
        <f t="shared" si="0"/>
        <v>0</v>
      </c>
      <c r="P223" s="53">
        <f t="shared" si="0"/>
        <v>0</v>
      </c>
      <c r="Q223" s="53">
        <f t="shared" si="0"/>
        <v>0</v>
      </c>
      <c r="R223" s="53">
        <f t="shared" si="0"/>
        <v>0</v>
      </c>
      <c r="S223" s="53">
        <f t="shared" si="0"/>
        <v>0</v>
      </c>
      <c r="T223" s="53">
        <f t="shared" si="0"/>
        <v>0</v>
      </c>
      <c r="U223" s="53">
        <f t="shared" si="0"/>
        <v>0</v>
      </c>
      <c r="V223" s="53">
        <f t="shared" si="0"/>
        <v>0</v>
      </c>
      <c r="W223" s="53">
        <f t="shared" si="0"/>
        <v>0</v>
      </c>
      <c r="X223" s="53">
        <f t="shared" si="0"/>
        <v>0</v>
      </c>
      <c r="Y223" s="53">
        <f t="shared" si="0"/>
        <v>0</v>
      </c>
      <c r="Z223" s="53">
        <f t="shared" si="0"/>
        <v>0</v>
      </c>
      <c r="AA223" s="53">
        <f t="shared" si="0"/>
        <v>0</v>
      </c>
      <c r="AB223" s="53">
        <f t="shared" si="0"/>
        <v>0</v>
      </c>
      <c r="AC223" s="53">
        <f t="shared" si="0"/>
        <v>0</v>
      </c>
      <c r="AD223" s="53">
        <f t="shared" si="334"/>
        <v>0</v>
      </c>
      <c r="AE223" s="53">
        <f t="shared" si="334"/>
        <v>0</v>
      </c>
      <c r="AF223" s="53">
        <f t="shared" si="334"/>
        <v>0</v>
      </c>
      <c r="AG223" s="53">
        <f t="shared" si="334"/>
        <v>0</v>
      </c>
      <c r="AH223" s="53">
        <f t="shared" si="334"/>
        <v>0</v>
      </c>
      <c r="AI223" s="53">
        <f t="shared" si="334"/>
        <v>0</v>
      </c>
      <c r="AJ223" s="53">
        <f t="shared" si="334"/>
        <v>0</v>
      </c>
      <c r="AK223" s="53">
        <f t="shared" si="334"/>
        <v>0</v>
      </c>
      <c r="AL223" s="53">
        <f t="shared" si="334"/>
        <v>0</v>
      </c>
      <c r="AM223" s="53">
        <f t="shared" si="334"/>
        <v>0</v>
      </c>
      <c r="AN223" s="53">
        <f t="shared" si="334"/>
        <v>0</v>
      </c>
      <c r="AO223" s="53">
        <f t="shared" si="334"/>
        <v>0</v>
      </c>
      <c r="AP223" s="53">
        <f t="shared" si="334"/>
        <v>0</v>
      </c>
      <c r="AQ223" s="53">
        <f t="shared" si="334"/>
        <v>0</v>
      </c>
      <c r="AR223" s="53">
        <f t="shared" si="334"/>
        <v>0</v>
      </c>
      <c r="AS223" s="53">
        <f t="shared" si="334"/>
        <v>0</v>
      </c>
      <c r="AT223" s="53">
        <f t="shared" si="335"/>
        <v>0</v>
      </c>
      <c r="AU223" s="53">
        <f t="shared" si="335"/>
        <v>0</v>
      </c>
      <c r="AV223" s="53">
        <f t="shared" si="335"/>
        <v>0</v>
      </c>
      <c r="AW223" s="53">
        <f t="shared" si="335"/>
        <v>0</v>
      </c>
      <c r="AX223" s="53">
        <f t="shared" si="335"/>
        <v>0</v>
      </c>
      <c r="AY223" s="53">
        <f t="shared" si="335"/>
        <v>0</v>
      </c>
      <c r="AZ223" s="53">
        <f t="shared" si="335"/>
        <v>0</v>
      </c>
      <c r="BA223" s="53">
        <f t="shared" si="335"/>
        <v>0</v>
      </c>
      <c r="BB223" s="53">
        <f t="shared" si="335"/>
        <v>0</v>
      </c>
      <c r="BC223" s="53">
        <f t="shared" si="335"/>
        <v>0</v>
      </c>
      <c r="BD223" s="53">
        <f t="shared" si="335"/>
        <v>0</v>
      </c>
      <c r="BE223" s="53">
        <f t="shared" si="335"/>
        <v>0</v>
      </c>
      <c r="BF223" s="53">
        <f t="shared" si="335"/>
        <v>0</v>
      </c>
      <c r="BG223" s="53">
        <f t="shared" si="335"/>
        <v>0</v>
      </c>
      <c r="BH223" s="53">
        <f t="shared" si="335"/>
        <v>0</v>
      </c>
      <c r="BI223" s="53">
        <f t="shared" si="335"/>
        <v>0</v>
      </c>
      <c r="BJ223" s="53">
        <f t="shared" si="336"/>
        <v>0</v>
      </c>
      <c r="BK223" s="53">
        <f t="shared" si="336"/>
        <v>0</v>
      </c>
      <c r="BL223" s="53">
        <f t="shared" si="336"/>
        <v>0</v>
      </c>
      <c r="BM223" s="53">
        <f t="shared" si="336"/>
        <v>0</v>
      </c>
      <c r="BN223" s="53">
        <f t="shared" si="336"/>
        <v>0</v>
      </c>
      <c r="BO223" s="53">
        <f t="shared" si="336"/>
        <v>0</v>
      </c>
      <c r="BP223" s="53">
        <f t="shared" si="336"/>
        <v>0</v>
      </c>
      <c r="BQ223" s="53">
        <f t="shared" si="336"/>
        <v>0</v>
      </c>
      <c r="BR223" s="53">
        <f t="shared" si="336"/>
        <v>0</v>
      </c>
      <c r="BS223" s="53">
        <f t="shared" si="336"/>
        <v>0</v>
      </c>
      <c r="BT223" s="53">
        <f t="shared" si="336"/>
        <v>0</v>
      </c>
      <c r="BU223" s="53">
        <f t="shared" si="5"/>
        <v>0</v>
      </c>
      <c r="BV223" s="53">
        <f t="shared" si="336"/>
        <v>0</v>
      </c>
      <c r="BW223" s="53">
        <f t="shared" si="336"/>
        <v>0</v>
      </c>
      <c r="BX223" s="53">
        <f t="shared" si="336"/>
        <v>0</v>
      </c>
      <c r="BY223" s="53">
        <f t="shared" si="337"/>
        <v>0</v>
      </c>
      <c r="BZ223" s="53">
        <f t="shared" si="337"/>
        <v>0</v>
      </c>
      <c r="CA223" s="53">
        <f t="shared" si="337"/>
        <v>0</v>
      </c>
      <c r="CB223" s="53">
        <f t="shared" si="337"/>
        <v>0</v>
      </c>
      <c r="CC223" s="53">
        <f t="shared" si="337"/>
        <v>0</v>
      </c>
      <c r="CD223" s="53">
        <f t="shared" si="337"/>
        <v>0</v>
      </c>
      <c r="CE223" s="53">
        <f t="shared" si="337"/>
        <v>0</v>
      </c>
      <c r="CF223" s="53">
        <f t="shared" si="337"/>
        <v>0</v>
      </c>
      <c r="CG223" s="53">
        <f t="shared" si="337"/>
        <v>0</v>
      </c>
      <c r="CH223" s="53">
        <f t="shared" si="337"/>
        <v>0</v>
      </c>
      <c r="CI223" s="53">
        <f t="shared" si="337"/>
        <v>0</v>
      </c>
      <c r="CJ223" s="53">
        <f t="shared" si="337"/>
        <v>0</v>
      </c>
      <c r="CK223" s="53">
        <f t="shared" si="337"/>
        <v>0</v>
      </c>
      <c r="CL223" s="53">
        <f t="shared" si="337"/>
        <v>0</v>
      </c>
      <c r="CM223" s="53">
        <f t="shared" si="337"/>
        <v>0</v>
      </c>
      <c r="CN223" s="53">
        <f t="shared" si="337"/>
        <v>0</v>
      </c>
      <c r="CO223" s="53">
        <f t="shared" si="351"/>
        <v>0</v>
      </c>
      <c r="CP223" s="53">
        <f t="shared" si="351"/>
        <v>0</v>
      </c>
      <c r="CQ223" s="53">
        <f t="shared" si="351"/>
        <v>0</v>
      </c>
      <c r="CR223" s="53">
        <f t="shared" si="351"/>
        <v>0</v>
      </c>
      <c r="CS223" s="53">
        <f t="shared" si="351"/>
        <v>0</v>
      </c>
      <c r="CT223" s="53">
        <f t="shared" si="351"/>
        <v>0</v>
      </c>
      <c r="CU223" s="53">
        <f t="shared" si="351"/>
        <v>0</v>
      </c>
      <c r="CV223" s="53">
        <f t="shared" si="351"/>
        <v>0</v>
      </c>
      <c r="CW223" s="53">
        <f t="shared" si="351"/>
        <v>0</v>
      </c>
      <c r="CX223" s="53">
        <f t="shared" si="351"/>
        <v>0</v>
      </c>
      <c r="CY223" s="53">
        <f t="shared" si="351"/>
        <v>0</v>
      </c>
      <c r="CZ223" s="53">
        <f t="shared" si="351"/>
        <v>0</v>
      </c>
      <c r="DA223" s="53">
        <f t="shared" si="351"/>
        <v>0</v>
      </c>
      <c r="DB223" s="53">
        <f t="shared" si="351"/>
        <v>0</v>
      </c>
      <c r="DC223" s="53">
        <f t="shared" si="351"/>
        <v>0</v>
      </c>
      <c r="DD223" s="53">
        <f t="shared" si="351"/>
        <v>0</v>
      </c>
      <c r="DE223" s="53">
        <f t="shared" si="359"/>
        <v>0</v>
      </c>
      <c r="DF223" s="53">
        <f t="shared" si="359"/>
        <v>0</v>
      </c>
      <c r="DG223" s="53">
        <f t="shared" si="359"/>
        <v>0</v>
      </c>
      <c r="DH223" s="53">
        <f t="shared" si="359"/>
        <v>0</v>
      </c>
      <c r="DI223" s="53">
        <f t="shared" si="359"/>
        <v>0</v>
      </c>
      <c r="DJ223" s="53">
        <f t="shared" si="359"/>
        <v>0</v>
      </c>
      <c r="DK223" s="53">
        <f t="shared" si="359"/>
        <v>0</v>
      </c>
      <c r="DL223" s="53">
        <f t="shared" si="359"/>
        <v>0</v>
      </c>
      <c r="DM223" s="53">
        <f t="shared" si="352"/>
        <v>0</v>
      </c>
      <c r="DN223" s="53">
        <f t="shared" si="352"/>
        <v>0</v>
      </c>
      <c r="DO223" s="53">
        <f t="shared" si="352"/>
        <v>0</v>
      </c>
      <c r="DP223" s="53">
        <f t="shared" si="352"/>
        <v>0</v>
      </c>
      <c r="DQ223" s="53">
        <f t="shared" si="352"/>
        <v>0</v>
      </c>
      <c r="DR223" s="53">
        <f t="shared" si="352"/>
        <v>0</v>
      </c>
      <c r="DS223" s="53">
        <f t="shared" si="352"/>
        <v>0</v>
      </c>
      <c r="DT223" s="53">
        <f t="shared" si="352"/>
        <v>0</v>
      </c>
      <c r="DU223" s="53">
        <f t="shared" si="340"/>
        <v>0</v>
      </c>
      <c r="DV223" s="53">
        <f t="shared" si="340"/>
        <v>0</v>
      </c>
      <c r="DW223" s="53">
        <f t="shared" si="340"/>
        <v>0</v>
      </c>
      <c r="DX223" s="53">
        <f t="shared" si="340"/>
        <v>0</v>
      </c>
      <c r="DY223" s="53">
        <f t="shared" si="340"/>
        <v>0</v>
      </c>
      <c r="DZ223" s="53">
        <f t="shared" si="340"/>
        <v>0</v>
      </c>
      <c r="EA223" s="53">
        <f t="shared" si="340"/>
        <v>0</v>
      </c>
      <c r="EB223" s="53">
        <f t="shared" si="340"/>
        <v>0</v>
      </c>
      <c r="EC223" s="53">
        <f t="shared" si="340"/>
        <v>0</v>
      </c>
      <c r="ED223" s="53">
        <f t="shared" si="340"/>
        <v>0</v>
      </c>
      <c r="EE223" s="53">
        <f t="shared" si="340"/>
        <v>0</v>
      </c>
      <c r="EF223" s="53">
        <f t="shared" si="340"/>
        <v>0</v>
      </c>
      <c r="EG223" s="53">
        <f t="shared" si="340"/>
        <v>0</v>
      </c>
      <c r="EH223" s="53">
        <f t="shared" si="340"/>
        <v>0</v>
      </c>
      <c r="EI223" s="53">
        <f t="shared" si="340"/>
        <v>0</v>
      </c>
      <c r="EJ223" s="53">
        <f t="shared" si="340"/>
        <v>0</v>
      </c>
      <c r="EK223" s="53">
        <f t="shared" si="341"/>
        <v>0</v>
      </c>
      <c r="EL223" s="53">
        <f t="shared" si="341"/>
        <v>0</v>
      </c>
      <c r="EM223" s="53">
        <f t="shared" si="341"/>
        <v>0</v>
      </c>
      <c r="EN223" s="53">
        <f t="shared" si="341"/>
        <v>0</v>
      </c>
      <c r="EO223" s="53">
        <f t="shared" si="341"/>
        <v>0</v>
      </c>
      <c r="EP223" s="53">
        <f t="shared" si="341"/>
        <v>0</v>
      </c>
      <c r="EQ223" s="53">
        <f t="shared" si="341"/>
        <v>0</v>
      </c>
      <c r="ER223" s="53">
        <f t="shared" si="341"/>
        <v>0</v>
      </c>
      <c r="ES223" s="53">
        <f t="shared" si="341"/>
        <v>0</v>
      </c>
      <c r="ET223" s="53">
        <f t="shared" si="341"/>
        <v>0</v>
      </c>
      <c r="EU223" s="53">
        <f t="shared" si="341"/>
        <v>0</v>
      </c>
      <c r="EV223" s="53">
        <f t="shared" si="341"/>
        <v>0</v>
      </c>
      <c r="EW223" s="53">
        <f t="shared" si="341"/>
        <v>0</v>
      </c>
      <c r="EX223" s="53">
        <f t="shared" si="341"/>
        <v>0</v>
      </c>
      <c r="EY223" s="53">
        <f t="shared" si="341"/>
        <v>0</v>
      </c>
      <c r="EZ223" s="53">
        <f t="shared" si="341"/>
        <v>0</v>
      </c>
      <c r="FA223" s="53">
        <f t="shared" si="342"/>
        <v>0</v>
      </c>
      <c r="FB223" s="53">
        <f t="shared" si="342"/>
        <v>0</v>
      </c>
      <c r="FC223" s="53">
        <f t="shared" si="342"/>
        <v>0</v>
      </c>
      <c r="FD223" s="53">
        <f t="shared" si="342"/>
        <v>0</v>
      </c>
      <c r="FE223" s="53">
        <f t="shared" si="342"/>
        <v>0</v>
      </c>
      <c r="FF223" s="53">
        <f t="shared" si="342"/>
        <v>0</v>
      </c>
      <c r="FG223" s="53">
        <f t="shared" si="342"/>
        <v>0</v>
      </c>
      <c r="FH223" s="53">
        <f t="shared" si="342"/>
        <v>0</v>
      </c>
      <c r="FI223" s="53">
        <f t="shared" si="342"/>
        <v>0</v>
      </c>
      <c r="FJ223" s="53">
        <f t="shared" si="342"/>
        <v>0</v>
      </c>
      <c r="FK223" s="53">
        <f t="shared" si="342"/>
        <v>0</v>
      </c>
      <c r="FL223" s="53">
        <f t="shared" si="342"/>
        <v>0</v>
      </c>
      <c r="FM223" s="53">
        <f t="shared" si="342"/>
        <v>0</v>
      </c>
      <c r="FN223" s="53">
        <f t="shared" si="342"/>
        <v>0</v>
      </c>
      <c r="FO223" s="53">
        <f t="shared" si="342"/>
        <v>0</v>
      </c>
      <c r="FP223" s="53">
        <f t="shared" si="342"/>
        <v>0</v>
      </c>
      <c r="FQ223" s="53">
        <f t="shared" si="343"/>
        <v>0</v>
      </c>
      <c r="FR223" s="53">
        <f t="shared" si="343"/>
        <v>0</v>
      </c>
      <c r="FS223" s="53">
        <f t="shared" si="343"/>
        <v>0</v>
      </c>
      <c r="FT223" s="53">
        <f t="shared" si="343"/>
        <v>0</v>
      </c>
      <c r="FU223" s="53">
        <f t="shared" si="343"/>
        <v>0</v>
      </c>
      <c r="FV223" s="53">
        <f t="shared" si="343"/>
        <v>0</v>
      </c>
      <c r="FW223" s="53">
        <f t="shared" si="343"/>
        <v>0</v>
      </c>
      <c r="FX223" s="53">
        <f t="shared" si="343"/>
        <v>0</v>
      </c>
      <c r="FY223" s="53">
        <f t="shared" si="343"/>
        <v>0</v>
      </c>
      <c r="FZ223" s="53">
        <f t="shared" si="343"/>
        <v>0</v>
      </c>
      <c r="GA223" s="53">
        <f t="shared" si="343"/>
        <v>0</v>
      </c>
      <c r="GB223" s="53">
        <f t="shared" si="343"/>
        <v>0</v>
      </c>
      <c r="GC223" s="53">
        <f t="shared" si="343"/>
        <v>0</v>
      </c>
      <c r="GD223" s="53">
        <f t="shared" si="343"/>
        <v>0</v>
      </c>
      <c r="GE223" s="53">
        <f t="shared" si="343"/>
        <v>0</v>
      </c>
      <c r="GF223" s="53">
        <f t="shared" si="343"/>
        <v>0</v>
      </c>
      <c r="GG223" s="53">
        <f t="shared" si="353"/>
        <v>0</v>
      </c>
      <c r="GH223" s="53">
        <f t="shared" si="353"/>
        <v>0</v>
      </c>
      <c r="GI223" s="53">
        <f t="shared" si="353"/>
        <v>0</v>
      </c>
      <c r="GJ223" s="53">
        <f t="shared" si="353"/>
        <v>0</v>
      </c>
      <c r="GK223" s="53">
        <f t="shared" si="353"/>
        <v>0</v>
      </c>
      <c r="GL223" s="53">
        <f t="shared" si="353"/>
        <v>0</v>
      </c>
      <c r="GM223" s="53">
        <f t="shared" si="353"/>
        <v>0</v>
      </c>
      <c r="GN223" s="53">
        <f t="shared" si="354"/>
        <v>0</v>
      </c>
      <c r="GO223" s="53">
        <f t="shared" si="354"/>
        <v>0</v>
      </c>
      <c r="GP223" s="53">
        <f t="shared" si="354"/>
        <v>0</v>
      </c>
      <c r="GQ223" s="53">
        <f t="shared" si="354"/>
        <v>0</v>
      </c>
      <c r="GR223" s="53">
        <f t="shared" si="354"/>
        <v>0</v>
      </c>
      <c r="GS223" s="53">
        <f t="shared" si="354"/>
        <v>0</v>
      </c>
      <c r="GT223" s="53">
        <f t="shared" si="354"/>
        <v>0</v>
      </c>
      <c r="GU223" s="53">
        <f t="shared" si="354"/>
        <v>0</v>
      </c>
      <c r="GV223" s="53">
        <f t="shared" si="354"/>
        <v>0</v>
      </c>
      <c r="GW223" s="53">
        <f t="shared" si="354"/>
        <v>0</v>
      </c>
      <c r="GX223" s="53">
        <f t="shared" si="18"/>
        <v>0</v>
      </c>
    </row>
    <row r="224" spans="1:206" s="95" customFormat="1" ht="12.75" x14ac:dyDescent="0.2">
      <c r="A224" s="22" t="str">
        <f>VLOOKUP(B224,'Libro Giornale'!$E$237:$F$436,2,FALSE)</f>
        <v>Numero</v>
      </c>
      <c r="B224" s="547" t="s">
        <v>57</v>
      </c>
      <c r="C224" s="152"/>
      <c r="D224" s="468"/>
      <c r="E224" s="448"/>
      <c r="F224" s="52"/>
      <c r="G224" s="52"/>
      <c r="H224" s="92"/>
      <c r="I224" s="92"/>
      <c r="J224" s="52"/>
      <c r="K224" s="52"/>
      <c r="L224" s="52"/>
      <c r="M224" s="53">
        <f t="shared" si="32"/>
        <v>0</v>
      </c>
      <c r="N224" s="53">
        <f t="shared" si="0"/>
        <v>0</v>
      </c>
      <c r="O224" s="53">
        <f t="shared" si="0"/>
        <v>0</v>
      </c>
      <c r="P224" s="53">
        <f t="shared" si="0"/>
        <v>0</v>
      </c>
      <c r="Q224" s="53">
        <f t="shared" si="0"/>
        <v>0</v>
      </c>
      <c r="R224" s="53">
        <f t="shared" si="0"/>
        <v>0</v>
      </c>
      <c r="S224" s="53">
        <f t="shared" si="0"/>
        <v>0</v>
      </c>
      <c r="T224" s="53">
        <f t="shared" si="0"/>
        <v>0</v>
      </c>
      <c r="U224" s="53">
        <f t="shared" si="0"/>
        <v>0</v>
      </c>
      <c r="V224" s="53">
        <f t="shared" si="0"/>
        <v>0</v>
      </c>
      <c r="W224" s="53">
        <f t="shared" si="0"/>
        <v>0</v>
      </c>
      <c r="X224" s="53">
        <f t="shared" si="0"/>
        <v>0</v>
      </c>
      <c r="Y224" s="53">
        <f t="shared" si="0"/>
        <v>0</v>
      </c>
      <c r="Z224" s="53">
        <f t="shared" si="0"/>
        <v>0</v>
      </c>
      <c r="AA224" s="53">
        <f t="shared" si="0"/>
        <v>0</v>
      </c>
      <c r="AB224" s="53">
        <f t="shared" si="0"/>
        <v>0</v>
      </c>
      <c r="AC224" s="53">
        <f t="shared" si="1"/>
        <v>0</v>
      </c>
      <c r="AD224" s="53">
        <f t="shared" si="1"/>
        <v>0</v>
      </c>
      <c r="AE224" s="53">
        <f t="shared" si="1"/>
        <v>0</v>
      </c>
      <c r="AF224" s="53">
        <f t="shared" si="1"/>
        <v>0</v>
      </c>
      <c r="AG224" s="53">
        <f t="shared" si="1"/>
        <v>0</v>
      </c>
      <c r="AH224" s="53">
        <f t="shared" si="1"/>
        <v>0</v>
      </c>
      <c r="AI224" s="53">
        <f t="shared" si="1"/>
        <v>0</v>
      </c>
      <c r="AJ224" s="53">
        <f t="shared" si="1"/>
        <v>0</v>
      </c>
      <c r="AK224" s="53">
        <f t="shared" si="1"/>
        <v>0</v>
      </c>
      <c r="AL224" s="53">
        <f t="shared" si="1"/>
        <v>0</v>
      </c>
      <c r="AM224" s="53">
        <f t="shared" si="1"/>
        <v>0</v>
      </c>
      <c r="AN224" s="53">
        <f t="shared" si="1"/>
        <v>0</v>
      </c>
      <c r="AO224" s="53">
        <f t="shared" si="1"/>
        <v>0</v>
      </c>
      <c r="AP224" s="53">
        <f t="shared" si="1"/>
        <v>0</v>
      </c>
      <c r="AQ224" s="53">
        <f t="shared" si="1"/>
        <v>0</v>
      </c>
      <c r="AR224" s="53">
        <f t="shared" si="1"/>
        <v>0</v>
      </c>
      <c r="AS224" s="53">
        <f t="shared" si="2"/>
        <v>0</v>
      </c>
      <c r="AT224" s="53">
        <f t="shared" si="2"/>
        <v>0</v>
      </c>
      <c r="AU224" s="53">
        <f t="shared" si="2"/>
        <v>0</v>
      </c>
      <c r="AV224" s="53">
        <f t="shared" si="2"/>
        <v>0</v>
      </c>
      <c r="AW224" s="53">
        <f t="shared" si="2"/>
        <v>0</v>
      </c>
      <c r="AX224" s="53">
        <f t="shared" si="2"/>
        <v>0</v>
      </c>
      <c r="AY224" s="53">
        <f t="shared" si="2"/>
        <v>0</v>
      </c>
      <c r="AZ224" s="53">
        <f t="shared" si="2"/>
        <v>0</v>
      </c>
      <c r="BA224" s="53">
        <f t="shared" si="2"/>
        <v>0</v>
      </c>
      <c r="BB224" s="53">
        <f t="shared" si="2"/>
        <v>0</v>
      </c>
      <c r="BC224" s="53">
        <f t="shared" si="2"/>
        <v>0</v>
      </c>
      <c r="BD224" s="53">
        <f t="shared" si="2"/>
        <v>0</v>
      </c>
      <c r="BE224" s="53">
        <f t="shared" si="2"/>
        <v>0</v>
      </c>
      <c r="BF224" s="53">
        <f t="shared" si="2"/>
        <v>0</v>
      </c>
      <c r="BG224" s="53">
        <f t="shared" si="2"/>
        <v>0</v>
      </c>
      <c r="BH224" s="53">
        <f t="shared" si="2"/>
        <v>0</v>
      </c>
      <c r="BI224" s="53">
        <f t="shared" si="3"/>
        <v>0</v>
      </c>
      <c r="BJ224" s="53">
        <f t="shared" si="4"/>
        <v>0</v>
      </c>
      <c r="BK224" s="53">
        <f t="shared" si="4"/>
        <v>0</v>
      </c>
      <c r="BL224" s="53">
        <f t="shared" si="4"/>
        <v>0</v>
      </c>
      <c r="BM224" s="53">
        <f t="shared" si="4"/>
        <v>0</v>
      </c>
      <c r="BN224" s="53">
        <f t="shared" si="4"/>
        <v>0</v>
      </c>
      <c r="BO224" s="53">
        <f t="shared" si="4"/>
        <v>0</v>
      </c>
      <c r="BP224" s="53">
        <f t="shared" si="4"/>
        <v>0</v>
      </c>
      <c r="BQ224" s="53">
        <f t="shared" si="4"/>
        <v>0</v>
      </c>
      <c r="BR224" s="53">
        <f t="shared" si="4"/>
        <v>0</v>
      </c>
      <c r="BS224" s="53">
        <f t="shared" si="4"/>
        <v>0</v>
      </c>
      <c r="BT224" s="53">
        <f t="shared" si="4"/>
        <v>0</v>
      </c>
      <c r="BU224" s="53">
        <f t="shared" si="5"/>
        <v>0</v>
      </c>
      <c r="BV224" s="53">
        <f t="shared" si="4"/>
        <v>0</v>
      </c>
      <c r="BW224" s="53">
        <f t="shared" si="4"/>
        <v>0</v>
      </c>
      <c r="BX224" s="53">
        <f t="shared" si="4"/>
        <v>0</v>
      </c>
      <c r="BY224" s="53">
        <f t="shared" si="4"/>
        <v>0</v>
      </c>
      <c r="BZ224" s="53">
        <f t="shared" si="76"/>
        <v>0</v>
      </c>
      <c r="CA224" s="53">
        <f t="shared" si="76"/>
        <v>0</v>
      </c>
      <c r="CB224" s="53">
        <f t="shared" si="76"/>
        <v>0</v>
      </c>
      <c r="CC224" s="53">
        <f t="shared" si="76"/>
        <v>0</v>
      </c>
      <c r="CD224" s="53">
        <f t="shared" si="76"/>
        <v>0</v>
      </c>
      <c r="CE224" s="53">
        <f t="shared" si="76"/>
        <v>0</v>
      </c>
      <c r="CF224" s="53">
        <f t="shared" si="76"/>
        <v>0</v>
      </c>
      <c r="CG224" s="53">
        <f t="shared" si="76"/>
        <v>0</v>
      </c>
      <c r="CH224" s="53">
        <f t="shared" si="76"/>
        <v>0</v>
      </c>
      <c r="CI224" s="53">
        <f t="shared" si="76"/>
        <v>0</v>
      </c>
      <c r="CJ224" s="53">
        <f t="shared" si="76"/>
        <v>0</v>
      </c>
      <c r="CK224" s="53">
        <f t="shared" si="76"/>
        <v>0</v>
      </c>
      <c r="CL224" s="53">
        <f t="shared" si="76"/>
        <v>0</v>
      </c>
      <c r="CM224" s="53">
        <f t="shared" si="76"/>
        <v>0</v>
      </c>
      <c r="CN224" s="53">
        <f t="shared" si="7"/>
        <v>0</v>
      </c>
      <c r="CO224" s="53">
        <f t="shared" si="76"/>
        <v>0</v>
      </c>
      <c r="CP224" s="53">
        <f t="shared" si="8"/>
        <v>0</v>
      </c>
      <c r="CQ224" s="53">
        <f t="shared" si="8"/>
        <v>0</v>
      </c>
      <c r="CR224" s="53">
        <f t="shared" si="8"/>
        <v>0</v>
      </c>
      <c r="CS224" s="53">
        <f t="shared" si="8"/>
        <v>0</v>
      </c>
      <c r="CT224" s="53">
        <f t="shared" si="8"/>
        <v>0</v>
      </c>
      <c r="CU224" s="53">
        <f t="shared" si="8"/>
        <v>0</v>
      </c>
      <c r="CV224" s="53">
        <f t="shared" si="8"/>
        <v>0</v>
      </c>
      <c r="CW224" s="53">
        <f t="shared" si="8"/>
        <v>0</v>
      </c>
      <c r="CX224" s="53">
        <f t="shared" si="8"/>
        <v>0</v>
      </c>
      <c r="CY224" s="53">
        <f t="shared" si="8"/>
        <v>0</v>
      </c>
      <c r="CZ224" s="53">
        <f t="shared" si="8"/>
        <v>0</v>
      </c>
      <c r="DA224" s="53">
        <f t="shared" si="8"/>
        <v>0</v>
      </c>
      <c r="DB224" s="53">
        <f t="shared" si="8"/>
        <v>0</v>
      </c>
      <c r="DC224" s="53">
        <f t="shared" si="8"/>
        <v>0</v>
      </c>
      <c r="DD224" s="53">
        <f t="shared" si="8"/>
        <v>0</v>
      </c>
      <c r="DE224" s="53">
        <f t="shared" si="8"/>
        <v>0</v>
      </c>
      <c r="DF224" s="53">
        <f t="shared" ref="DF224:DL224" si="452">IF(DF$4=$A224,-SUM($H224:$K224), 0)</f>
        <v>0</v>
      </c>
      <c r="DG224" s="53">
        <f t="shared" si="452"/>
        <v>0</v>
      </c>
      <c r="DH224" s="53">
        <f t="shared" si="452"/>
        <v>0</v>
      </c>
      <c r="DI224" s="53">
        <f t="shared" si="452"/>
        <v>0</v>
      </c>
      <c r="DJ224" s="53">
        <f t="shared" si="452"/>
        <v>0</v>
      </c>
      <c r="DK224" s="53">
        <f t="shared" si="452"/>
        <v>0</v>
      </c>
      <c r="DL224" s="53">
        <f t="shared" si="452"/>
        <v>0</v>
      </c>
      <c r="DM224" s="53">
        <f t="shared" si="10"/>
        <v>0</v>
      </c>
      <c r="DN224" s="53">
        <f t="shared" si="10"/>
        <v>0</v>
      </c>
      <c r="DO224" s="53">
        <f t="shared" si="10"/>
        <v>0</v>
      </c>
      <c r="DP224" s="53">
        <f t="shared" si="10"/>
        <v>0</v>
      </c>
      <c r="DQ224" s="53">
        <f t="shared" si="10"/>
        <v>0</v>
      </c>
      <c r="DR224" s="53">
        <f t="shared" si="10"/>
        <v>0</v>
      </c>
      <c r="DS224" s="53">
        <f t="shared" si="10"/>
        <v>0</v>
      </c>
      <c r="DT224" s="53">
        <f t="shared" si="10"/>
        <v>0</v>
      </c>
      <c r="DU224" s="53">
        <f t="shared" si="10"/>
        <v>0</v>
      </c>
      <c r="DV224" s="53">
        <f t="shared" si="10"/>
        <v>0</v>
      </c>
      <c r="DW224" s="53">
        <f t="shared" si="10"/>
        <v>0</v>
      </c>
      <c r="DX224" s="53">
        <f t="shared" si="10"/>
        <v>0</v>
      </c>
      <c r="DY224" s="53">
        <f t="shared" si="10"/>
        <v>0</v>
      </c>
      <c r="DZ224" s="53">
        <f t="shared" si="10"/>
        <v>0</v>
      </c>
      <c r="EA224" s="53">
        <f t="shared" si="10"/>
        <v>0</v>
      </c>
      <c r="EB224" s="53">
        <f t="shared" si="11"/>
        <v>0</v>
      </c>
      <c r="EC224" s="53">
        <f t="shared" si="11"/>
        <v>0</v>
      </c>
      <c r="ED224" s="53">
        <f t="shared" si="11"/>
        <v>0</v>
      </c>
      <c r="EE224" s="53">
        <f t="shared" si="11"/>
        <v>0</v>
      </c>
      <c r="EF224" s="53">
        <f t="shared" si="11"/>
        <v>0</v>
      </c>
      <c r="EG224" s="53">
        <f t="shared" si="11"/>
        <v>0</v>
      </c>
      <c r="EH224" s="53">
        <f t="shared" si="11"/>
        <v>0</v>
      </c>
      <c r="EI224" s="53">
        <f t="shared" si="11"/>
        <v>0</v>
      </c>
      <c r="EJ224" s="53">
        <f t="shared" si="11"/>
        <v>0</v>
      </c>
      <c r="EK224" s="53">
        <f t="shared" si="11"/>
        <v>0</v>
      </c>
      <c r="EL224" s="53">
        <f t="shared" si="11"/>
        <v>0</v>
      </c>
      <c r="EM224" s="53">
        <f t="shared" si="11"/>
        <v>0</v>
      </c>
      <c r="EN224" s="53">
        <f t="shared" si="11"/>
        <v>0</v>
      </c>
      <c r="EO224" s="53">
        <f t="shared" si="11"/>
        <v>0</v>
      </c>
      <c r="EP224" s="53">
        <f t="shared" si="11"/>
        <v>0</v>
      </c>
      <c r="EQ224" s="53">
        <f t="shared" si="11"/>
        <v>0</v>
      </c>
      <c r="ER224" s="53">
        <f t="shared" si="12"/>
        <v>0</v>
      </c>
      <c r="ES224" s="53">
        <f t="shared" si="12"/>
        <v>0</v>
      </c>
      <c r="ET224" s="53">
        <f t="shared" si="12"/>
        <v>0</v>
      </c>
      <c r="EU224" s="53">
        <f t="shared" si="12"/>
        <v>0</v>
      </c>
      <c r="EV224" s="53">
        <f t="shared" si="12"/>
        <v>0</v>
      </c>
      <c r="EW224" s="53">
        <f t="shared" si="12"/>
        <v>0</v>
      </c>
      <c r="EX224" s="53">
        <f t="shared" si="12"/>
        <v>0</v>
      </c>
      <c r="EY224" s="53">
        <f t="shared" si="12"/>
        <v>0</v>
      </c>
      <c r="EZ224" s="53">
        <f t="shared" si="13"/>
        <v>0</v>
      </c>
      <c r="FA224" s="53">
        <f t="shared" si="13"/>
        <v>0</v>
      </c>
      <c r="FB224" s="53">
        <f t="shared" si="13"/>
        <v>0</v>
      </c>
      <c r="FC224" s="53">
        <f t="shared" si="13"/>
        <v>0</v>
      </c>
      <c r="FD224" s="53">
        <f t="shared" si="13"/>
        <v>0</v>
      </c>
      <c r="FE224" s="53">
        <f t="shared" si="13"/>
        <v>0</v>
      </c>
      <c r="FF224" s="53">
        <f t="shared" si="13"/>
        <v>0</v>
      </c>
      <c r="FG224" s="53">
        <f t="shared" si="13"/>
        <v>0</v>
      </c>
      <c r="FH224" s="53">
        <f t="shared" si="13"/>
        <v>0</v>
      </c>
      <c r="FI224" s="53">
        <f t="shared" si="13"/>
        <v>0</v>
      </c>
      <c r="FJ224" s="53">
        <f t="shared" si="13"/>
        <v>0</v>
      </c>
      <c r="FK224" s="53">
        <f t="shared" si="13"/>
        <v>0</v>
      </c>
      <c r="FL224" s="53">
        <f t="shared" si="13"/>
        <v>0</v>
      </c>
      <c r="FM224" s="53">
        <f t="shared" si="13"/>
        <v>0</v>
      </c>
      <c r="FN224" s="53">
        <f t="shared" si="13"/>
        <v>0</v>
      </c>
      <c r="FO224" s="53">
        <f t="shared" si="14"/>
        <v>0</v>
      </c>
      <c r="FP224" s="53">
        <f t="shared" si="14"/>
        <v>0</v>
      </c>
      <c r="FQ224" s="53">
        <f t="shared" si="15"/>
        <v>0</v>
      </c>
      <c r="FR224" s="53">
        <f t="shared" si="14"/>
        <v>0</v>
      </c>
      <c r="FS224" s="53">
        <f t="shared" si="14"/>
        <v>0</v>
      </c>
      <c r="FT224" s="53">
        <f t="shared" si="14"/>
        <v>0</v>
      </c>
      <c r="FU224" s="53">
        <f t="shared" si="14"/>
        <v>0</v>
      </c>
      <c r="FV224" s="53">
        <f t="shared" si="14"/>
        <v>0</v>
      </c>
      <c r="FW224" s="53">
        <f t="shared" si="14"/>
        <v>0</v>
      </c>
      <c r="FX224" s="53">
        <f t="shared" si="16"/>
        <v>0</v>
      </c>
      <c r="FY224" s="53">
        <f t="shared" si="16"/>
        <v>0</v>
      </c>
      <c r="FZ224" s="53">
        <f t="shared" si="16"/>
        <v>0</v>
      </c>
      <c r="GA224" s="53">
        <f t="shared" si="16"/>
        <v>0</v>
      </c>
      <c r="GB224" s="53">
        <f t="shared" si="16"/>
        <v>0</v>
      </c>
      <c r="GC224" s="53">
        <f t="shared" si="16"/>
        <v>0</v>
      </c>
      <c r="GD224" s="53">
        <f t="shared" si="16"/>
        <v>0</v>
      </c>
      <c r="GE224" s="53">
        <f t="shared" si="16"/>
        <v>0</v>
      </c>
      <c r="GF224" s="53">
        <f t="shared" si="16"/>
        <v>0</v>
      </c>
      <c r="GG224" s="53">
        <f t="shared" si="16"/>
        <v>0</v>
      </c>
      <c r="GH224" s="53">
        <f t="shared" si="16"/>
        <v>0</v>
      </c>
      <c r="GI224" s="53">
        <f t="shared" si="16"/>
        <v>0</v>
      </c>
      <c r="GJ224" s="53">
        <f t="shared" si="16"/>
        <v>0</v>
      </c>
      <c r="GK224" s="53">
        <f t="shared" si="16"/>
        <v>0</v>
      </c>
      <c r="GL224" s="53">
        <f t="shared" si="16"/>
        <v>0</v>
      </c>
      <c r="GM224" s="53">
        <f t="shared" ref="GM224" si="453">IF(GM$4=$A224,-SUM($H224:$K224), 0)</f>
        <v>0</v>
      </c>
      <c r="GN224" s="53">
        <f t="shared" si="17"/>
        <v>0</v>
      </c>
      <c r="GO224" s="53">
        <f t="shared" si="17"/>
        <v>0</v>
      </c>
      <c r="GP224" s="53">
        <f t="shared" si="17"/>
        <v>0</v>
      </c>
      <c r="GQ224" s="53">
        <f t="shared" si="17"/>
        <v>0</v>
      </c>
      <c r="GR224" s="53">
        <f t="shared" si="17"/>
        <v>0</v>
      </c>
      <c r="GS224" s="53">
        <f t="shared" si="17"/>
        <v>0</v>
      </c>
      <c r="GT224" s="53">
        <f t="shared" si="17"/>
        <v>0</v>
      </c>
      <c r="GU224" s="53">
        <f t="shared" si="17"/>
        <v>0</v>
      </c>
      <c r="GV224" s="53">
        <f t="shared" si="17"/>
        <v>0</v>
      </c>
      <c r="GW224" s="53">
        <f t="shared" si="17"/>
        <v>0</v>
      </c>
      <c r="GX224" s="53">
        <f t="shared" si="18"/>
        <v>0</v>
      </c>
    </row>
    <row r="225" spans="1:206" s="95" customFormat="1" ht="13.7" customHeight="1" x14ac:dyDescent="0.2">
      <c r="A225" s="22"/>
      <c r="B225" s="22"/>
      <c r="C225" s="151"/>
      <c r="D225" s="39"/>
      <c r="F225" s="52"/>
      <c r="G225" s="52"/>
      <c r="H225" s="54"/>
      <c r="I225" s="54"/>
      <c r="J225" s="54"/>
      <c r="K225" s="54"/>
      <c r="L225" s="119"/>
      <c r="M225" s="54"/>
      <c r="N225" s="54"/>
      <c r="O225" s="54"/>
      <c r="P225" s="54"/>
      <c r="Q225" s="54"/>
      <c r="R225" s="54"/>
      <c r="S225" s="54"/>
      <c r="T225" s="54"/>
      <c r="U225" s="54"/>
      <c r="V225" s="54"/>
      <c r="W225" s="54"/>
      <c r="X225" s="54"/>
      <c r="Y225" s="54"/>
      <c r="Z225" s="54"/>
      <c r="AA225" s="54"/>
      <c r="AB225" s="54"/>
      <c r="AC225" s="54"/>
      <c r="AD225" s="54"/>
      <c r="AE225" s="54"/>
      <c r="AF225" s="54"/>
      <c r="AG225" s="54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  <c r="BI225" s="54"/>
      <c r="BJ225" s="54"/>
      <c r="BK225" s="54"/>
      <c r="BL225" s="54"/>
      <c r="BM225" s="54"/>
      <c r="BN225" s="54"/>
      <c r="BO225" s="54"/>
      <c r="BP225" s="54"/>
      <c r="BQ225" s="54"/>
      <c r="BR225" s="54"/>
      <c r="BS225" s="54"/>
      <c r="BT225" s="54"/>
      <c r="BU225" s="54"/>
      <c r="BV225" s="54"/>
      <c r="BW225" s="54"/>
      <c r="BX225" s="54"/>
      <c r="BY225" s="54"/>
      <c r="BZ225" s="54"/>
      <c r="CA225" s="54"/>
      <c r="CB225" s="54"/>
      <c r="CC225" s="54"/>
      <c r="CD225" s="54"/>
      <c r="CE225" s="54"/>
      <c r="CF225" s="54"/>
      <c r="CG225" s="54"/>
      <c r="CH225" s="54"/>
      <c r="CI225" s="54"/>
      <c r="CJ225" s="54"/>
      <c r="CK225" s="54"/>
      <c r="CL225" s="54"/>
      <c r="CM225" s="54"/>
      <c r="CN225" s="54"/>
      <c r="CO225" s="54"/>
      <c r="CP225" s="54"/>
      <c r="CQ225" s="54"/>
      <c r="CR225" s="54"/>
      <c r="CS225" s="54"/>
      <c r="CT225" s="54"/>
      <c r="CU225" s="54"/>
      <c r="CV225" s="54"/>
      <c r="CW225" s="54"/>
      <c r="CX225" s="54"/>
      <c r="CY225" s="54"/>
      <c r="CZ225" s="54"/>
      <c r="DA225" s="54"/>
      <c r="DB225" s="54"/>
      <c r="DC225" s="54"/>
      <c r="DD225" s="54"/>
      <c r="DE225" s="54"/>
      <c r="DF225" s="54"/>
      <c r="DG225" s="54"/>
      <c r="DH225" s="54"/>
      <c r="DI225" s="54"/>
      <c r="DJ225" s="54"/>
      <c r="DK225" s="54"/>
      <c r="DL225" s="54"/>
      <c r="DM225" s="54"/>
      <c r="DN225" s="54"/>
      <c r="DO225" s="54"/>
      <c r="DP225" s="54"/>
      <c r="DQ225" s="54"/>
      <c r="DR225" s="54"/>
      <c r="DS225" s="54"/>
      <c r="DT225" s="54"/>
      <c r="DU225" s="54"/>
      <c r="DV225" s="54"/>
      <c r="DW225" s="54"/>
      <c r="DX225" s="54"/>
      <c r="DY225" s="54"/>
      <c r="DZ225" s="54"/>
      <c r="EA225" s="54"/>
      <c r="EB225" s="54"/>
      <c r="EC225" s="54"/>
      <c r="ED225" s="54"/>
      <c r="EE225" s="54"/>
      <c r="EF225" s="54"/>
      <c r="EG225" s="54"/>
      <c r="EH225" s="54"/>
      <c r="EI225" s="54"/>
      <c r="EJ225" s="54"/>
      <c r="EK225" s="54"/>
      <c r="EL225" s="54"/>
      <c r="EM225" s="54"/>
      <c r="EN225" s="54"/>
      <c r="EO225" s="54"/>
      <c r="EP225" s="54"/>
      <c r="EQ225" s="54"/>
      <c r="ER225" s="54"/>
      <c r="ES225" s="54"/>
      <c r="ET225" s="54"/>
      <c r="EU225" s="54"/>
      <c r="EV225" s="54"/>
      <c r="EW225" s="54"/>
      <c r="EX225" s="54"/>
      <c r="EY225" s="54"/>
      <c r="EZ225" s="54"/>
      <c r="FA225" s="54"/>
      <c r="FB225" s="54"/>
      <c r="FC225" s="54"/>
      <c r="FD225" s="54"/>
      <c r="FE225" s="54"/>
      <c r="FF225" s="54"/>
      <c r="FG225" s="54"/>
      <c r="FH225" s="54"/>
      <c r="FI225" s="54"/>
      <c r="FJ225" s="54"/>
      <c r="FK225" s="54"/>
      <c r="FL225" s="54"/>
      <c r="FM225" s="54"/>
      <c r="FN225" s="54"/>
      <c r="FO225" s="54"/>
      <c r="FP225" s="54"/>
      <c r="FQ225" s="54"/>
      <c r="FR225" s="54"/>
      <c r="FS225" s="54"/>
      <c r="FT225" s="54"/>
      <c r="FU225" s="54"/>
      <c r="FV225" s="54"/>
      <c r="FW225" s="54"/>
      <c r="FX225" s="54"/>
      <c r="FY225" s="54"/>
      <c r="FZ225" s="54"/>
      <c r="GA225" s="54"/>
      <c r="GB225" s="54"/>
      <c r="GC225" s="54"/>
      <c r="GD225" s="54"/>
      <c r="GE225" s="54"/>
      <c r="GF225" s="54"/>
      <c r="GG225" s="54"/>
      <c r="GH225" s="54"/>
      <c r="GI225" s="54"/>
      <c r="GJ225" s="54"/>
      <c r="GK225" s="54"/>
      <c r="GL225" s="54"/>
      <c r="GM225" s="54"/>
      <c r="GN225" s="54"/>
      <c r="GO225" s="54"/>
      <c r="GP225" s="54"/>
      <c r="GQ225" s="54"/>
      <c r="GR225" s="54"/>
      <c r="GS225" s="54"/>
      <c r="GT225" s="54"/>
      <c r="GU225" s="54"/>
      <c r="GV225" s="54"/>
      <c r="GW225" s="54"/>
      <c r="GX225" s="54"/>
    </row>
    <row r="226" spans="1:206" s="95" customFormat="1" ht="12.2" customHeight="1" x14ac:dyDescent="0.2">
      <c r="A226" s="22"/>
      <c r="B226" s="22"/>
      <c r="C226" s="151"/>
      <c r="D226" s="116"/>
      <c r="F226" s="52"/>
      <c r="G226" s="52"/>
      <c r="H226" s="54">
        <f>SUM(H7:H225)</f>
        <v>0</v>
      </c>
      <c r="I226" s="54">
        <f>SUM(I7:I225)</f>
        <v>-6931.0099999999993</v>
      </c>
      <c r="J226" s="54">
        <f>SUM(J7:J225)</f>
        <v>14977.249999999982</v>
      </c>
      <c r="K226" s="54">
        <f>SUM(K7:K225)</f>
        <v>0</v>
      </c>
      <c r="M226" s="54">
        <f t="shared" ref="M226:AR226" si="454">SUM(M7:M225)</f>
        <v>0</v>
      </c>
      <c r="N226" s="54">
        <f t="shared" si="454"/>
        <v>0</v>
      </c>
      <c r="O226" s="54">
        <f t="shared" si="454"/>
        <v>0</v>
      </c>
      <c r="P226" s="54">
        <f t="shared" si="454"/>
        <v>0</v>
      </c>
      <c r="Q226" s="54">
        <f t="shared" si="454"/>
        <v>0</v>
      </c>
      <c r="R226" s="54">
        <f t="shared" si="454"/>
        <v>0</v>
      </c>
      <c r="S226" s="54">
        <f t="shared" si="454"/>
        <v>0</v>
      </c>
      <c r="T226" s="54">
        <f t="shared" si="454"/>
        <v>0</v>
      </c>
      <c r="U226" s="54">
        <f t="shared" si="454"/>
        <v>0</v>
      </c>
      <c r="V226" s="54">
        <f t="shared" si="454"/>
        <v>0</v>
      </c>
      <c r="W226" s="54">
        <f t="shared" si="454"/>
        <v>0</v>
      </c>
      <c r="X226" s="54">
        <f t="shared" si="454"/>
        <v>0</v>
      </c>
      <c r="Y226" s="54">
        <f t="shared" si="454"/>
        <v>-1816.2820000000002</v>
      </c>
      <c r="Z226" s="54">
        <f t="shared" si="454"/>
        <v>0</v>
      </c>
      <c r="AA226" s="54">
        <f t="shared" si="454"/>
        <v>0</v>
      </c>
      <c r="AB226" s="54">
        <f t="shared" si="454"/>
        <v>35254.380000000005</v>
      </c>
      <c r="AC226" s="54">
        <f t="shared" si="454"/>
        <v>0</v>
      </c>
      <c r="AD226" s="54">
        <f t="shared" si="454"/>
        <v>0</v>
      </c>
      <c r="AE226" s="54">
        <f t="shared" si="454"/>
        <v>0</v>
      </c>
      <c r="AF226" s="54">
        <f t="shared" si="454"/>
        <v>0</v>
      </c>
      <c r="AG226" s="54">
        <f t="shared" si="454"/>
        <v>-5000</v>
      </c>
      <c r="AH226" s="54">
        <f t="shared" si="454"/>
        <v>-5000</v>
      </c>
      <c r="AI226" s="54">
        <f t="shared" si="454"/>
        <v>0</v>
      </c>
      <c r="AJ226" s="54">
        <f t="shared" si="454"/>
        <v>0</v>
      </c>
      <c r="AK226" s="54">
        <f t="shared" si="454"/>
        <v>0</v>
      </c>
      <c r="AL226" s="54">
        <f t="shared" si="454"/>
        <v>0</v>
      </c>
      <c r="AM226" s="54">
        <f t="shared" si="454"/>
        <v>0</v>
      </c>
      <c r="AN226" s="54">
        <f t="shared" si="454"/>
        <v>-1194.29</v>
      </c>
      <c r="AO226" s="54">
        <f t="shared" si="454"/>
        <v>2265.4299999999998</v>
      </c>
      <c r="AP226" s="54">
        <f t="shared" si="454"/>
        <v>0</v>
      </c>
      <c r="AQ226" s="54">
        <f t="shared" si="454"/>
        <v>0</v>
      </c>
      <c r="AR226" s="54">
        <f t="shared" si="454"/>
        <v>-47.29</v>
      </c>
      <c r="AS226" s="54">
        <f t="shared" ref="AS226:BX226" si="455">SUM(AS7:AS225)</f>
        <v>0</v>
      </c>
      <c r="AT226" s="54">
        <f t="shared" si="455"/>
        <v>11888.37</v>
      </c>
      <c r="AU226" s="54">
        <f t="shared" si="455"/>
        <v>0</v>
      </c>
      <c r="AV226" s="54">
        <f t="shared" si="455"/>
        <v>14904.29</v>
      </c>
      <c r="AW226" s="54">
        <f t="shared" si="455"/>
        <v>0</v>
      </c>
      <c r="AX226" s="54">
        <f t="shared" si="455"/>
        <v>0</v>
      </c>
      <c r="AY226" s="54">
        <f t="shared" si="455"/>
        <v>0</v>
      </c>
      <c r="AZ226" s="54">
        <f t="shared" si="455"/>
        <v>0</v>
      </c>
      <c r="BA226" s="54">
        <f t="shared" si="455"/>
        <v>239.56</v>
      </c>
      <c r="BB226" s="54">
        <f t="shared" si="455"/>
        <v>0</v>
      </c>
      <c r="BC226" s="54">
        <f t="shared" si="455"/>
        <v>0</v>
      </c>
      <c r="BD226" s="54">
        <f t="shared" si="455"/>
        <v>0</v>
      </c>
      <c r="BE226" s="54">
        <f t="shared" si="455"/>
        <v>0</v>
      </c>
      <c r="BF226" s="54">
        <f t="shared" si="455"/>
        <v>0</v>
      </c>
      <c r="BG226" s="54">
        <f t="shared" si="455"/>
        <v>0</v>
      </c>
      <c r="BH226" s="54">
        <f t="shared" si="455"/>
        <v>0</v>
      </c>
      <c r="BI226" s="54">
        <f t="shared" si="455"/>
        <v>0</v>
      </c>
      <c r="BJ226" s="54">
        <f t="shared" si="455"/>
        <v>0</v>
      </c>
      <c r="BK226" s="54">
        <f t="shared" si="455"/>
        <v>0</v>
      </c>
      <c r="BL226" s="54">
        <f t="shared" si="455"/>
        <v>0</v>
      </c>
      <c r="BM226" s="54">
        <f t="shared" si="455"/>
        <v>0</v>
      </c>
      <c r="BN226" s="54">
        <f t="shared" si="455"/>
        <v>490</v>
      </c>
      <c r="BO226" s="54">
        <f t="shared" si="455"/>
        <v>0</v>
      </c>
      <c r="BP226" s="54">
        <f t="shared" si="455"/>
        <v>0</v>
      </c>
      <c r="BQ226" s="54">
        <f t="shared" si="455"/>
        <v>0</v>
      </c>
      <c r="BR226" s="54">
        <f t="shared" si="455"/>
        <v>0</v>
      </c>
      <c r="BS226" s="54">
        <f t="shared" si="455"/>
        <v>0</v>
      </c>
      <c r="BT226" s="54">
        <f t="shared" si="455"/>
        <v>0</v>
      </c>
      <c r="BU226" s="54">
        <f t="shared" si="455"/>
        <v>0</v>
      </c>
      <c r="BV226" s="54">
        <f t="shared" si="455"/>
        <v>4061.89</v>
      </c>
      <c r="BW226" s="54">
        <f t="shared" si="455"/>
        <v>0</v>
      </c>
      <c r="BX226" s="54">
        <f t="shared" si="455"/>
        <v>0</v>
      </c>
      <c r="BY226" s="54">
        <f t="shared" ref="BY226:DD226" si="456">SUM(BY7:BY225)</f>
        <v>0</v>
      </c>
      <c r="BZ226" s="54">
        <f t="shared" si="456"/>
        <v>0</v>
      </c>
      <c r="CA226" s="54">
        <f t="shared" si="456"/>
        <v>0</v>
      </c>
      <c r="CB226" s="54">
        <f t="shared" si="456"/>
        <v>787.32</v>
      </c>
      <c r="CC226" s="54">
        <f t="shared" si="456"/>
        <v>0</v>
      </c>
      <c r="CD226" s="54">
        <f t="shared" si="456"/>
        <v>0</v>
      </c>
      <c r="CE226" s="54">
        <f t="shared" si="456"/>
        <v>0</v>
      </c>
      <c r="CF226" s="54">
        <f t="shared" si="456"/>
        <v>21941</v>
      </c>
      <c r="CG226" s="54">
        <f t="shared" si="456"/>
        <v>900</v>
      </c>
      <c r="CH226" s="54">
        <f t="shared" si="456"/>
        <v>0</v>
      </c>
      <c r="CI226" s="54">
        <f t="shared" si="456"/>
        <v>536.46</v>
      </c>
      <c r="CJ226" s="54">
        <f t="shared" si="456"/>
        <v>5663.1</v>
      </c>
      <c r="CK226" s="54">
        <f t="shared" si="456"/>
        <v>1853.1</v>
      </c>
      <c r="CL226" s="54">
        <f t="shared" si="456"/>
        <v>677.47</v>
      </c>
      <c r="CM226" s="54">
        <f t="shared" si="456"/>
        <v>1494.29</v>
      </c>
      <c r="CN226" s="54">
        <f t="shared" si="456"/>
        <v>174.85</v>
      </c>
      <c r="CO226" s="54">
        <f t="shared" si="456"/>
        <v>0</v>
      </c>
      <c r="CP226" s="54">
        <f t="shared" si="456"/>
        <v>1531.3600000000001</v>
      </c>
      <c r="CQ226" s="54">
        <f t="shared" si="456"/>
        <v>5000</v>
      </c>
      <c r="CR226" s="54">
        <f t="shared" si="456"/>
        <v>0</v>
      </c>
      <c r="CS226" s="54">
        <f t="shared" si="456"/>
        <v>0</v>
      </c>
      <c r="CT226" s="54">
        <f t="shared" si="456"/>
        <v>0</v>
      </c>
      <c r="CU226" s="54">
        <f t="shared" si="456"/>
        <v>0</v>
      </c>
      <c r="CV226" s="54">
        <f t="shared" si="456"/>
        <v>0</v>
      </c>
      <c r="CW226" s="54">
        <f t="shared" si="456"/>
        <v>0</v>
      </c>
      <c r="CX226" s="54">
        <f t="shared" si="456"/>
        <v>0</v>
      </c>
      <c r="CY226" s="54">
        <f t="shared" si="456"/>
        <v>0</v>
      </c>
      <c r="CZ226" s="54">
        <f t="shared" si="456"/>
        <v>0</v>
      </c>
      <c r="DA226" s="54">
        <f t="shared" si="456"/>
        <v>0</v>
      </c>
      <c r="DB226" s="54">
        <f t="shared" si="456"/>
        <v>0</v>
      </c>
      <c r="DC226" s="54">
        <f t="shared" si="456"/>
        <v>0</v>
      </c>
      <c r="DD226" s="54">
        <f t="shared" si="456"/>
        <v>0</v>
      </c>
      <c r="DE226" s="54">
        <f t="shared" ref="DE226:EJ226" si="457">SUM(DE7:DE225)</f>
        <v>8998.58</v>
      </c>
      <c r="DF226" s="54">
        <f t="shared" si="457"/>
        <v>5000</v>
      </c>
      <c r="DG226" s="54">
        <f t="shared" si="457"/>
        <v>300</v>
      </c>
      <c r="DH226" s="54">
        <f t="shared" si="457"/>
        <v>0</v>
      </c>
      <c r="DI226" s="54">
        <f t="shared" si="457"/>
        <v>0</v>
      </c>
      <c r="DJ226" s="54">
        <f t="shared" si="457"/>
        <v>0</v>
      </c>
      <c r="DK226" s="54">
        <f t="shared" si="457"/>
        <v>0</v>
      </c>
      <c r="DL226" s="54">
        <f t="shared" si="457"/>
        <v>0</v>
      </c>
      <c r="DM226" s="54">
        <f t="shared" si="457"/>
        <v>0</v>
      </c>
      <c r="DN226" s="54">
        <f t="shared" si="457"/>
        <v>0</v>
      </c>
      <c r="DO226" s="54">
        <f t="shared" si="457"/>
        <v>0</v>
      </c>
      <c r="DP226" s="54">
        <f t="shared" si="457"/>
        <v>0</v>
      </c>
      <c r="DQ226" s="54">
        <f t="shared" si="457"/>
        <v>0</v>
      </c>
      <c r="DR226" s="54">
        <f t="shared" si="457"/>
        <v>0</v>
      </c>
      <c r="DS226" s="54">
        <f t="shared" si="457"/>
        <v>0</v>
      </c>
      <c r="DT226" s="54">
        <f t="shared" si="457"/>
        <v>0</v>
      </c>
      <c r="DU226" s="54">
        <f t="shared" si="457"/>
        <v>0</v>
      </c>
      <c r="DV226" s="54">
        <f t="shared" si="457"/>
        <v>0</v>
      </c>
      <c r="DW226" s="54">
        <f t="shared" si="457"/>
        <v>0</v>
      </c>
      <c r="DX226" s="54">
        <f t="shared" si="457"/>
        <v>0</v>
      </c>
      <c r="DY226" s="54">
        <f t="shared" si="457"/>
        <v>371.07</v>
      </c>
      <c r="DZ226" s="54">
        <f t="shared" si="457"/>
        <v>0</v>
      </c>
      <c r="EA226" s="54">
        <f t="shared" si="457"/>
        <v>0</v>
      </c>
      <c r="EB226" s="54">
        <f t="shared" si="457"/>
        <v>0</v>
      </c>
      <c r="EC226" s="54">
        <f t="shared" si="457"/>
        <v>0</v>
      </c>
      <c r="ED226" s="54">
        <f t="shared" si="457"/>
        <v>0</v>
      </c>
      <c r="EE226" s="54">
        <f t="shared" si="457"/>
        <v>0</v>
      </c>
      <c r="EF226" s="54">
        <f t="shared" si="457"/>
        <v>0</v>
      </c>
      <c r="EG226" s="54">
        <f t="shared" si="457"/>
        <v>0</v>
      </c>
      <c r="EH226" s="54">
        <f t="shared" si="457"/>
        <v>0</v>
      </c>
      <c r="EI226" s="54">
        <f t="shared" si="457"/>
        <v>0</v>
      </c>
      <c r="EJ226" s="54">
        <f t="shared" si="457"/>
        <v>0</v>
      </c>
      <c r="EK226" s="54">
        <f t="shared" ref="EK226:FP226" si="458">SUM(EK7:EK225)</f>
        <v>0</v>
      </c>
      <c r="EL226" s="54">
        <f t="shared" si="458"/>
        <v>0</v>
      </c>
      <c r="EM226" s="54">
        <f t="shared" si="458"/>
        <v>0</v>
      </c>
      <c r="EN226" s="54">
        <f t="shared" si="458"/>
        <v>0</v>
      </c>
      <c r="EO226" s="54">
        <f t="shared" si="458"/>
        <v>0</v>
      </c>
      <c r="EP226" s="54">
        <f t="shared" si="458"/>
        <v>0</v>
      </c>
      <c r="EQ226" s="54">
        <f t="shared" si="458"/>
        <v>0</v>
      </c>
      <c r="ER226" s="54">
        <f t="shared" si="458"/>
        <v>0</v>
      </c>
      <c r="ES226" s="54">
        <f t="shared" si="458"/>
        <v>0</v>
      </c>
      <c r="ET226" s="54">
        <f t="shared" si="458"/>
        <v>0</v>
      </c>
      <c r="EU226" s="54">
        <f t="shared" si="458"/>
        <v>0</v>
      </c>
      <c r="EV226" s="54">
        <f t="shared" si="458"/>
        <v>0</v>
      </c>
      <c r="EW226" s="54">
        <f t="shared" si="458"/>
        <v>0</v>
      </c>
      <c r="EX226" s="54">
        <f t="shared" si="458"/>
        <v>0</v>
      </c>
      <c r="EY226" s="54">
        <f t="shared" si="458"/>
        <v>0</v>
      </c>
      <c r="EZ226" s="54">
        <f t="shared" si="458"/>
        <v>0</v>
      </c>
      <c r="FA226" s="54">
        <f t="shared" si="458"/>
        <v>0</v>
      </c>
      <c r="FB226" s="54">
        <f t="shared" si="458"/>
        <v>0</v>
      </c>
      <c r="FC226" s="54">
        <f t="shared" si="458"/>
        <v>0</v>
      </c>
      <c r="FD226" s="54">
        <f t="shared" si="458"/>
        <v>0</v>
      </c>
      <c r="FE226" s="54">
        <f t="shared" si="458"/>
        <v>0</v>
      </c>
      <c r="FF226" s="54">
        <f t="shared" si="458"/>
        <v>0</v>
      </c>
      <c r="FG226" s="54">
        <f t="shared" si="458"/>
        <v>0</v>
      </c>
      <c r="FH226" s="54">
        <f t="shared" si="458"/>
        <v>0</v>
      </c>
      <c r="FI226" s="54">
        <f t="shared" si="458"/>
        <v>0</v>
      </c>
      <c r="FJ226" s="54">
        <f t="shared" si="458"/>
        <v>0</v>
      </c>
      <c r="FK226" s="54">
        <f t="shared" si="458"/>
        <v>0</v>
      </c>
      <c r="FL226" s="54">
        <f t="shared" si="458"/>
        <v>0</v>
      </c>
      <c r="FM226" s="54">
        <f t="shared" si="458"/>
        <v>0</v>
      </c>
      <c r="FN226" s="54">
        <f t="shared" si="458"/>
        <v>0</v>
      </c>
      <c r="FO226" s="54">
        <f t="shared" si="458"/>
        <v>0</v>
      </c>
      <c r="FP226" s="54">
        <f t="shared" si="458"/>
        <v>0</v>
      </c>
      <c r="FQ226" s="54">
        <f t="shared" ref="FQ226:GV226" si="459">SUM(FQ7:FQ225)</f>
        <v>0</v>
      </c>
      <c r="FR226" s="54">
        <f t="shared" si="459"/>
        <v>0</v>
      </c>
      <c r="FS226" s="54">
        <f t="shared" si="459"/>
        <v>0</v>
      </c>
      <c r="FT226" s="54">
        <f t="shared" si="459"/>
        <v>-681</v>
      </c>
      <c r="FU226" s="54">
        <f t="shared" si="459"/>
        <v>-74845.5</v>
      </c>
      <c r="FV226" s="54">
        <f t="shared" si="459"/>
        <v>0</v>
      </c>
      <c r="FW226" s="54">
        <f t="shared" si="459"/>
        <v>-30697.29</v>
      </c>
      <c r="FX226" s="54">
        <f t="shared" si="459"/>
        <v>-8861.52</v>
      </c>
      <c r="FY226" s="54">
        <f t="shared" si="459"/>
        <v>-5867.34</v>
      </c>
      <c r="FZ226" s="54">
        <f t="shared" si="459"/>
        <v>0</v>
      </c>
      <c r="GA226" s="54">
        <f t="shared" si="459"/>
        <v>0</v>
      </c>
      <c r="GB226" s="54">
        <f t="shared" si="459"/>
        <v>0</v>
      </c>
      <c r="GC226" s="54">
        <f t="shared" si="459"/>
        <v>0</v>
      </c>
      <c r="GD226" s="54">
        <f t="shared" si="459"/>
        <v>0</v>
      </c>
      <c r="GE226" s="54">
        <f t="shared" si="459"/>
        <v>0</v>
      </c>
      <c r="GF226" s="54">
        <f t="shared" si="459"/>
        <v>0</v>
      </c>
      <c r="GG226" s="54">
        <f t="shared" si="459"/>
        <v>0</v>
      </c>
      <c r="GH226" s="54">
        <f t="shared" si="459"/>
        <v>0</v>
      </c>
      <c r="GI226" s="54">
        <f t="shared" si="459"/>
        <v>0</v>
      </c>
      <c r="GJ226" s="54">
        <f t="shared" si="459"/>
        <v>0</v>
      </c>
      <c r="GK226" s="54">
        <f t="shared" si="459"/>
        <v>0</v>
      </c>
      <c r="GL226" s="54">
        <f t="shared" si="459"/>
        <v>-0.79</v>
      </c>
      <c r="GM226" s="54">
        <f t="shared" si="459"/>
        <v>0</v>
      </c>
      <c r="GN226" s="54">
        <f t="shared" si="459"/>
        <v>-183.74</v>
      </c>
      <c r="GO226" s="54">
        <f t="shared" si="459"/>
        <v>0</v>
      </c>
      <c r="GP226" s="54">
        <f t="shared" si="459"/>
        <v>0</v>
      </c>
      <c r="GQ226" s="54">
        <f t="shared" si="459"/>
        <v>1816.2820000000002</v>
      </c>
      <c r="GR226" s="54">
        <f t="shared" si="459"/>
        <v>0</v>
      </c>
      <c r="GS226" s="54">
        <f t="shared" si="459"/>
        <v>0</v>
      </c>
      <c r="GT226" s="54">
        <f t="shared" si="459"/>
        <v>0</v>
      </c>
      <c r="GU226" s="54">
        <f t="shared" si="459"/>
        <v>0</v>
      </c>
      <c r="GV226" s="54">
        <f t="shared" si="459"/>
        <v>0</v>
      </c>
      <c r="GW226" s="54">
        <f t="shared" ref="GW226:GX226" si="460">SUM(GW7:GW225)</f>
        <v>0</v>
      </c>
      <c r="GX226" s="54">
        <f t="shared" si="460"/>
        <v>0</v>
      </c>
    </row>
    <row r="227" spans="1:206" s="95" customFormat="1" ht="12.2" customHeight="1" x14ac:dyDescent="0.2">
      <c r="A227" s="22"/>
      <c r="B227" s="22"/>
      <c r="C227" s="151"/>
      <c r="D227" s="116"/>
      <c r="F227" s="52"/>
      <c r="G227" s="52"/>
      <c r="H227" s="54"/>
      <c r="I227" s="52">
        <f>+I226+H226</f>
        <v>-6931.0099999999993</v>
      </c>
      <c r="J227" s="52">
        <f>+J226+I227</f>
        <v>8046.2399999999825</v>
      </c>
      <c r="K227" s="52">
        <f>+K226+J227</f>
        <v>8046.2399999999825</v>
      </c>
      <c r="M227" s="54"/>
      <c r="N227" s="54"/>
      <c r="O227" s="54"/>
      <c r="P227" s="54"/>
      <c r="Q227" s="54"/>
      <c r="R227" s="54"/>
      <c r="S227" s="54"/>
      <c r="T227" s="54"/>
      <c r="U227" s="54"/>
      <c r="V227" s="54"/>
      <c r="W227" s="54"/>
      <c r="X227" s="54"/>
      <c r="Y227" s="54"/>
      <c r="Z227" s="54"/>
      <c r="AA227" s="52"/>
      <c r="AB227" s="52"/>
      <c r="AC227" s="52"/>
      <c r="AD227" s="54"/>
      <c r="AE227" s="54"/>
      <c r="AG227" s="54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  <c r="BI227" s="54"/>
      <c r="BJ227" s="54"/>
      <c r="BK227" s="54"/>
      <c r="BL227" s="54"/>
      <c r="BM227" s="54"/>
      <c r="BN227" s="54"/>
      <c r="BO227" s="54"/>
      <c r="BP227" s="54"/>
      <c r="BQ227" s="54"/>
      <c r="BR227" s="54"/>
      <c r="BS227" s="54"/>
      <c r="BT227" s="54"/>
      <c r="BU227" s="54"/>
      <c r="BV227" s="54"/>
      <c r="BW227" s="54"/>
      <c r="BX227" s="54"/>
      <c r="BY227" s="54"/>
      <c r="BZ227" s="54"/>
      <c r="CA227" s="54"/>
      <c r="CB227" s="54"/>
      <c r="CC227" s="54"/>
      <c r="CD227" s="54"/>
      <c r="CE227" s="54"/>
      <c r="CF227" s="54"/>
      <c r="CG227" s="54"/>
      <c r="CH227" s="54"/>
      <c r="CI227" s="54"/>
      <c r="CJ227" s="54"/>
      <c r="CK227" s="54"/>
      <c r="CL227" s="54"/>
      <c r="CM227" s="54"/>
      <c r="CN227" s="54"/>
      <c r="CO227" s="54"/>
      <c r="CP227" s="54"/>
      <c r="CQ227" s="54"/>
      <c r="CR227" s="54"/>
      <c r="CS227" s="54"/>
      <c r="CT227" s="54"/>
      <c r="CU227" s="54"/>
      <c r="CV227" s="54"/>
      <c r="CW227" s="54"/>
      <c r="CX227" s="54"/>
      <c r="CY227" s="54"/>
      <c r="CZ227" s="54"/>
      <c r="DA227" s="54"/>
      <c r="DB227" s="54"/>
      <c r="DC227" s="54"/>
      <c r="DD227" s="54"/>
      <c r="DE227" s="54"/>
      <c r="DF227" s="54"/>
      <c r="DG227" s="54"/>
      <c r="DH227" s="54"/>
      <c r="DI227" s="54"/>
      <c r="DJ227" s="54"/>
      <c r="DK227" s="54"/>
      <c r="DL227" s="54"/>
      <c r="DM227" s="54"/>
      <c r="DN227" s="54"/>
      <c r="DO227" s="54"/>
      <c r="DP227" s="54"/>
      <c r="DQ227" s="54"/>
      <c r="DR227" s="54"/>
      <c r="DS227" s="54"/>
      <c r="DT227" s="54"/>
      <c r="DU227" s="54"/>
      <c r="DV227" s="54"/>
      <c r="DW227" s="54"/>
      <c r="DX227" s="54"/>
      <c r="DY227" s="54"/>
      <c r="DZ227" s="54"/>
      <c r="EA227" s="54"/>
      <c r="EB227" s="54"/>
      <c r="EC227" s="54"/>
      <c r="ED227" s="54"/>
      <c r="EE227" s="54"/>
      <c r="EF227" s="54"/>
      <c r="EG227" s="54"/>
      <c r="EH227" s="54"/>
      <c r="EI227" s="54"/>
      <c r="EJ227" s="54"/>
      <c r="EK227" s="54"/>
      <c r="EL227" s="54"/>
      <c r="EM227" s="54"/>
      <c r="EN227" s="54"/>
      <c r="EO227" s="54"/>
      <c r="EP227" s="54"/>
      <c r="EQ227" s="54"/>
      <c r="ER227" s="54"/>
      <c r="ES227" s="54"/>
      <c r="ET227" s="54"/>
      <c r="EU227" s="54"/>
      <c r="EV227" s="54"/>
      <c r="EW227" s="54"/>
      <c r="EX227" s="54"/>
      <c r="EY227" s="54"/>
      <c r="EZ227" s="54"/>
      <c r="FA227" s="54"/>
      <c r="FB227" s="54"/>
      <c r="FC227" s="54"/>
      <c r="FD227" s="54"/>
      <c r="FE227" s="54"/>
      <c r="FF227" s="54"/>
      <c r="FG227" s="54"/>
      <c r="FH227" s="54"/>
      <c r="FI227" s="54"/>
      <c r="FJ227" s="54"/>
      <c r="FK227" s="54"/>
      <c r="FL227" s="54"/>
      <c r="FM227" s="54"/>
      <c r="FN227" s="54"/>
      <c r="FO227" s="54"/>
      <c r="FP227" s="54"/>
      <c r="FQ227" s="54"/>
      <c r="FR227" s="54"/>
      <c r="FS227" s="54"/>
      <c r="FT227" s="54"/>
      <c r="FU227" s="54"/>
      <c r="FV227" s="54"/>
      <c r="FW227" s="54"/>
      <c r="FX227" s="54"/>
      <c r="FY227" s="54"/>
      <c r="FZ227" s="54"/>
      <c r="GA227" s="54"/>
      <c r="GB227" s="54"/>
      <c r="GC227" s="54"/>
      <c r="GD227" s="54"/>
      <c r="GE227" s="54"/>
      <c r="GF227" s="54"/>
      <c r="GG227" s="54"/>
      <c r="GH227" s="54"/>
      <c r="GI227" s="54"/>
      <c r="GJ227" s="54"/>
      <c r="GK227" s="54"/>
      <c r="GL227" s="54"/>
      <c r="GM227" s="54"/>
      <c r="GN227" s="54"/>
      <c r="GO227" s="54"/>
      <c r="GP227" s="54"/>
      <c r="GQ227" s="54"/>
      <c r="GR227" s="54"/>
      <c r="GS227" s="54"/>
      <c r="GT227" s="54"/>
      <c r="GU227" s="54"/>
      <c r="GV227" s="54"/>
      <c r="GW227" s="54"/>
      <c r="GX227" s="54"/>
    </row>
    <row r="228" spans="1:206" s="95" customFormat="1" ht="12.2" customHeight="1" x14ac:dyDescent="0.2">
      <c r="A228" s="22"/>
      <c r="B228" s="22"/>
      <c r="C228" s="151"/>
      <c r="D228" s="116"/>
      <c r="F228" s="52"/>
      <c r="G228" s="52"/>
      <c r="M228" s="54"/>
      <c r="N228" s="54"/>
      <c r="O228" s="54"/>
      <c r="P228" s="54"/>
      <c r="Q228" s="54"/>
      <c r="R228" s="54"/>
      <c r="S228" s="54"/>
      <c r="T228" s="54"/>
      <c r="U228" s="54"/>
      <c r="V228" s="54"/>
      <c r="W228" s="54"/>
      <c r="X228" s="54"/>
      <c r="Y228" s="54"/>
      <c r="Z228" s="54"/>
      <c r="AD228" s="54"/>
      <c r="AE228" s="54"/>
      <c r="AG228" s="55"/>
      <c r="AH228" s="55"/>
      <c r="AI228" s="55"/>
      <c r="AJ228" s="55"/>
      <c r="AK228" s="55"/>
      <c r="AL228" s="55"/>
      <c r="AM228" s="55"/>
      <c r="AN228" s="54"/>
      <c r="AO228" s="55"/>
      <c r="AP228" s="55"/>
      <c r="AQ228" s="55"/>
      <c r="AR228" s="55"/>
      <c r="AS228" s="55"/>
      <c r="AT228" s="55"/>
      <c r="AU228" s="55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  <c r="BI228" s="54"/>
      <c r="BJ228" s="54"/>
      <c r="BK228" s="54"/>
      <c r="BL228" s="54"/>
      <c r="BM228" s="54"/>
      <c r="BN228" s="54"/>
      <c r="BO228" s="54"/>
      <c r="BP228" s="54"/>
      <c r="BQ228" s="54"/>
      <c r="BR228" s="54"/>
      <c r="BS228" s="54"/>
      <c r="BT228" s="54"/>
      <c r="BU228" s="54"/>
      <c r="BV228" s="54"/>
      <c r="BW228" s="54"/>
      <c r="BX228" s="54"/>
      <c r="BY228" s="54"/>
      <c r="BZ228" s="55"/>
      <c r="CA228" s="55"/>
      <c r="CB228" s="55"/>
      <c r="CC228" s="54"/>
      <c r="CD228" s="54"/>
      <c r="CE228" s="54"/>
      <c r="CF228" s="54"/>
      <c r="CG228" s="54"/>
      <c r="CH228" s="54"/>
      <c r="CI228" s="54"/>
      <c r="CJ228" s="54"/>
      <c r="CK228" s="54"/>
      <c r="CL228" s="54"/>
      <c r="CM228" s="54"/>
      <c r="CN228" s="54"/>
      <c r="CO228" s="54"/>
      <c r="CP228" s="54"/>
      <c r="CQ228" s="54"/>
      <c r="CR228" s="54"/>
      <c r="CS228" s="54"/>
      <c r="CT228" s="54"/>
      <c r="CU228" s="54"/>
      <c r="CV228" s="54"/>
      <c r="CW228" s="54"/>
      <c r="CX228" s="54"/>
      <c r="CY228" s="54"/>
      <c r="CZ228" s="54"/>
      <c r="DA228" s="54"/>
      <c r="DB228" s="54"/>
      <c r="DC228" s="54"/>
      <c r="DD228" s="54"/>
      <c r="DE228" s="54"/>
      <c r="DF228" s="54"/>
      <c r="DG228" s="54"/>
      <c r="DH228" s="54"/>
      <c r="DI228" s="54"/>
      <c r="DJ228" s="54"/>
      <c r="DK228" s="54"/>
      <c r="DL228" s="54"/>
      <c r="DM228" s="54"/>
      <c r="DN228" s="54"/>
      <c r="DO228" s="54"/>
      <c r="DP228" s="54"/>
      <c r="DQ228" s="54"/>
      <c r="DR228" s="54"/>
      <c r="DS228" s="54"/>
      <c r="DT228" s="54"/>
      <c r="DU228" s="54"/>
      <c r="DV228" s="54"/>
      <c r="DW228" s="54"/>
      <c r="DX228" s="54"/>
      <c r="DY228" s="54"/>
      <c r="DZ228" s="54"/>
      <c r="EA228" s="54"/>
      <c r="EB228" s="54"/>
      <c r="EC228" s="54"/>
      <c r="ED228" s="54"/>
      <c r="EE228" s="54"/>
      <c r="EF228" s="54"/>
      <c r="EG228" s="54"/>
      <c r="EH228" s="54"/>
      <c r="EI228" s="54"/>
      <c r="EJ228" s="54"/>
      <c r="EK228" s="54"/>
      <c r="EL228" s="54"/>
      <c r="EM228" s="54"/>
      <c r="EN228" s="54"/>
      <c r="EO228" s="54"/>
      <c r="EP228" s="54"/>
      <c r="EQ228" s="54"/>
      <c r="ER228" s="54"/>
      <c r="ES228" s="54"/>
      <c r="ET228" s="54"/>
      <c r="EU228" s="54"/>
      <c r="EV228" s="54"/>
      <c r="EW228" s="54"/>
      <c r="EX228" s="54"/>
      <c r="EY228" s="54"/>
      <c r="EZ228" s="54"/>
      <c r="FA228" s="54"/>
      <c r="FB228" s="54"/>
      <c r="FC228" s="54"/>
      <c r="FD228" s="54"/>
      <c r="FE228" s="54"/>
      <c r="FF228" s="54"/>
      <c r="FG228" s="54"/>
      <c r="FH228" s="54"/>
      <c r="FI228" s="54"/>
      <c r="FJ228" s="54"/>
      <c r="FK228" s="54"/>
      <c r="FL228" s="54"/>
      <c r="FM228" s="54"/>
      <c r="FN228" s="54"/>
      <c r="FO228" s="54"/>
      <c r="FP228" s="54"/>
      <c r="FQ228" s="54"/>
      <c r="FR228" s="54"/>
      <c r="FS228" s="54"/>
      <c r="FT228" s="54"/>
      <c r="FU228" s="54"/>
      <c r="FV228" s="54"/>
      <c r="FW228" s="54"/>
      <c r="FX228" s="54"/>
      <c r="FY228" s="54"/>
      <c r="FZ228" s="54"/>
      <c r="GA228" s="54"/>
      <c r="GB228" s="54"/>
      <c r="GC228" s="54"/>
      <c r="GD228" s="54"/>
      <c r="GE228" s="54"/>
      <c r="GF228" s="54"/>
      <c r="GG228" s="54"/>
      <c r="GH228" s="54"/>
      <c r="GI228" s="54"/>
      <c r="GJ228" s="54"/>
      <c r="GK228" s="54"/>
      <c r="GL228" s="54"/>
      <c r="GM228" s="54"/>
      <c r="GN228" s="54"/>
      <c r="GO228" s="54"/>
      <c r="GP228" s="54"/>
      <c r="GQ228" s="54"/>
      <c r="GR228" s="54"/>
      <c r="GS228" s="54"/>
      <c r="GT228" s="54"/>
      <c r="GU228" s="54"/>
      <c r="GV228" s="54"/>
      <c r="GW228" s="54"/>
      <c r="GX228" s="54"/>
    </row>
    <row r="229" spans="1:206" s="95" customFormat="1" ht="12.75" x14ac:dyDescent="0.2">
      <c r="A229" s="22"/>
      <c r="B229" s="22"/>
      <c r="C229" s="151"/>
      <c r="D229" s="116"/>
      <c r="E229" s="56" t="s">
        <v>724</v>
      </c>
      <c r="F229" s="57"/>
      <c r="G229" s="40"/>
      <c r="H229" s="54">
        <f>+H5</f>
        <v>22.8</v>
      </c>
      <c r="I229" s="54">
        <f>+I5</f>
        <v>23907.279999999999</v>
      </c>
      <c r="J229" s="54">
        <f>+J5</f>
        <v>89053.489999999991</v>
      </c>
      <c r="K229" s="54">
        <f>+K5</f>
        <v>0</v>
      </c>
      <c r="M229" s="54">
        <f t="shared" ref="M229:AR229" si="461">+M5</f>
        <v>0</v>
      </c>
      <c r="N229" s="54">
        <f t="shared" si="461"/>
        <v>0</v>
      </c>
      <c r="O229" s="54">
        <f t="shared" si="461"/>
        <v>0</v>
      </c>
      <c r="P229" s="54">
        <f t="shared" si="461"/>
        <v>0</v>
      </c>
      <c r="Q229" s="54">
        <f t="shared" si="461"/>
        <v>0</v>
      </c>
      <c r="R229" s="54">
        <f t="shared" si="461"/>
        <v>0</v>
      </c>
      <c r="S229" s="54">
        <f t="shared" si="461"/>
        <v>0</v>
      </c>
      <c r="T229" s="54">
        <f t="shared" si="461"/>
        <v>0</v>
      </c>
      <c r="U229" s="54">
        <f t="shared" si="461"/>
        <v>0</v>
      </c>
      <c r="V229" s="54">
        <f t="shared" si="461"/>
        <v>0</v>
      </c>
      <c r="W229" s="54">
        <f t="shared" si="461"/>
        <v>0</v>
      </c>
      <c r="X229" s="54">
        <f t="shared" si="461"/>
        <v>0</v>
      </c>
      <c r="Y229" s="54">
        <f t="shared" si="461"/>
        <v>0</v>
      </c>
      <c r="Z229" s="54">
        <f t="shared" si="461"/>
        <v>4000</v>
      </c>
      <c r="AA229" s="54">
        <f t="shared" si="461"/>
        <v>0</v>
      </c>
      <c r="AB229" s="54">
        <f t="shared" si="461"/>
        <v>0</v>
      </c>
      <c r="AC229" s="54">
        <f t="shared" si="461"/>
        <v>0</v>
      </c>
      <c r="AD229" s="54">
        <f t="shared" si="461"/>
        <v>-20697.689999999999</v>
      </c>
      <c r="AE229" s="54">
        <f t="shared" si="461"/>
        <v>0</v>
      </c>
      <c r="AF229" s="54">
        <f t="shared" si="461"/>
        <v>-20000</v>
      </c>
      <c r="AG229" s="54">
        <f t="shared" si="461"/>
        <v>-20000</v>
      </c>
      <c r="AH229" s="54">
        <f t="shared" si="461"/>
        <v>-10000</v>
      </c>
      <c r="AI229" s="54">
        <f t="shared" si="461"/>
        <v>0</v>
      </c>
      <c r="AJ229" s="54">
        <f t="shared" si="461"/>
        <v>0</v>
      </c>
      <c r="AK229" s="54">
        <f t="shared" si="461"/>
        <v>0</v>
      </c>
      <c r="AL229" s="54">
        <f t="shared" si="461"/>
        <v>0</v>
      </c>
      <c r="AM229" s="54">
        <f t="shared" si="461"/>
        <v>0</v>
      </c>
      <c r="AN229" s="54">
        <f t="shared" si="461"/>
        <v>0</v>
      </c>
      <c r="AO229" s="54">
        <f t="shared" si="461"/>
        <v>-2639.5</v>
      </c>
      <c r="AP229" s="54">
        <f t="shared" si="461"/>
        <v>0</v>
      </c>
      <c r="AQ229" s="54">
        <f t="shared" si="461"/>
        <v>0</v>
      </c>
      <c r="AR229" s="54">
        <f t="shared" si="461"/>
        <v>0</v>
      </c>
      <c r="AS229" s="54">
        <f t="shared" ref="AS229:BX229" si="462">+AS5</f>
        <v>0</v>
      </c>
      <c r="AT229" s="54">
        <f t="shared" si="462"/>
        <v>-12006</v>
      </c>
      <c r="AU229" s="54">
        <f t="shared" si="462"/>
        <v>0</v>
      </c>
      <c r="AV229" s="54">
        <f t="shared" si="462"/>
        <v>0</v>
      </c>
      <c r="AW229" s="54">
        <f t="shared" si="462"/>
        <v>0</v>
      </c>
      <c r="AX229" s="54">
        <f t="shared" si="462"/>
        <v>0</v>
      </c>
      <c r="AY229" s="54">
        <f t="shared" si="462"/>
        <v>0</v>
      </c>
      <c r="AZ229" s="54">
        <f t="shared" si="462"/>
        <v>0</v>
      </c>
      <c r="BA229" s="54">
        <f t="shared" si="462"/>
        <v>0</v>
      </c>
      <c r="BB229" s="54">
        <f t="shared" si="462"/>
        <v>0</v>
      </c>
      <c r="BC229" s="54">
        <f t="shared" si="462"/>
        <v>0</v>
      </c>
      <c r="BD229" s="54">
        <f t="shared" si="462"/>
        <v>0</v>
      </c>
      <c r="BE229" s="54">
        <f t="shared" si="462"/>
        <v>0</v>
      </c>
      <c r="BF229" s="54">
        <f t="shared" si="462"/>
        <v>0</v>
      </c>
      <c r="BG229" s="54">
        <f t="shared" si="462"/>
        <v>0</v>
      </c>
      <c r="BH229" s="54">
        <f t="shared" si="462"/>
        <v>0</v>
      </c>
      <c r="BI229" s="54">
        <f t="shared" si="462"/>
        <v>0</v>
      </c>
      <c r="BJ229" s="54">
        <f t="shared" si="462"/>
        <v>0</v>
      </c>
      <c r="BK229" s="54">
        <f t="shared" si="462"/>
        <v>0</v>
      </c>
      <c r="BL229" s="54">
        <f t="shared" si="462"/>
        <v>0</v>
      </c>
      <c r="BM229" s="54">
        <f t="shared" si="462"/>
        <v>0</v>
      </c>
      <c r="BN229" s="54">
        <f t="shared" si="462"/>
        <v>0</v>
      </c>
      <c r="BO229" s="54">
        <f t="shared" si="462"/>
        <v>0</v>
      </c>
      <c r="BP229" s="54">
        <f t="shared" si="462"/>
        <v>0</v>
      </c>
      <c r="BQ229" s="54">
        <f t="shared" si="462"/>
        <v>0</v>
      </c>
      <c r="BR229" s="54">
        <f t="shared" si="462"/>
        <v>0</v>
      </c>
      <c r="BS229" s="54">
        <f t="shared" si="462"/>
        <v>0</v>
      </c>
      <c r="BT229" s="54">
        <f t="shared" si="462"/>
        <v>0</v>
      </c>
      <c r="BU229" s="54">
        <f t="shared" si="462"/>
        <v>0</v>
      </c>
      <c r="BV229" s="54">
        <f t="shared" si="462"/>
        <v>0</v>
      </c>
      <c r="BW229" s="54">
        <f t="shared" si="462"/>
        <v>0</v>
      </c>
      <c r="BX229" s="54">
        <f t="shared" si="462"/>
        <v>0</v>
      </c>
      <c r="BY229" s="54">
        <f t="shared" ref="BY229:DD229" si="463">+BY5</f>
        <v>0</v>
      </c>
      <c r="BZ229" s="54">
        <f t="shared" si="463"/>
        <v>0</v>
      </c>
      <c r="CA229" s="54">
        <f t="shared" si="463"/>
        <v>0</v>
      </c>
      <c r="CB229" s="54">
        <f t="shared" si="463"/>
        <v>0</v>
      </c>
      <c r="CC229" s="54">
        <f t="shared" si="463"/>
        <v>0</v>
      </c>
      <c r="CD229" s="54">
        <f t="shared" si="463"/>
        <v>0</v>
      </c>
      <c r="CE229" s="54">
        <f t="shared" si="463"/>
        <v>0</v>
      </c>
      <c r="CF229" s="54">
        <f t="shared" si="463"/>
        <v>0</v>
      </c>
      <c r="CG229" s="54">
        <f t="shared" si="463"/>
        <v>0</v>
      </c>
      <c r="CH229" s="54">
        <f t="shared" si="463"/>
        <v>0</v>
      </c>
      <c r="CI229" s="54">
        <f t="shared" si="463"/>
        <v>0</v>
      </c>
      <c r="CJ229" s="54">
        <f t="shared" si="463"/>
        <v>0</v>
      </c>
      <c r="CK229" s="54">
        <f t="shared" si="463"/>
        <v>0</v>
      </c>
      <c r="CL229" s="54">
        <f t="shared" si="463"/>
        <v>0</v>
      </c>
      <c r="CM229" s="54">
        <f t="shared" si="463"/>
        <v>0</v>
      </c>
      <c r="CN229" s="54">
        <f t="shared" si="463"/>
        <v>0</v>
      </c>
      <c r="CO229" s="54">
        <f t="shared" si="463"/>
        <v>0</v>
      </c>
      <c r="CP229" s="54">
        <f t="shared" si="463"/>
        <v>0</v>
      </c>
      <c r="CQ229" s="54">
        <f t="shared" si="463"/>
        <v>0</v>
      </c>
      <c r="CR229" s="54">
        <f t="shared" si="463"/>
        <v>0</v>
      </c>
      <c r="CS229" s="54">
        <f t="shared" si="463"/>
        <v>0</v>
      </c>
      <c r="CT229" s="54">
        <f t="shared" si="463"/>
        <v>0</v>
      </c>
      <c r="CU229" s="54">
        <f t="shared" si="463"/>
        <v>0</v>
      </c>
      <c r="CV229" s="54">
        <f t="shared" si="463"/>
        <v>0</v>
      </c>
      <c r="CW229" s="54">
        <f t="shared" si="463"/>
        <v>0</v>
      </c>
      <c r="CX229" s="54">
        <f t="shared" si="463"/>
        <v>0</v>
      </c>
      <c r="CY229" s="54">
        <f t="shared" si="463"/>
        <v>0</v>
      </c>
      <c r="CZ229" s="54">
        <f t="shared" si="463"/>
        <v>0</v>
      </c>
      <c r="DA229" s="54">
        <f t="shared" si="463"/>
        <v>0</v>
      </c>
      <c r="DB229" s="54">
        <f t="shared" si="463"/>
        <v>0</v>
      </c>
      <c r="DC229" s="54">
        <f t="shared" si="463"/>
        <v>0</v>
      </c>
      <c r="DD229" s="54">
        <f t="shared" si="463"/>
        <v>0</v>
      </c>
      <c r="DE229" s="54">
        <f t="shared" ref="DE229:EJ229" si="464">+DE5</f>
        <v>0</v>
      </c>
      <c r="DF229" s="54">
        <f t="shared" si="464"/>
        <v>0</v>
      </c>
      <c r="DG229" s="54">
        <f t="shared" si="464"/>
        <v>0</v>
      </c>
      <c r="DH229" s="54">
        <f t="shared" si="464"/>
        <v>0</v>
      </c>
      <c r="DI229" s="54">
        <f t="shared" si="464"/>
        <v>0</v>
      </c>
      <c r="DJ229" s="54">
        <f t="shared" si="464"/>
        <v>0</v>
      </c>
      <c r="DK229" s="54">
        <f t="shared" si="464"/>
        <v>0</v>
      </c>
      <c r="DL229" s="54">
        <f t="shared" si="464"/>
        <v>0</v>
      </c>
      <c r="DM229" s="54">
        <f t="shared" si="464"/>
        <v>0</v>
      </c>
      <c r="DN229" s="54">
        <f t="shared" si="464"/>
        <v>0</v>
      </c>
      <c r="DO229" s="54">
        <f t="shared" si="464"/>
        <v>0</v>
      </c>
      <c r="DP229" s="54">
        <f t="shared" si="464"/>
        <v>0</v>
      </c>
      <c r="DQ229" s="54">
        <f t="shared" si="464"/>
        <v>0</v>
      </c>
      <c r="DR229" s="54">
        <f t="shared" si="464"/>
        <v>0</v>
      </c>
      <c r="DS229" s="54">
        <f t="shared" si="464"/>
        <v>0</v>
      </c>
      <c r="DT229" s="54">
        <f t="shared" si="464"/>
        <v>0</v>
      </c>
      <c r="DU229" s="54">
        <f t="shared" si="464"/>
        <v>0</v>
      </c>
      <c r="DV229" s="54">
        <f t="shared" si="464"/>
        <v>0</v>
      </c>
      <c r="DW229" s="54">
        <f t="shared" si="464"/>
        <v>0</v>
      </c>
      <c r="DX229" s="54">
        <f t="shared" si="464"/>
        <v>0</v>
      </c>
      <c r="DY229" s="54">
        <f t="shared" si="464"/>
        <v>0</v>
      </c>
      <c r="DZ229" s="54">
        <f t="shared" si="464"/>
        <v>0</v>
      </c>
      <c r="EA229" s="54">
        <f t="shared" si="464"/>
        <v>0</v>
      </c>
      <c r="EB229" s="54">
        <f t="shared" si="464"/>
        <v>0</v>
      </c>
      <c r="EC229" s="54">
        <f t="shared" si="464"/>
        <v>0</v>
      </c>
      <c r="ED229" s="54">
        <f t="shared" si="464"/>
        <v>0</v>
      </c>
      <c r="EE229" s="54">
        <f t="shared" si="464"/>
        <v>0</v>
      </c>
      <c r="EF229" s="54">
        <f t="shared" si="464"/>
        <v>0</v>
      </c>
      <c r="EG229" s="54">
        <f t="shared" si="464"/>
        <v>0</v>
      </c>
      <c r="EH229" s="54">
        <f t="shared" si="464"/>
        <v>0</v>
      </c>
      <c r="EI229" s="54">
        <f t="shared" si="464"/>
        <v>0</v>
      </c>
      <c r="EJ229" s="54">
        <f t="shared" si="464"/>
        <v>0</v>
      </c>
      <c r="EK229" s="54">
        <f t="shared" ref="EK229:FP229" si="465">+EK5</f>
        <v>0</v>
      </c>
      <c r="EL229" s="54">
        <f t="shared" si="465"/>
        <v>0</v>
      </c>
      <c r="EM229" s="54">
        <f t="shared" si="465"/>
        <v>0</v>
      </c>
      <c r="EN229" s="54">
        <f t="shared" si="465"/>
        <v>0</v>
      </c>
      <c r="EO229" s="54">
        <f t="shared" si="465"/>
        <v>0</v>
      </c>
      <c r="EP229" s="54">
        <f t="shared" si="465"/>
        <v>0</v>
      </c>
      <c r="EQ229" s="54">
        <f t="shared" si="465"/>
        <v>0</v>
      </c>
      <c r="ER229" s="54">
        <f t="shared" si="465"/>
        <v>0</v>
      </c>
      <c r="ES229" s="54">
        <f t="shared" si="465"/>
        <v>0</v>
      </c>
      <c r="ET229" s="54">
        <f t="shared" si="465"/>
        <v>0</v>
      </c>
      <c r="EU229" s="54">
        <f t="shared" si="465"/>
        <v>0</v>
      </c>
      <c r="EV229" s="54">
        <f t="shared" si="465"/>
        <v>0</v>
      </c>
      <c r="EW229" s="54">
        <f t="shared" si="465"/>
        <v>0</v>
      </c>
      <c r="EX229" s="54">
        <f t="shared" si="465"/>
        <v>0</v>
      </c>
      <c r="EY229" s="54">
        <f t="shared" si="465"/>
        <v>0</v>
      </c>
      <c r="EZ229" s="54">
        <f t="shared" si="465"/>
        <v>0</v>
      </c>
      <c r="FA229" s="54">
        <f t="shared" si="465"/>
        <v>0</v>
      </c>
      <c r="FB229" s="54">
        <f t="shared" si="465"/>
        <v>0</v>
      </c>
      <c r="FC229" s="54">
        <f t="shared" si="465"/>
        <v>0</v>
      </c>
      <c r="FD229" s="54">
        <f t="shared" si="465"/>
        <v>0</v>
      </c>
      <c r="FE229" s="54">
        <f t="shared" si="465"/>
        <v>0</v>
      </c>
      <c r="FF229" s="54">
        <f t="shared" si="465"/>
        <v>0</v>
      </c>
      <c r="FG229" s="54">
        <f t="shared" si="465"/>
        <v>0</v>
      </c>
      <c r="FH229" s="54">
        <f t="shared" si="465"/>
        <v>0</v>
      </c>
      <c r="FI229" s="54">
        <f t="shared" si="465"/>
        <v>0</v>
      </c>
      <c r="FJ229" s="54">
        <f t="shared" si="465"/>
        <v>0</v>
      </c>
      <c r="FK229" s="54">
        <f t="shared" si="465"/>
        <v>0</v>
      </c>
      <c r="FL229" s="54">
        <f t="shared" si="465"/>
        <v>0</v>
      </c>
      <c r="FM229" s="54">
        <f t="shared" si="465"/>
        <v>0</v>
      </c>
      <c r="FN229" s="54">
        <f t="shared" si="465"/>
        <v>0</v>
      </c>
      <c r="FO229" s="54">
        <f t="shared" si="465"/>
        <v>0</v>
      </c>
      <c r="FP229" s="54">
        <f t="shared" si="465"/>
        <v>0</v>
      </c>
      <c r="FQ229" s="54">
        <f t="shared" ref="FQ229:GX229" si="466">+FQ5</f>
        <v>0</v>
      </c>
      <c r="FR229" s="54">
        <f t="shared" si="466"/>
        <v>0</v>
      </c>
      <c r="FS229" s="54">
        <f t="shared" si="466"/>
        <v>0</v>
      </c>
      <c r="FT229" s="54">
        <f t="shared" si="466"/>
        <v>0</v>
      </c>
      <c r="FU229" s="54">
        <f t="shared" si="466"/>
        <v>0</v>
      </c>
      <c r="FV229" s="54">
        <f t="shared" si="466"/>
        <v>0</v>
      </c>
      <c r="FW229" s="54">
        <f t="shared" si="466"/>
        <v>0</v>
      </c>
      <c r="FX229" s="54">
        <f t="shared" si="466"/>
        <v>0</v>
      </c>
      <c r="FY229" s="54">
        <f t="shared" si="466"/>
        <v>0</v>
      </c>
      <c r="FZ229" s="54">
        <f t="shared" si="466"/>
        <v>0</v>
      </c>
      <c r="GA229" s="54">
        <f t="shared" si="466"/>
        <v>0</v>
      </c>
      <c r="GB229" s="54">
        <f t="shared" si="466"/>
        <v>0</v>
      </c>
      <c r="GC229" s="54">
        <f t="shared" si="466"/>
        <v>0</v>
      </c>
      <c r="GD229" s="54">
        <f t="shared" si="466"/>
        <v>0</v>
      </c>
      <c r="GE229" s="54">
        <f t="shared" si="466"/>
        <v>0</v>
      </c>
      <c r="GF229" s="54">
        <f t="shared" si="466"/>
        <v>0</v>
      </c>
      <c r="GG229" s="54">
        <f t="shared" si="466"/>
        <v>0</v>
      </c>
      <c r="GH229" s="54">
        <f t="shared" si="466"/>
        <v>0</v>
      </c>
      <c r="GI229" s="54">
        <f t="shared" si="466"/>
        <v>0</v>
      </c>
      <c r="GJ229" s="54">
        <f t="shared" si="466"/>
        <v>0</v>
      </c>
      <c r="GK229" s="54">
        <f t="shared" si="466"/>
        <v>0</v>
      </c>
      <c r="GL229" s="54">
        <f t="shared" si="466"/>
        <v>0</v>
      </c>
      <c r="GM229" s="54">
        <f t="shared" si="466"/>
        <v>0</v>
      </c>
      <c r="GN229" s="54">
        <f t="shared" si="466"/>
        <v>0</v>
      </c>
      <c r="GO229" s="54">
        <f t="shared" si="466"/>
        <v>0</v>
      </c>
      <c r="GP229" s="54">
        <f t="shared" si="466"/>
        <v>0</v>
      </c>
      <c r="GQ229" s="54">
        <f t="shared" si="466"/>
        <v>0</v>
      </c>
      <c r="GR229" s="54">
        <f t="shared" si="466"/>
        <v>0</v>
      </c>
      <c r="GS229" s="54">
        <f t="shared" si="466"/>
        <v>0</v>
      </c>
      <c r="GT229" s="54">
        <f t="shared" si="466"/>
        <v>0</v>
      </c>
      <c r="GU229" s="54">
        <f t="shared" si="466"/>
        <v>0</v>
      </c>
      <c r="GV229" s="54">
        <f t="shared" si="466"/>
        <v>0</v>
      </c>
      <c r="GW229" s="54">
        <f t="shared" si="466"/>
        <v>0</v>
      </c>
      <c r="GX229" s="54">
        <f t="shared" si="466"/>
        <v>0</v>
      </c>
    </row>
    <row r="230" spans="1:206" s="95" customFormat="1" ht="12.75" x14ac:dyDescent="0.2">
      <c r="A230" s="22"/>
      <c r="B230" s="22"/>
      <c r="C230" s="151"/>
      <c r="D230" s="116"/>
      <c r="E230" s="56" t="s">
        <v>725</v>
      </c>
      <c r="F230" s="57"/>
      <c r="G230" s="40"/>
      <c r="H230" s="55">
        <f>+H229+H226</f>
        <v>22.8</v>
      </c>
      <c r="I230" s="55">
        <f>+I229+I226</f>
        <v>16976.27</v>
      </c>
      <c r="J230" s="55">
        <f>+J229+J226</f>
        <v>104030.73999999998</v>
      </c>
      <c r="K230" s="55">
        <f>+K229+K226</f>
        <v>0</v>
      </c>
      <c r="L230" s="119"/>
      <c r="M230" s="54">
        <f>+M229+M226</f>
        <v>0</v>
      </c>
      <c r="N230" s="54">
        <f t="shared" ref="N230:FX230" si="467">+N229+N226</f>
        <v>0</v>
      </c>
      <c r="O230" s="54">
        <f t="shared" si="467"/>
        <v>0</v>
      </c>
      <c r="P230" s="54">
        <f t="shared" ref="P230:V230" si="468">+P229+P226</f>
        <v>0</v>
      </c>
      <c r="Q230" s="54">
        <f t="shared" si="468"/>
        <v>0</v>
      </c>
      <c r="R230" s="54">
        <f t="shared" si="468"/>
        <v>0</v>
      </c>
      <c r="S230" s="54">
        <f t="shared" si="468"/>
        <v>0</v>
      </c>
      <c r="T230" s="54">
        <f t="shared" si="468"/>
        <v>0</v>
      </c>
      <c r="U230" s="54">
        <f t="shared" si="468"/>
        <v>0</v>
      </c>
      <c r="V230" s="54">
        <f t="shared" si="468"/>
        <v>0</v>
      </c>
      <c r="W230" s="54">
        <f t="shared" si="467"/>
        <v>0</v>
      </c>
      <c r="X230" s="54">
        <f t="shared" ref="X230" si="469">+X229+X226</f>
        <v>0</v>
      </c>
      <c r="Y230" s="54">
        <f t="shared" ref="Y230" si="470">+Y229+Y226</f>
        <v>-1816.2820000000002</v>
      </c>
      <c r="Z230" s="54">
        <f t="shared" si="467"/>
        <v>4000</v>
      </c>
      <c r="AA230" s="54">
        <f t="shared" si="467"/>
        <v>0</v>
      </c>
      <c r="AB230" s="54">
        <f t="shared" si="467"/>
        <v>35254.380000000005</v>
      </c>
      <c r="AC230" s="54">
        <f t="shared" si="467"/>
        <v>0</v>
      </c>
      <c r="AD230" s="54">
        <f>+AD229+AD226</f>
        <v>-20697.689999999999</v>
      </c>
      <c r="AE230" s="54">
        <f>+AE229+AE226</f>
        <v>0</v>
      </c>
      <c r="AF230" s="54">
        <f t="shared" si="467"/>
        <v>-20000</v>
      </c>
      <c r="AG230" s="54">
        <f t="shared" si="467"/>
        <v>-25000</v>
      </c>
      <c r="AH230" s="54">
        <f t="shared" si="467"/>
        <v>-15000</v>
      </c>
      <c r="AI230" s="54">
        <f t="shared" ref="AI230:AN230" si="471">+AI229+AI226</f>
        <v>0</v>
      </c>
      <c r="AJ230" s="54">
        <f t="shared" si="471"/>
        <v>0</v>
      </c>
      <c r="AK230" s="54">
        <f t="shared" si="471"/>
        <v>0</v>
      </c>
      <c r="AL230" s="54">
        <f t="shared" si="471"/>
        <v>0</v>
      </c>
      <c r="AM230" s="54">
        <f t="shared" si="471"/>
        <v>0</v>
      </c>
      <c r="AN230" s="54">
        <f t="shared" si="471"/>
        <v>-1194.29</v>
      </c>
      <c r="AO230" s="54">
        <f t="shared" si="467"/>
        <v>-374.07000000000016</v>
      </c>
      <c r="AP230" s="54">
        <f>+AP229+AP226</f>
        <v>0</v>
      </c>
      <c r="AQ230" s="54">
        <f>+AQ229+AQ226</f>
        <v>0</v>
      </c>
      <c r="AR230" s="54">
        <f t="shared" si="467"/>
        <v>-47.29</v>
      </c>
      <c r="AS230" s="54">
        <f t="shared" ref="AS230" si="472">+AS229+AS226</f>
        <v>0</v>
      </c>
      <c r="AT230" s="54">
        <f t="shared" ref="AT230" si="473">+AT229+AT226</f>
        <v>-117.6299999999992</v>
      </c>
      <c r="AU230" s="54">
        <f t="shared" si="467"/>
        <v>0</v>
      </c>
      <c r="AV230" s="54">
        <f>+AV229+AV226</f>
        <v>14904.29</v>
      </c>
      <c r="AW230" s="54">
        <f t="shared" ref="AW230:BA230" si="474">+AW229+AW226</f>
        <v>0</v>
      </c>
      <c r="AX230" s="54">
        <f t="shared" si="474"/>
        <v>0</v>
      </c>
      <c r="AY230" s="54">
        <f t="shared" si="474"/>
        <v>0</v>
      </c>
      <c r="AZ230" s="54">
        <f t="shared" ref="AZ230" si="475">+AZ229+AZ226</f>
        <v>0</v>
      </c>
      <c r="BA230" s="54">
        <f t="shared" si="474"/>
        <v>239.56</v>
      </c>
      <c r="BB230" s="54">
        <f t="shared" si="467"/>
        <v>0</v>
      </c>
      <c r="BC230" s="54">
        <f t="shared" si="467"/>
        <v>0</v>
      </c>
      <c r="BD230" s="54">
        <f t="shared" si="467"/>
        <v>0</v>
      </c>
      <c r="BE230" s="54">
        <f t="shared" ref="BE230" si="476">+BE229+BE226</f>
        <v>0</v>
      </c>
      <c r="BF230" s="54">
        <f t="shared" ref="BF230" si="477">+BF229+BF226</f>
        <v>0</v>
      </c>
      <c r="BG230" s="54">
        <f t="shared" ref="BG230:BI230" si="478">+BG229+BG226</f>
        <v>0</v>
      </c>
      <c r="BH230" s="54">
        <f t="shared" ref="BH230" si="479">+BH229+BH226</f>
        <v>0</v>
      </c>
      <c r="BI230" s="54">
        <f t="shared" si="478"/>
        <v>0</v>
      </c>
      <c r="BJ230" s="54">
        <f t="shared" ref="BJ230:BK230" si="480">+BJ229+BJ226</f>
        <v>0</v>
      </c>
      <c r="BK230" s="54">
        <f t="shared" si="480"/>
        <v>0</v>
      </c>
      <c r="BL230" s="54">
        <f t="shared" ref="BL230" si="481">+BL229+BL226</f>
        <v>0</v>
      </c>
      <c r="BM230" s="54">
        <f t="shared" ref="BM230" si="482">+BM229+BM226</f>
        <v>0</v>
      </c>
      <c r="BN230" s="54">
        <f t="shared" ref="BN230:BO230" si="483">+BN229+BN226</f>
        <v>490</v>
      </c>
      <c r="BO230" s="54">
        <f t="shared" si="483"/>
        <v>0</v>
      </c>
      <c r="BP230" s="54">
        <f>+BP229+BP226</f>
        <v>0</v>
      </c>
      <c r="BQ230" s="54">
        <f t="shared" ref="BQ230:BX230" si="484">+BQ229+BQ226</f>
        <v>0</v>
      </c>
      <c r="BR230" s="54">
        <f t="shared" si="484"/>
        <v>0</v>
      </c>
      <c r="BS230" s="54">
        <f t="shared" si="484"/>
        <v>0</v>
      </c>
      <c r="BT230" s="54">
        <f t="shared" si="484"/>
        <v>0</v>
      </c>
      <c r="BU230" s="54">
        <f>+BU229+BU226</f>
        <v>0</v>
      </c>
      <c r="BV230" s="54">
        <f t="shared" si="484"/>
        <v>4061.89</v>
      </c>
      <c r="BW230" s="54">
        <f t="shared" si="484"/>
        <v>0</v>
      </c>
      <c r="BX230" s="54">
        <f t="shared" si="484"/>
        <v>0</v>
      </c>
      <c r="BY230" s="54">
        <f>+BY229+BY226</f>
        <v>0</v>
      </c>
      <c r="BZ230" s="54">
        <f t="shared" ref="BZ230" si="485">+BZ229+BZ226</f>
        <v>0</v>
      </c>
      <c r="CA230" s="54">
        <f t="shared" si="467"/>
        <v>0</v>
      </c>
      <c r="CB230" s="54">
        <f t="shared" ref="CB230" si="486">+CB229+CB226</f>
        <v>787.32</v>
      </c>
      <c r="CC230" s="54">
        <f>+CC229+CC226</f>
        <v>0</v>
      </c>
      <c r="CD230" s="54">
        <f>+CD229+CD226</f>
        <v>0</v>
      </c>
      <c r="CE230" s="54">
        <f>+CE229+CE226</f>
        <v>0</v>
      </c>
      <c r="CF230" s="54">
        <f>+CF229+CF226</f>
        <v>21941</v>
      </c>
      <c r="CG230" s="54">
        <f t="shared" si="467"/>
        <v>900</v>
      </c>
      <c r="CH230" s="54">
        <f t="shared" ref="CH230" si="487">+CH229+CH226</f>
        <v>0</v>
      </c>
      <c r="CI230" s="54">
        <f>+CI229+CI226</f>
        <v>536.46</v>
      </c>
      <c r="CJ230" s="54">
        <f>+CJ229+CJ226</f>
        <v>5663.1</v>
      </c>
      <c r="CK230" s="54">
        <f>+CK229+CK226</f>
        <v>1853.1</v>
      </c>
      <c r="CL230" s="54">
        <f>+CL229+CL226</f>
        <v>677.47</v>
      </c>
      <c r="CM230" s="54">
        <f t="shared" si="467"/>
        <v>1494.29</v>
      </c>
      <c r="CN230" s="54">
        <f>+CN229+CN226</f>
        <v>174.85</v>
      </c>
      <c r="CO230" s="54">
        <f t="shared" si="467"/>
        <v>0</v>
      </c>
      <c r="CP230" s="54">
        <f t="shared" si="467"/>
        <v>1531.3600000000001</v>
      </c>
      <c r="CQ230" s="54">
        <f>+CQ229+CQ226</f>
        <v>5000</v>
      </c>
      <c r="CR230" s="54">
        <f t="shared" si="467"/>
        <v>0</v>
      </c>
      <c r="CS230" s="54">
        <f t="shared" si="467"/>
        <v>0</v>
      </c>
      <c r="CT230" s="54">
        <f t="shared" si="467"/>
        <v>0</v>
      </c>
      <c r="CU230" s="54">
        <f t="shared" si="467"/>
        <v>0</v>
      </c>
      <c r="CV230" s="54">
        <f t="shared" si="467"/>
        <v>0</v>
      </c>
      <c r="CW230" s="54">
        <f t="shared" si="467"/>
        <v>0</v>
      </c>
      <c r="CX230" s="54">
        <f t="shared" si="467"/>
        <v>0</v>
      </c>
      <c r="CY230" s="54">
        <f t="shared" si="467"/>
        <v>0</v>
      </c>
      <c r="CZ230" s="54">
        <f t="shared" si="467"/>
        <v>0</v>
      </c>
      <c r="DA230" s="54">
        <f t="shared" si="467"/>
        <v>0</v>
      </c>
      <c r="DB230" s="54">
        <f t="shared" si="467"/>
        <v>0</v>
      </c>
      <c r="DC230" s="54">
        <f t="shared" si="467"/>
        <v>0</v>
      </c>
      <c r="DD230" s="54">
        <f>+DD229+DD226</f>
        <v>0</v>
      </c>
      <c r="DE230" s="54">
        <f>+DE229+DE226</f>
        <v>8998.58</v>
      </c>
      <c r="DF230" s="54">
        <f>+DF229+DF226</f>
        <v>5000</v>
      </c>
      <c r="DG230" s="54">
        <f>+DG229+DG226</f>
        <v>300</v>
      </c>
      <c r="DH230" s="54">
        <f t="shared" ref="DH230:DJ230" si="488">+DH229+DH226</f>
        <v>0</v>
      </c>
      <c r="DI230" s="54">
        <f t="shared" si="488"/>
        <v>0</v>
      </c>
      <c r="DJ230" s="54">
        <f t="shared" si="488"/>
        <v>0</v>
      </c>
      <c r="DK230" s="54">
        <f>+DK229+DK226</f>
        <v>0</v>
      </c>
      <c r="DL230" s="54">
        <f>+DL229+DL226</f>
        <v>0</v>
      </c>
      <c r="DM230" s="54">
        <f t="shared" ref="DM230:DN230" si="489">+DM229+DM226</f>
        <v>0</v>
      </c>
      <c r="DN230" s="54">
        <f t="shared" si="489"/>
        <v>0</v>
      </c>
      <c r="DO230" s="54">
        <f t="shared" si="467"/>
        <v>0</v>
      </c>
      <c r="DP230" s="54">
        <f t="shared" si="467"/>
        <v>0</v>
      </c>
      <c r="DQ230" s="54">
        <f t="shared" si="467"/>
        <v>0</v>
      </c>
      <c r="DR230" s="54">
        <f t="shared" si="467"/>
        <v>0</v>
      </c>
      <c r="DS230" s="54">
        <f t="shared" ref="DS230:DV230" si="490">+DS229+DS226</f>
        <v>0</v>
      </c>
      <c r="DT230" s="54">
        <f t="shared" si="490"/>
        <v>0</v>
      </c>
      <c r="DU230" s="54">
        <f t="shared" si="490"/>
        <v>0</v>
      </c>
      <c r="DV230" s="54">
        <f t="shared" si="490"/>
        <v>0</v>
      </c>
      <c r="DW230" s="54">
        <f t="shared" ref="DW230:DX230" si="491">+DW229+DW226</f>
        <v>0</v>
      </c>
      <c r="DX230" s="54">
        <f t="shared" si="491"/>
        <v>0</v>
      </c>
      <c r="DY230" s="54">
        <f t="shared" si="467"/>
        <v>371.07</v>
      </c>
      <c r="DZ230" s="54">
        <f t="shared" si="467"/>
        <v>0</v>
      </c>
      <c r="EA230" s="54">
        <f t="shared" si="467"/>
        <v>0</v>
      </c>
      <c r="EB230" s="54">
        <f t="shared" si="467"/>
        <v>0</v>
      </c>
      <c r="EC230" s="54">
        <f t="shared" ref="EC230:EE230" si="492">+EC229+EC226</f>
        <v>0</v>
      </c>
      <c r="ED230" s="54">
        <f t="shared" si="492"/>
        <v>0</v>
      </c>
      <c r="EE230" s="54">
        <f t="shared" si="492"/>
        <v>0</v>
      </c>
      <c r="EF230" s="54">
        <f t="shared" si="467"/>
        <v>0</v>
      </c>
      <c r="EG230" s="54">
        <f t="shared" ref="EG230:EJ230" si="493">+EG229+EG226</f>
        <v>0</v>
      </c>
      <c r="EH230" s="54">
        <f t="shared" si="493"/>
        <v>0</v>
      </c>
      <c r="EI230" s="54">
        <f t="shared" si="493"/>
        <v>0</v>
      </c>
      <c r="EJ230" s="54">
        <f t="shared" si="493"/>
        <v>0</v>
      </c>
      <c r="EK230" s="54">
        <f t="shared" ref="EK230:EP230" si="494">+EK229+EK226</f>
        <v>0</v>
      </c>
      <c r="EL230" s="54">
        <f t="shared" si="494"/>
        <v>0</v>
      </c>
      <c r="EM230" s="54">
        <f t="shared" si="494"/>
        <v>0</v>
      </c>
      <c r="EN230" s="54">
        <f t="shared" si="494"/>
        <v>0</v>
      </c>
      <c r="EO230" s="54">
        <f t="shared" si="494"/>
        <v>0</v>
      </c>
      <c r="EP230" s="54">
        <f t="shared" si="494"/>
        <v>0</v>
      </c>
      <c r="EQ230" s="54">
        <f t="shared" ref="EQ230:ES230" si="495">+EQ229+EQ226</f>
        <v>0</v>
      </c>
      <c r="ER230" s="54">
        <f t="shared" si="495"/>
        <v>0</v>
      </c>
      <c r="ES230" s="54">
        <f t="shared" si="495"/>
        <v>0</v>
      </c>
      <c r="ET230" s="54">
        <f t="shared" ref="ET230:EX230" si="496">+ET229+ET226</f>
        <v>0</v>
      </c>
      <c r="EU230" s="54">
        <f t="shared" ref="EU230:EV230" si="497">+EU229+EU226</f>
        <v>0</v>
      </c>
      <c r="EV230" s="54">
        <f t="shared" si="497"/>
        <v>0</v>
      </c>
      <c r="EW230" s="54">
        <f t="shared" si="496"/>
        <v>0</v>
      </c>
      <c r="EX230" s="54">
        <f t="shared" si="496"/>
        <v>0</v>
      </c>
      <c r="EY230" s="54">
        <f t="shared" ref="EY230:FH230" si="498">+EY229+EY226</f>
        <v>0</v>
      </c>
      <c r="EZ230" s="54">
        <f t="shared" ref="EZ230:FB230" si="499">+EZ229+EZ226</f>
        <v>0</v>
      </c>
      <c r="FA230" s="54">
        <f t="shared" si="499"/>
        <v>0</v>
      </c>
      <c r="FB230" s="54">
        <f t="shared" si="499"/>
        <v>0</v>
      </c>
      <c r="FC230" s="54">
        <f t="shared" ref="FC230:FE230" si="500">+FC229+FC226</f>
        <v>0</v>
      </c>
      <c r="FD230" s="54">
        <f t="shared" si="500"/>
        <v>0</v>
      </c>
      <c r="FE230" s="54">
        <f t="shared" si="500"/>
        <v>0</v>
      </c>
      <c r="FF230" s="54">
        <f t="shared" si="498"/>
        <v>0</v>
      </c>
      <c r="FG230" s="54">
        <f t="shared" si="498"/>
        <v>0</v>
      </c>
      <c r="FH230" s="54">
        <f t="shared" si="498"/>
        <v>0</v>
      </c>
      <c r="FI230" s="54">
        <f t="shared" ref="FI230:FK230" si="501">+FI229+FI226</f>
        <v>0</v>
      </c>
      <c r="FJ230" s="54">
        <f t="shared" si="501"/>
        <v>0</v>
      </c>
      <c r="FK230" s="54">
        <f t="shared" si="501"/>
        <v>0</v>
      </c>
      <c r="FL230" s="54">
        <f>+FL229+FL226</f>
        <v>0</v>
      </c>
      <c r="FM230" s="54">
        <f t="shared" ref="FM230:FN230" si="502">+FM229+FM226</f>
        <v>0</v>
      </c>
      <c r="FN230" s="54">
        <f t="shared" si="502"/>
        <v>0</v>
      </c>
      <c r="FO230" s="54">
        <f>+FO229+FO226</f>
        <v>0</v>
      </c>
      <c r="FP230" s="54">
        <f t="shared" si="467"/>
        <v>0</v>
      </c>
      <c r="FQ230" s="54">
        <f>+FQ229+FQ226</f>
        <v>0</v>
      </c>
      <c r="FR230" s="54">
        <f t="shared" ref="FR230:FS230" si="503">+FR229+FR226</f>
        <v>0</v>
      </c>
      <c r="FS230" s="54">
        <f t="shared" si="503"/>
        <v>0</v>
      </c>
      <c r="FT230" s="54">
        <f t="shared" si="467"/>
        <v>-681</v>
      </c>
      <c r="FU230" s="54">
        <f t="shared" si="467"/>
        <v>-74845.5</v>
      </c>
      <c r="FV230" s="54">
        <f t="shared" ref="FV230" si="504">+FV229+FV226</f>
        <v>0</v>
      </c>
      <c r="FW230" s="54">
        <f>+FW229+FW226</f>
        <v>-30697.29</v>
      </c>
      <c r="FX230" s="54">
        <f t="shared" si="467"/>
        <v>-8861.52</v>
      </c>
      <c r="FY230" s="54">
        <f t="shared" ref="FY230:GX230" si="505">+FY229+FY226</f>
        <v>-5867.34</v>
      </c>
      <c r="FZ230" s="54">
        <f t="shared" ref="FZ230:GK230" si="506">+FZ229+FZ226</f>
        <v>0</v>
      </c>
      <c r="GA230" s="54">
        <f t="shared" si="506"/>
        <v>0</v>
      </c>
      <c r="GB230" s="54">
        <f t="shared" ref="GB230:GE230" si="507">+GB229+GB226</f>
        <v>0</v>
      </c>
      <c r="GC230" s="54">
        <f t="shared" si="507"/>
        <v>0</v>
      </c>
      <c r="GD230" s="54">
        <f t="shared" si="507"/>
        <v>0</v>
      </c>
      <c r="GE230" s="54">
        <f t="shared" si="507"/>
        <v>0</v>
      </c>
      <c r="GF230" s="54">
        <f t="shared" si="506"/>
        <v>0</v>
      </c>
      <c r="GG230" s="54">
        <f t="shared" si="506"/>
        <v>0</v>
      </c>
      <c r="GH230" s="54">
        <f t="shared" si="506"/>
        <v>0</v>
      </c>
      <c r="GI230" s="54">
        <f t="shared" si="506"/>
        <v>0</v>
      </c>
      <c r="GJ230" s="54">
        <f t="shared" si="506"/>
        <v>0</v>
      </c>
      <c r="GK230" s="54">
        <f t="shared" si="506"/>
        <v>0</v>
      </c>
      <c r="GL230" s="54">
        <f t="shared" si="505"/>
        <v>-0.79</v>
      </c>
      <c r="GM230" s="54">
        <f t="shared" ref="GM230" si="508">+GM229+GM226</f>
        <v>0</v>
      </c>
      <c r="GN230" s="54">
        <f t="shared" si="505"/>
        <v>-183.74</v>
      </c>
      <c r="GO230" s="54">
        <f t="shared" ref="GO230:GP230" si="509">+GO229+GO226</f>
        <v>0</v>
      </c>
      <c r="GP230" s="54">
        <f t="shared" si="509"/>
        <v>0</v>
      </c>
      <c r="GQ230" s="54">
        <f>+GQ229+GQ226</f>
        <v>1816.2820000000002</v>
      </c>
      <c r="GR230" s="54">
        <f>+GR229+GR226</f>
        <v>0</v>
      </c>
      <c r="GS230" s="54">
        <f t="shared" si="505"/>
        <v>0</v>
      </c>
      <c r="GT230" s="54">
        <f>+GT229+GT226</f>
        <v>0</v>
      </c>
      <c r="GU230" s="54">
        <f t="shared" ref="GU230:GV230" si="510">+GU229+GU226</f>
        <v>0</v>
      </c>
      <c r="GV230" s="54">
        <f t="shared" si="510"/>
        <v>0</v>
      </c>
      <c r="GW230" s="54">
        <f t="shared" si="505"/>
        <v>0</v>
      </c>
      <c r="GX230" s="54">
        <f t="shared" si="505"/>
        <v>0</v>
      </c>
    </row>
    <row r="231" spans="1:206" s="95" customFormat="1" ht="12.75" x14ac:dyDescent="0.2">
      <c r="A231" s="22"/>
      <c r="B231" s="22"/>
      <c r="C231" s="22"/>
      <c r="D231" s="116"/>
      <c r="F231" s="40"/>
      <c r="G231" s="40"/>
      <c r="L231" s="54">
        <f>SUM(M226:GX226)</f>
        <v>-8046.239999999977</v>
      </c>
    </row>
    <row r="232" spans="1:206" s="95" customFormat="1" ht="12.75" x14ac:dyDescent="0.2">
      <c r="A232" s="22"/>
      <c r="B232" s="22"/>
      <c r="C232" s="22"/>
      <c r="D232" s="39"/>
      <c r="E232" s="58" t="s">
        <v>58</v>
      </c>
      <c r="F232" s="59">
        <f>+L233</f>
        <v>0</v>
      </c>
      <c r="G232" s="40"/>
      <c r="H232" s="179" t="s">
        <v>77</v>
      </c>
      <c r="I232" s="180"/>
      <c r="J232" s="181"/>
      <c r="K232" s="90">
        <f>SUM(H229:K229)</f>
        <v>112983.56999999999</v>
      </c>
      <c r="L232" s="54">
        <f>+K227</f>
        <v>8046.2399999999825</v>
      </c>
    </row>
    <row r="233" spans="1:206" ht="12.75" x14ac:dyDescent="0.2">
      <c r="H233" s="178" t="s">
        <v>78</v>
      </c>
      <c r="I233" s="178"/>
      <c r="J233" s="178"/>
      <c r="K233" s="90">
        <f>SUM(H230:K230)</f>
        <v>121029.80999999997</v>
      </c>
      <c r="L233" s="55">
        <f>+L231+L232</f>
        <v>0</v>
      </c>
      <c r="AB233" s="95"/>
    </row>
    <row r="234" spans="1:206" ht="59.25" customHeight="1" x14ac:dyDescent="0.2">
      <c r="A234" s="60" t="s">
        <v>59</v>
      </c>
      <c r="B234" s="594" t="s">
        <v>60</v>
      </c>
      <c r="C234" s="594"/>
      <c r="D234" s="594"/>
      <c r="E234" s="594"/>
      <c r="F234" s="594"/>
      <c r="H234" s="216">
        <v>22.8</v>
      </c>
      <c r="I234" s="216">
        <v>16976.27</v>
      </c>
      <c r="J234" s="216">
        <f>104029.95+0.79</f>
        <v>104030.73999999999</v>
      </c>
      <c r="K234" s="54"/>
      <c r="L234" s="29"/>
      <c r="AC234" s="54"/>
    </row>
    <row r="235" spans="1:206" ht="18" customHeight="1" x14ac:dyDescent="0.2">
      <c r="A235" s="60" t="s">
        <v>61</v>
      </c>
      <c r="B235" s="594" t="s">
        <v>62</v>
      </c>
      <c r="C235" s="594"/>
      <c r="D235" s="594"/>
      <c r="E235" s="594"/>
      <c r="F235" s="594"/>
      <c r="G235" s="39"/>
      <c r="H235" s="215">
        <f>+H230-H234</f>
        <v>0</v>
      </c>
      <c r="I235" s="215">
        <f>+I230-I234</f>
        <v>0</v>
      </c>
      <c r="J235" s="215">
        <f>+J230-J234</f>
        <v>0</v>
      </c>
      <c r="K235" s="104"/>
      <c r="L235" s="104"/>
      <c r="AC235" s="104"/>
    </row>
    <row r="236" spans="1:206" ht="44.45" customHeight="1" x14ac:dyDescent="0.2">
      <c r="A236" s="60" t="s">
        <v>63</v>
      </c>
      <c r="B236" s="594" t="s">
        <v>64</v>
      </c>
      <c r="C236" s="594"/>
      <c r="D236" s="594"/>
      <c r="E236" s="594"/>
      <c r="F236" s="594"/>
      <c r="H236" s="545">
        <v>44926</v>
      </c>
      <c r="I236" s="545">
        <v>44926</v>
      </c>
      <c r="J236" s="545">
        <v>44926</v>
      </c>
    </row>
    <row r="237" spans="1:206" ht="12.75" x14ac:dyDescent="0.2">
      <c r="E237" s="80" t="s">
        <v>57</v>
      </c>
      <c r="F237" s="80" t="s">
        <v>65</v>
      </c>
      <c r="G237" s="452" t="s">
        <v>419</v>
      </c>
      <c r="I237" s="31"/>
    </row>
    <row r="238" spans="1:206" ht="12.75" x14ac:dyDescent="0.2">
      <c r="E238" s="133" t="s">
        <v>489</v>
      </c>
      <c r="F238" s="107">
        <v>100</v>
      </c>
      <c r="G238" s="467" t="s">
        <v>436</v>
      </c>
    </row>
    <row r="239" spans="1:206" ht="12.75" x14ac:dyDescent="0.2">
      <c r="E239" s="133" t="s">
        <v>479</v>
      </c>
      <c r="F239" s="107">
        <v>90</v>
      </c>
      <c r="G239" s="463" t="s">
        <v>436</v>
      </c>
    </row>
    <row r="240" spans="1:206" ht="12.75" x14ac:dyDescent="0.2">
      <c r="E240" s="133" t="s">
        <v>619</v>
      </c>
      <c r="F240" s="107">
        <v>46</v>
      </c>
      <c r="G240" s="463" t="s">
        <v>436</v>
      </c>
    </row>
    <row r="241" spans="1:7" ht="12.75" x14ac:dyDescent="0.2">
      <c r="E241" s="133" t="s">
        <v>620</v>
      </c>
      <c r="F241" s="107">
        <v>54</v>
      </c>
      <c r="G241" s="463" t="s">
        <v>436</v>
      </c>
    </row>
    <row r="242" spans="1:7" s="95" customFormat="1" ht="24" x14ac:dyDescent="0.2">
      <c r="A242" s="22"/>
      <c r="B242" s="22"/>
      <c r="C242" s="22"/>
      <c r="D242" s="39"/>
      <c r="E242" s="133" t="s">
        <v>618</v>
      </c>
      <c r="F242" s="107">
        <v>45</v>
      </c>
      <c r="G242" s="463" t="s">
        <v>436</v>
      </c>
    </row>
    <row r="243" spans="1:7" s="95" customFormat="1" ht="24" x14ac:dyDescent="0.2">
      <c r="A243" s="22"/>
      <c r="B243" s="22"/>
      <c r="C243" s="22"/>
      <c r="D243" s="39"/>
      <c r="E243" s="133" t="s">
        <v>621</v>
      </c>
      <c r="F243" s="107">
        <v>53</v>
      </c>
      <c r="G243" s="463" t="s">
        <v>436</v>
      </c>
    </row>
    <row r="244" spans="1:7" s="95" customFormat="1" ht="24" x14ac:dyDescent="0.2">
      <c r="A244" s="22"/>
      <c r="B244" s="22"/>
      <c r="C244" s="22"/>
      <c r="D244" s="39"/>
      <c r="E244" s="133" t="s">
        <v>616</v>
      </c>
      <c r="F244" s="107">
        <v>43</v>
      </c>
      <c r="G244" s="463" t="s">
        <v>436</v>
      </c>
    </row>
    <row r="245" spans="1:7" s="95" customFormat="1" ht="24" x14ac:dyDescent="0.2">
      <c r="A245" s="22"/>
      <c r="B245" s="22"/>
      <c r="C245" s="22"/>
      <c r="D245" s="39"/>
      <c r="E245" s="133" t="s">
        <v>614</v>
      </c>
      <c r="F245" s="107">
        <v>41</v>
      </c>
      <c r="G245" s="463" t="s">
        <v>436</v>
      </c>
    </row>
    <row r="246" spans="1:7" s="95" customFormat="1" ht="24" x14ac:dyDescent="0.2">
      <c r="A246" s="22"/>
      <c r="B246" s="22"/>
      <c r="C246" s="22"/>
      <c r="D246" s="39"/>
      <c r="E246" s="133" t="s">
        <v>615</v>
      </c>
      <c r="F246" s="107">
        <v>42</v>
      </c>
      <c r="G246" s="463" t="s">
        <v>436</v>
      </c>
    </row>
    <row r="247" spans="1:7" s="95" customFormat="1" ht="24" x14ac:dyDescent="0.2">
      <c r="A247" s="22"/>
      <c r="B247" s="22"/>
      <c r="C247" s="22"/>
      <c r="D247" s="39"/>
      <c r="E247" s="133" t="s">
        <v>617</v>
      </c>
      <c r="F247" s="107">
        <v>44</v>
      </c>
      <c r="G247" s="463" t="s">
        <v>436</v>
      </c>
    </row>
    <row r="248" spans="1:7" s="95" customFormat="1" ht="12.75" x14ac:dyDescent="0.2">
      <c r="A248" s="22"/>
      <c r="B248" s="22"/>
      <c r="C248" s="22"/>
      <c r="D248" s="39"/>
      <c r="E248" s="133" t="s">
        <v>611</v>
      </c>
      <c r="F248" s="107">
        <v>50</v>
      </c>
      <c r="G248" s="463" t="s">
        <v>436</v>
      </c>
    </row>
    <row r="249" spans="1:7" s="95" customFormat="1" ht="24" x14ac:dyDescent="0.2">
      <c r="A249" s="22"/>
      <c r="B249" s="22"/>
      <c r="C249" s="22"/>
      <c r="D249" s="39"/>
      <c r="E249" s="133" t="s">
        <v>612</v>
      </c>
      <c r="F249" s="107">
        <v>51</v>
      </c>
      <c r="G249" s="463" t="s">
        <v>436</v>
      </c>
    </row>
    <row r="250" spans="1:7" s="95" customFormat="1" ht="24" x14ac:dyDescent="0.2">
      <c r="A250" s="22"/>
      <c r="B250" s="22"/>
      <c r="C250" s="22"/>
      <c r="D250" s="39"/>
      <c r="E250" s="133" t="s">
        <v>613</v>
      </c>
      <c r="F250" s="107">
        <v>52</v>
      </c>
      <c r="G250" s="463" t="s">
        <v>436</v>
      </c>
    </row>
    <row r="251" spans="1:7" s="95" customFormat="1" ht="12.75" x14ac:dyDescent="0.2">
      <c r="A251" s="22"/>
      <c r="B251" s="22"/>
      <c r="C251" s="22"/>
      <c r="D251" s="39"/>
      <c r="E251" s="133" t="s">
        <v>689</v>
      </c>
      <c r="F251" s="107">
        <v>47</v>
      </c>
      <c r="G251" s="463" t="s">
        <v>436</v>
      </c>
    </row>
    <row r="252" spans="1:7" s="95" customFormat="1" ht="12.75" x14ac:dyDescent="0.2">
      <c r="A252" s="22"/>
      <c r="B252" s="22"/>
      <c r="C252" s="22"/>
      <c r="D252" s="39"/>
      <c r="E252" s="133" t="s">
        <v>557</v>
      </c>
      <c r="F252" s="107">
        <v>171</v>
      </c>
      <c r="G252" s="455" t="s">
        <v>449</v>
      </c>
    </row>
    <row r="253" spans="1:7" s="95" customFormat="1" ht="12.75" x14ac:dyDescent="0.2">
      <c r="A253" s="22"/>
      <c r="B253" s="22"/>
      <c r="C253" s="22"/>
      <c r="D253" s="39"/>
      <c r="E253" s="133" t="s">
        <v>495</v>
      </c>
      <c r="F253" s="107">
        <v>109</v>
      </c>
      <c r="G253" s="467" t="s">
        <v>436</v>
      </c>
    </row>
    <row r="254" spans="1:7" s="95" customFormat="1" ht="12.75" x14ac:dyDescent="0.2">
      <c r="A254" s="22"/>
      <c r="B254" s="22"/>
      <c r="C254" s="22"/>
      <c r="D254" s="39"/>
      <c r="E254" s="133" t="s">
        <v>561</v>
      </c>
      <c r="F254" s="107">
        <v>175</v>
      </c>
      <c r="G254" s="455" t="s">
        <v>449</v>
      </c>
    </row>
    <row r="255" spans="1:7" s="95" customFormat="1" ht="12.75" x14ac:dyDescent="0.2">
      <c r="A255" s="22"/>
      <c r="B255" s="22"/>
      <c r="C255" s="22"/>
      <c r="D255" s="39"/>
      <c r="E255" s="133" t="s">
        <v>492</v>
      </c>
      <c r="F255" s="107">
        <v>106</v>
      </c>
      <c r="G255" s="467" t="s">
        <v>436</v>
      </c>
    </row>
    <row r="256" spans="1:7" s="95" customFormat="1" ht="12.75" x14ac:dyDescent="0.2">
      <c r="A256" s="22"/>
      <c r="B256" s="22"/>
      <c r="C256" s="22"/>
      <c r="D256" s="39"/>
      <c r="E256" s="133" t="s">
        <v>467</v>
      </c>
      <c r="F256" s="107">
        <v>78</v>
      </c>
      <c r="G256" s="463" t="s">
        <v>436</v>
      </c>
    </row>
    <row r="257" spans="1:7" ht="12.75" x14ac:dyDescent="0.2">
      <c r="E257" s="133" t="s">
        <v>461</v>
      </c>
      <c r="F257" s="107">
        <v>67</v>
      </c>
      <c r="G257" s="463" t="s">
        <v>436</v>
      </c>
    </row>
    <row r="258" spans="1:7" s="95" customFormat="1" ht="12.75" x14ac:dyDescent="0.2">
      <c r="A258" s="22"/>
      <c r="B258" s="22"/>
      <c r="C258" s="22"/>
      <c r="D258" s="39"/>
      <c r="E258" s="133" t="s">
        <v>469</v>
      </c>
      <c r="F258" s="107">
        <v>80</v>
      </c>
      <c r="G258" s="463" t="s">
        <v>436</v>
      </c>
    </row>
    <row r="259" spans="1:7" ht="12.75" x14ac:dyDescent="0.2">
      <c r="E259" s="133" t="s">
        <v>464</v>
      </c>
      <c r="F259" s="107">
        <v>74</v>
      </c>
      <c r="G259" s="463" t="s">
        <v>436</v>
      </c>
    </row>
    <row r="260" spans="1:7" s="95" customFormat="1" ht="12.75" x14ac:dyDescent="0.2">
      <c r="A260" s="22"/>
      <c r="B260" s="22"/>
      <c r="C260" s="22"/>
      <c r="D260" s="39"/>
      <c r="E260" s="133" t="s">
        <v>483</v>
      </c>
      <c r="F260" s="107">
        <v>94</v>
      </c>
      <c r="G260" s="463" t="s">
        <v>436</v>
      </c>
    </row>
    <row r="261" spans="1:7" s="95" customFormat="1" ht="12.75" x14ac:dyDescent="0.2">
      <c r="A261" s="22"/>
      <c r="B261" s="22"/>
      <c r="C261" s="22"/>
      <c r="D261" s="39"/>
      <c r="E261" s="133" t="s">
        <v>476</v>
      </c>
      <c r="F261" s="107">
        <v>87</v>
      </c>
      <c r="G261" s="463" t="s">
        <v>436</v>
      </c>
    </row>
    <row r="262" spans="1:7" s="95" customFormat="1" ht="12.75" x14ac:dyDescent="0.2">
      <c r="A262" s="22"/>
      <c r="B262" s="22"/>
      <c r="C262" s="22"/>
      <c r="D262" s="39"/>
      <c r="E262" s="133" t="s">
        <v>554</v>
      </c>
      <c r="F262" s="107">
        <v>168</v>
      </c>
      <c r="G262" s="455" t="s">
        <v>449</v>
      </c>
    </row>
    <row r="263" spans="1:7" ht="12.75" x14ac:dyDescent="0.2">
      <c r="E263" s="133" t="s">
        <v>560</v>
      </c>
      <c r="F263" s="107">
        <v>174</v>
      </c>
      <c r="G263" s="455" t="s">
        <v>449</v>
      </c>
    </row>
    <row r="264" spans="1:7" s="95" customFormat="1" ht="12.75" x14ac:dyDescent="0.2">
      <c r="A264" s="22"/>
      <c r="B264" s="22"/>
      <c r="C264" s="22"/>
      <c r="D264" s="39"/>
      <c r="E264" s="133" t="s">
        <v>551</v>
      </c>
      <c r="F264" s="107">
        <v>166</v>
      </c>
      <c r="G264" s="455" t="s">
        <v>449</v>
      </c>
    </row>
    <row r="265" spans="1:7" ht="12.75" x14ac:dyDescent="0.2">
      <c r="E265" s="133" t="s">
        <v>486</v>
      </c>
      <c r="F265" s="107">
        <v>97</v>
      </c>
      <c r="G265" s="463" t="s">
        <v>436</v>
      </c>
    </row>
    <row r="266" spans="1:7" ht="12.75" x14ac:dyDescent="0.2">
      <c r="E266" s="133" t="s">
        <v>465</v>
      </c>
      <c r="F266" s="107">
        <v>75</v>
      </c>
      <c r="G266" s="463" t="s">
        <v>436</v>
      </c>
    </row>
    <row r="267" spans="1:7" ht="12.75" x14ac:dyDescent="0.2">
      <c r="E267" s="133" t="s">
        <v>478</v>
      </c>
      <c r="F267" s="107">
        <v>89</v>
      </c>
      <c r="G267" s="463" t="s">
        <v>436</v>
      </c>
    </row>
    <row r="268" spans="1:7" ht="12.75" x14ac:dyDescent="0.2">
      <c r="E268" s="133" t="s">
        <v>487</v>
      </c>
      <c r="F268" s="107">
        <v>98</v>
      </c>
      <c r="G268" s="463" t="s">
        <v>436</v>
      </c>
    </row>
    <row r="269" spans="1:7" ht="12.75" x14ac:dyDescent="0.2">
      <c r="E269" s="133" t="s">
        <v>475</v>
      </c>
      <c r="F269" s="107">
        <v>86</v>
      </c>
      <c r="G269" s="463" t="s">
        <v>436</v>
      </c>
    </row>
    <row r="270" spans="1:7" s="95" customFormat="1" ht="12.75" x14ac:dyDescent="0.2">
      <c r="A270" s="22"/>
      <c r="B270" s="22"/>
      <c r="C270" s="22"/>
      <c r="D270" s="39"/>
      <c r="E270" s="133" t="s">
        <v>480</v>
      </c>
      <c r="F270" s="107">
        <v>91</v>
      </c>
      <c r="G270" s="463" t="s">
        <v>436</v>
      </c>
    </row>
    <row r="271" spans="1:7" ht="12.75" x14ac:dyDescent="0.2">
      <c r="E271" s="133" t="s">
        <v>488</v>
      </c>
      <c r="F271" s="107">
        <v>99</v>
      </c>
      <c r="G271" s="463" t="s">
        <v>436</v>
      </c>
    </row>
    <row r="272" spans="1:7" ht="12.75" x14ac:dyDescent="0.2">
      <c r="E272" s="133" t="s">
        <v>552</v>
      </c>
      <c r="F272" s="107">
        <v>165</v>
      </c>
      <c r="G272" s="455" t="s">
        <v>449</v>
      </c>
    </row>
    <row r="273" spans="1:7" s="95" customFormat="1" ht="12.75" x14ac:dyDescent="0.2">
      <c r="A273" s="22"/>
      <c r="B273" s="22"/>
      <c r="C273" s="22"/>
      <c r="D273" s="39"/>
      <c r="E273" s="133" t="s">
        <v>144</v>
      </c>
      <c r="F273" s="107">
        <v>15</v>
      </c>
      <c r="G273" s="455" t="s">
        <v>0</v>
      </c>
    </row>
    <row r="274" spans="1:7" ht="12.75" x14ac:dyDescent="0.2">
      <c r="E274" s="133" t="s">
        <v>96</v>
      </c>
      <c r="F274" s="107">
        <v>18</v>
      </c>
      <c r="G274" s="455" t="s">
        <v>0</v>
      </c>
    </row>
    <row r="275" spans="1:7" s="95" customFormat="1" ht="12.75" x14ac:dyDescent="0.2">
      <c r="A275" s="22"/>
      <c r="B275" s="22"/>
      <c r="C275" s="22"/>
      <c r="D275" s="39"/>
      <c r="E275" s="133" t="s">
        <v>549</v>
      </c>
      <c r="F275" s="107">
        <v>164</v>
      </c>
      <c r="G275" s="455" t="s">
        <v>449</v>
      </c>
    </row>
    <row r="276" spans="1:7" s="95" customFormat="1" ht="12.75" x14ac:dyDescent="0.2">
      <c r="A276" s="22"/>
      <c r="B276" s="22"/>
      <c r="C276" s="22"/>
      <c r="D276" s="39"/>
      <c r="E276" s="133" t="s">
        <v>482</v>
      </c>
      <c r="F276" s="107">
        <v>93</v>
      </c>
      <c r="G276" s="463" t="s">
        <v>436</v>
      </c>
    </row>
    <row r="277" spans="1:7" ht="12.75" x14ac:dyDescent="0.2">
      <c r="E277" s="133" t="s">
        <v>555</v>
      </c>
      <c r="F277" s="107">
        <v>169</v>
      </c>
      <c r="G277" s="455" t="s">
        <v>449</v>
      </c>
    </row>
    <row r="278" spans="1:7" s="95" customFormat="1" ht="12.75" x14ac:dyDescent="0.2">
      <c r="A278" s="22"/>
      <c r="B278" s="22"/>
      <c r="C278" s="22"/>
      <c r="D278" s="39"/>
      <c r="E278" s="133" t="s">
        <v>546</v>
      </c>
      <c r="F278" s="107">
        <v>161</v>
      </c>
      <c r="G278" s="455" t="s">
        <v>449</v>
      </c>
    </row>
    <row r="279" spans="1:7" s="95" customFormat="1" ht="12.75" x14ac:dyDescent="0.2">
      <c r="A279" s="22"/>
      <c r="B279" s="22"/>
      <c r="C279" s="22"/>
      <c r="D279" s="39"/>
      <c r="E279" s="133" t="s">
        <v>547</v>
      </c>
      <c r="F279" s="107">
        <v>162</v>
      </c>
      <c r="G279" s="455" t="s">
        <v>449</v>
      </c>
    </row>
    <row r="280" spans="1:7" s="95" customFormat="1" ht="12.75" x14ac:dyDescent="0.2">
      <c r="A280" s="22"/>
      <c r="B280" s="22"/>
      <c r="C280" s="22"/>
      <c r="D280" s="39"/>
      <c r="E280" s="133" t="s">
        <v>556</v>
      </c>
      <c r="F280" s="107">
        <v>170</v>
      </c>
      <c r="G280" s="455" t="s">
        <v>449</v>
      </c>
    </row>
    <row r="281" spans="1:7" s="95" customFormat="1" ht="12.75" x14ac:dyDescent="0.2">
      <c r="A281" s="22"/>
      <c r="B281" s="22"/>
      <c r="C281" s="22"/>
      <c r="D281" s="39"/>
      <c r="E281" s="133" t="s">
        <v>466</v>
      </c>
      <c r="F281" s="107">
        <v>77</v>
      </c>
      <c r="G281" s="463" t="s">
        <v>436</v>
      </c>
    </row>
    <row r="282" spans="1:7" s="95" customFormat="1" ht="12.75" x14ac:dyDescent="0.2">
      <c r="A282" s="22"/>
      <c r="B282" s="22"/>
      <c r="C282" s="22"/>
      <c r="D282" s="39"/>
      <c r="E282" s="133" t="s">
        <v>559</v>
      </c>
      <c r="F282" s="107">
        <v>173</v>
      </c>
      <c r="G282" s="455" t="s">
        <v>449</v>
      </c>
    </row>
    <row r="283" spans="1:7" s="95" customFormat="1" ht="12.75" x14ac:dyDescent="0.2">
      <c r="A283" s="22"/>
      <c r="B283" s="22"/>
      <c r="C283" s="22"/>
      <c r="D283" s="39"/>
      <c r="E283" s="133" t="s">
        <v>493</v>
      </c>
      <c r="F283" s="107">
        <v>107</v>
      </c>
      <c r="G283" s="467" t="s">
        <v>436</v>
      </c>
    </row>
    <row r="284" spans="1:7" ht="12.75" x14ac:dyDescent="0.2">
      <c r="E284" s="133" t="s">
        <v>485</v>
      </c>
      <c r="F284" s="107">
        <v>96</v>
      </c>
      <c r="G284" s="463" t="s">
        <v>436</v>
      </c>
    </row>
    <row r="285" spans="1:7" ht="12.75" x14ac:dyDescent="0.2">
      <c r="E285" s="133" t="s">
        <v>553</v>
      </c>
      <c r="F285" s="107">
        <v>167</v>
      </c>
      <c r="G285" s="455" t="s">
        <v>449</v>
      </c>
    </row>
    <row r="286" spans="1:7" ht="12.75" x14ac:dyDescent="0.2">
      <c r="E286" s="133" t="s">
        <v>548</v>
      </c>
      <c r="F286" s="107">
        <v>163</v>
      </c>
      <c r="G286" s="455" t="s">
        <v>449</v>
      </c>
    </row>
    <row r="287" spans="1:7" s="95" customFormat="1" ht="12.75" x14ac:dyDescent="0.2">
      <c r="A287" s="22"/>
      <c r="B287" s="22"/>
      <c r="C287" s="22"/>
      <c r="D287" s="39"/>
      <c r="E287" s="133" t="s">
        <v>562</v>
      </c>
      <c r="F287" s="107">
        <v>176</v>
      </c>
      <c r="G287" s="455" t="s">
        <v>449</v>
      </c>
    </row>
    <row r="288" spans="1:7" s="95" customFormat="1" ht="12.75" x14ac:dyDescent="0.2">
      <c r="A288" s="22"/>
      <c r="B288" s="22"/>
      <c r="C288" s="22"/>
      <c r="D288" s="39"/>
      <c r="E288" s="133" t="s">
        <v>496</v>
      </c>
      <c r="F288" s="107">
        <v>110</v>
      </c>
      <c r="G288" s="467" t="s">
        <v>436</v>
      </c>
    </row>
    <row r="289" spans="1:56" s="95" customFormat="1" ht="12.75" x14ac:dyDescent="0.2">
      <c r="A289" s="22"/>
      <c r="B289" s="22"/>
      <c r="C289" s="22"/>
      <c r="D289" s="39"/>
      <c r="E289" s="133" t="s">
        <v>477</v>
      </c>
      <c r="F289" s="107">
        <v>88</v>
      </c>
      <c r="G289" s="463" t="s">
        <v>436</v>
      </c>
    </row>
    <row r="290" spans="1:56" s="95" customFormat="1" ht="12.75" x14ac:dyDescent="0.2">
      <c r="A290" s="22"/>
      <c r="B290" s="22"/>
      <c r="C290" s="22"/>
      <c r="D290" s="39"/>
      <c r="E290" s="133" t="s">
        <v>142</v>
      </c>
      <c r="F290" s="107">
        <v>12</v>
      </c>
      <c r="G290" s="455" t="s">
        <v>0</v>
      </c>
    </row>
    <row r="291" spans="1:56" s="95" customFormat="1" ht="12.75" x14ac:dyDescent="0.2">
      <c r="A291" s="22"/>
      <c r="B291" s="22"/>
      <c r="C291" s="22"/>
      <c r="D291" s="39"/>
      <c r="E291" s="133" t="s">
        <v>491</v>
      </c>
      <c r="F291" s="107">
        <v>105</v>
      </c>
      <c r="G291" s="467" t="s">
        <v>436</v>
      </c>
    </row>
    <row r="292" spans="1:56" s="95" customFormat="1" ht="12.75" x14ac:dyDescent="0.2">
      <c r="A292" s="22"/>
      <c r="B292" s="22"/>
      <c r="C292" s="22"/>
      <c r="D292" s="39"/>
      <c r="E292" s="133" t="s">
        <v>627</v>
      </c>
      <c r="F292" s="107">
        <v>60</v>
      </c>
      <c r="G292" s="463" t="s">
        <v>436</v>
      </c>
    </row>
    <row r="293" spans="1:56" s="95" customFormat="1" ht="12.75" x14ac:dyDescent="0.2">
      <c r="A293" s="22"/>
      <c r="B293" s="22"/>
      <c r="C293" s="22"/>
      <c r="D293" s="39"/>
      <c r="E293" s="133" t="s">
        <v>630</v>
      </c>
      <c r="F293" s="107">
        <v>76</v>
      </c>
      <c r="G293" s="463" t="s">
        <v>436</v>
      </c>
    </row>
    <row r="294" spans="1:56" s="95" customFormat="1" ht="12.75" x14ac:dyDescent="0.2">
      <c r="A294" s="22"/>
      <c r="B294" s="22"/>
      <c r="C294" s="22"/>
      <c r="D294" s="39"/>
      <c r="E294" s="133" t="s">
        <v>626</v>
      </c>
      <c r="F294" s="107">
        <v>59</v>
      </c>
      <c r="G294" s="463" t="s">
        <v>436</v>
      </c>
    </row>
    <row r="295" spans="1:56" s="95" customFormat="1" ht="12.75" x14ac:dyDescent="0.2">
      <c r="A295" s="22"/>
      <c r="B295" s="22"/>
      <c r="C295" s="22"/>
      <c r="D295" s="39"/>
      <c r="E295" s="133" t="s">
        <v>631</v>
      </c>
      <c r="F295" s="107">
        <v>73</v>
      </c>
      <c r="G295" s="463" t="s">
        <v>436</v>
      </c>
    </row>
    <row r="296" spans="1:56" s="95" customFormat="1" ht="12.75" x14ac:dyDescent="0.2">
      <c r="A296" s="22"/>
      <c r="B296" s="22"/>
      <c r="C296" s="22"/>
      <c r="D296" s="39"/>
      <c r="E296" s="133" t="s">
        <v>624</v>
      </c>
      <c r="F296" s="107">
        <v>57</v>
      </c>
      <c r="G296" s="463" t="s">
        <v>436</v>
      </c>
    </row>
    <row r="297" spans="1:56" s="95" customFormat="1" ht="12.75" x14ac:dyDescent="0.2">
      <c r="A297" s="22"/>
      <c r="B297" s="22"/>
      <c r="C297" s="22"/>
      <c r="D297" s="39"/>
      <c r="E297" s="133" t="s">
        <v>622</v>
      </c>
      <c r="F297" s="107">
        <v>55</v>
      </c>
      <c r="G297" s="463" t="s">
        <v>436</v>
      </c>
    </row>
    <row r="298" spans="1:56" ht="24" x14ac:dyDescent="0.2">
      <c r="E298" s="133" t="s">
        <v>623</v>
      </c>
      <c r="F298" s="107">
        <v>56</v>
      </c>
      <c r="G298" s="463" t="s">
        <v>436</v>
      </c>
    </row>
    <row r="299" spans="1:56" s="95" customFormat="1" ht="12.75" x14ac:dyDescent="0.2">
      <c r="A299" s="22"/>
      <c r="B299" s="22"/>
      <c r="C299" s="22"/>
      <c r="D299" s="39"/>
      <c r="E299" s="133" t="s">
        <v>625</v>
      </c>
      <c r="F299" s="107">
        <v>58</v>
      </c>
      <c r="G299" s="463" t="s">
        <v>436</v>
      </c>
    </row>
    <row r="300" spans="1:56" s="95" customFormat="1" ht="12.75" x14ac:dyDescent="0.2">
      <c r="A300" s="22"/>
      <c r="B300" s="22"/>
      <c r="C300" s="22"/>
      <c r="D300" s="39"/>
      <c r="E300" s="133" t="s">
        <v>690</v>
      </c>
      <c r="F300" s="107">
        <v>61</v>
      </c>
      <c r="G300" s="463" t="s">
        <v>436</v>
      </c>
    </row>
    <row r="301" spans="1:56" s="95" customFormat="1" ht="12.75" x14ac:dyDescent="0.2">
      <c r="A301" s="22"/>
      <c r="B301" s="22"/>
      <c r="C301" s="22"/>
      <c r="D301" s="39"/>
      <c r="E301" s="133" t="s">
        <v>628</v>
      </c>
      <c r="F301" s="107">
        <v>71</v>
      </c>
      <c r="G301" s="463" t="s">
        <v>436</v>
      </c>
    </row>
    <row r="302" spans="1:56" s="95" customFormat="1" ht="24" x14ac:dyDescent="0.2">
      <c r="A302" s="22"/>
      <c r="B302" s="22"/>
      <c r="C302" s="22"/>
      <c r="D302" s="39"/>
      <c r="E302" s="133" t="s">
        <v>629</v>
      </c>
      <c r="F302" s="107">
        <v>72</v>
      </c>
      <c r="G302" s="463" t="s">
        <v>436</v>
      </c>
    </row>
    <row r="303" spans="1:56" ht="12.75" x14ac:dyDescent="0.2">
      <c r="E303" s="133" t="s">
        <v>463</v>
      </c>
      <c r="F303" s="107">
        <v>69</v>
      </c>
      <c r="G303" s="463" t="s">
        <v>436</v>
      </c>
      <c r="H303" s="95"/>
      <c r="J303" s="95"/>
      <c r="AB303" s="95"/>
      <c r="AF303" s="95"/>
      <c r="AG303" s="95"/>
      <c r="AJ303" s="95"/>
      <c r="AK303" s="95"/>
      <c r="AL303" s="95"/>
      <c r="AM303" s="95"/>
      <c r="AO303" s="95"/>
      <c r="AU303" s="95"/>
      <c r="AV303" s="95"/>
      <c r="BB303" s="95"/>
      <c r="BC303" s="95"/>
      <c r="BD303" s="95"/>
    </row>
    <row r="304" spans="1:56" s="95" customFormat="1" ht="12.75" x14ac:dyDescent="0.2">
      <c r="A304" s="22"/>
      <c r="B304" s="22"/>
      <c r="C304" s="22"/>
      <c r="D304" s="39"/>
      <c r="E304" s="133" t="s">
        <v>462</v>
      </c>
      <c r="F304" s="107">
        <v>68</v>
      </c>
      <c r="G304" s="463" t="s">
        <v>436</v>
      </c>
    </row>
    <row r="305" spans="1:7" s="95" customFormat="1" ht="12.75" x14ac:dyDescent="0.2">
      <c r="A305" s="22"/>
      <c r="B305" s="22"/>
      <c r="C305" s="22"/>
      <c r="D305" s="39"/>
      <c r="E305" s="133" t="s">
        <v>558</v>
      </c>
      <c r="F305" s="107">
        <v>172</v>
      </c>
      <c r="G305" s="455" t="s">
        <v>449</v>
      </c>
    </row>
    <row r="306" spans="1:7" s="95" customFormat="1" ht="12.75" x14ac:dyDescent="0.2">
      <c r="A306" s="22"/>
      <c r="B306" s="22"/>
      <c r="C306" s="22"/>
      <c r="D306" s="39"/>
      <c r="E306" s="133" t="s">
        <v>494</v>
      </c>
      <c r="F306" s="107">
        <v>108</v>
      </c>
      <c r="G306" s="467" t="s">
        <v>436</v>
      </c>
    </row>
    <row r="307" spans="1:7" ht="12.75" x14ac:dyDescent="0.2">
      <c r="E307" s="133" t="s">
        <v>470</v>
      </c>
      <c r="F307" s="107">
        <v>81</v>
      </c>
      <c r="G307" s="463" t="s">
        <v>436</v>
      </c>
    </row>
    <row r="308" spans="1:7" s="95" customFormat="1" ht="12.75" x14ac:dyDescent="0.2">
      <c r="A308" s="22"/>
      <c r="B308" s="22"/>
      <c r="C308" s="22"/>
      <c r="D308" s="39"/>
      <c r="E308" s="133" t="s">
        <v>471</v>
      </c>
      <c r="F308" s="107">
        <v>82</v>
      </c>
      <c r="G308" s="463" t="s">
        <v>436</v>
      </c>
    </row>
    <row r="309" spans="1:7" ht="12.75" x14ac:dyDescent="0.2">
      <c r="E309" s="133" t="s">
        <v>472</v>
      </c>
      <c r="F309" s="107">
        <v>83</v>
      </c>
      <c r="G309" s="463" t="s">
        <v>436</v>
      </c>
    </row>
    <row r="310" spans="1:7" s="95" customFormat="1" ht="12.75" x14ac:dyDescent="0.2">
      <c r="A310" s="22"/>
      <c r="B310" s="22"/>
      <c r="C310" s="22"/>
      <c r="D310" s="39"/>
      <c r="E310" s="133" t="s">
        <v>484</v>
      </c>
      <c r="F310" s="107">
        <v>95</v>
      </c>
      <c r="G310" s="463" t="s">
        <v>436</v>
      </c>
    </row>
    <row r="311" spans="1:7" ht="12.75" x14ac:dyDescent="0.2">
      <c r="E311" s="133" t="s">
        <v>474</v>
      </c>
      <c r="F311" s="107">
        <v>85</v>
      </c>
      <c r="G311" s="463" t="s">
        <v>436</v>
      </c>
    </row>
    <row r="312" spans="1:7" s="95" customFormat="1" ht="12.75" x14ac:dyDescent="0.2">
      <c r="A312" s="22"/>
      <c r="B312" s="22"/>
      <c r="C312" s="22"/>
      <c r="D312" s="39"/>
      <c r="E312" s="133" t="s">
        <v>473</v>
      </c>
      <c r="F312" s="107">
        <v>84</v>
      </c>
      <c r="G312" s="463" t="s">
        <v>436</v>
      </c>
    </row>
    <row r="313" spans="1:7" ht="12.75" x14ac:dyDescent="0.2">
      <c r="E313" s="133" t="s">
        <v>468</v>
      </c>
      <c r="F313" s="107">
        <v>79</v>
      </c>
      <c r="G313" s="463" t="s">
        <v>436</v>
      </c>
    </row>
    <row r="314" spans="1:7" ht="12.75" x14ac:dyDescent="0.2">
      <c r="E314" s="133" t="s">
        <v>490</v>
      </c>
      <c r="F314" s="107">
        <v>104</v>
      </c>
      <c r="G314" s="467" t="s">
        <v>436</v>
      </c>
    </row>
    <row r="315" spans="1:7" ht="12.75" x14ac:dyDescent="0.2">
      <c r="E315" s="133" t="s">
        <v>481</v>
      </c>
      <c r="F315" s="107">
        <v>92</v>
      </c>
      <c r="G315" s="463" t="s">
        <v>436</v>
      </c>
    </row>
    <row r="316" spans="1:7" s="95" customFormat="1" ht="12.75" x14ac:dyDescent="0.2">
      <c r="A316" s="22"/>
      <c r="B316" s="22"/>
      <c r="C316" s="22"/>
      <c r="D316" s="39"/>
      <c r="E316" s="133" t="s">
        <v>421</v>
      </c>
      <c r="F316" s="107">
        <v>11</v>
      </c>
      <c r="G316" s="455" t="s">
        <v>0</v>
      </c>
    </row>
    <row r="317" spans="1:7" ht="12.75" x14ac:dyDescent="0.2">
      <c r="E317" s="133" t="s">
        <v>143</v>
      </c>
      <c r="F317" s="107">
        <v>14</v>
      </c>
      <c r="G317" s="455" t="s">
        <v>0</v>
      </c>
    </row>
    <row r="318" spans="1:7" s="95" customFormat="1" ht="12.75" x14ac:dyDescent="0.2">
      <c r="A318" s="22"/>
      <c r="B318" s="22"/>
      <c r="C318" s="22"/>
      <c r="D318" s="39"/>
      <c r="E318" s="133" t="s">
        <v>502</v>
      </c>
      <c r="F318" s="107">
        <v>116</v>
      </c>
      <c r="G318" s="455" t="s">
        <v>437</v>
      </c>
    </row>
    <row r="319" spans="1:7" s="95" customFormat="1" ht="12.75" x14ac:dyDescent="0.2">
      <c r="A319" s="22"/>
      <c r="B319" s="22"/>
      <c r="C319" s="22"/>
      <c r="D319" s="39"/>
      <c r="E319" s="133" t="s">
        <v>568</v>
      </c>
      <c r="F319" s="107">
        <v>182</v>
      </c>
      <c r="G319" s="455" t="s">
        <v>451</v>
      </c>
    </row>
    <row r="320" spans="1:7" s="95" customFormat="1" ht="12.75" x14ac:dyDescent="0.2">
      <c r="A320" s="22"/>
      <c r="B320" s="22"/>
      <c r="C320" s="22"/>
      <c r="D320" s="39"/>
      <c r="E320" s="133" t="s">
        <v>501</v>
      </c>
      <c r="F320" s="107">
        <v>115</v>
      </c>
      <c r="G320" s="455" t="s">
        <v>437</v>
      </c>
    </row>
    <row r="321" spans="1:7" ht="12.75" x14ac:dyDescent="0.2">
      <c r="E321" s="133" t="s">
        <v>98</v>
      </c>
      <c r="F321" s="107">
        <v>2</v>
      </c>
      <c r="G321" s="455" t="s">
        <v>0</v>
      </c>
    </row>
    <row r="322" spans="1:7" s="95" customFormat="1" ht="12.75" x14ac:dyDescent="0.2">
      <c r="A322" s="22"/>
      <c r="B322" s="22"/>
      <c r="C322" s="22"/>
      <c r="D322" s="39"/>
      <c r="E322" s="133" t="s">
        <v>99</v>
      </c>
      <c r="F322" s="107">
        <v>3</v>
      </c>
      <c r="G322" s="455" t="s">
        <v>0</v>
      </c>
    </row>
    <row r="323" spans="1:7" ht="12.75" x14ac:dyDescent="0.2">
      <c r="E323" s="133" t="s">
        <v>566</v>
      </c>
      <c r="F323" s="107">
        <v>180</v>
      </c>
      <c r="G323" s="455" t="s">
        <v>451</v>
      </c>
    </row>
    <row r="324" spans="1:7" ht="12.75" x14ac:dyDescent="0.2">
      <c r="E324" s="133" t="s">
        <v>564</v>
      </c>
      <c r="F324" s="107">
        <v>178</v>
      </c>
      <c r="G324" s="455" t="s">
        <v>451</v>
      </c>
    </row>
    <row r="325" spans="1:7" s="95" customFormat="1" ht="12.75" x14ac:dyDescent="0.2">
      <c r="A325" s="22"/>
      <c r="B325" s="22"/>
      <c r="C325" s="22"/>
      <c r="D325" s="39"/>
      <c r="E325" s="133" t="s">
        <v>499</v>
      </c>
      <c r="F325" s="107">
        <v>113</v>
      </c>
      <c r="G325" s="455" t="s">
        <v>437</v>
      </c>
    </row>
    <row r="326" spans="1:7" ht="12.75" x14ac:dyDescent="0.2">
      <c r="E326" s="133" t="s">
        <v>497</v>
      </c>
      <c r="F326" s="107">
        <v>111</v>
      </c>
      <c r="G326" s="455" t="s">
        <v>437</v>
      </c>
    </row>
    <row r="327" spans="1:7" ht="12.75" x14ac:dyDescent="0.2">
      <c r="E327" s="133" t="s">
        <v>503</v>
      </c>
      <c r="F327" s="107">
        <v>117</v>
      </c>
      <c r="G327" s="455" t="s">
        <v>437</v>
      </c>
    </row>
    <row r="328" spans="1:7" ht="12.75" x14ac:dyDescent="0.2">
      <c r="E328" s="133" t="s">
        <v>500</v>
      </c>
      <c r="F328" s="107">
        <v>114</v>
      </c>
      <c r="G328" s="455" t="s">
        <v>437</v>
      </c>
    </row>
    <row r="329" spans="1:7" ht="12.75" x14ac:dyDescent="0.2">
      <c r="E329" s="133" t="s">
        <v>567</v>
      </c>
      <c r="F329" s="107">
        <v>181</v>
      </c>
      <c r="G329" s="455" t="s">
        <v>451</v>
      </c>
    </row>
    <row r="330" spans="1:7" ht="12.75" x14ac:dyDescent="0.2">
      <c r="E330" s="133" t="s">
        <v>563</v>
      </c>
      <c r="F330" s="107">
        <v>177</v>
      </c>
      <c r="G330" s="455" t="s">
        <v>451</v>
      </c>
    </row>
    <row r="331" spans="1:7" ht="12.75" x14ac:dyDescent="0.2">
      <c r="E331" s="133" t="s">
        <v>565</v>
      </c>
      <c r="F331" s="107">
        <v>179</v>
      </c>
      <c r="G331" s="455" t="s">
        <v>451</v>
      </c>
    </row>
    <row r="332" spans="1:7" ht="12.75" x14ac:dyDescent="0.2">
      <c r="E332" s="133" t="s">
        <v>569</v>
      </c>
      <c r="F332" s="107">
        <v>183</v>
      </c>
      <c r="G332" s="455" t="s">
        <v>451</v>
      </c>
    </row>
    <row r="333" spans="1:7" ht="12.75" x14ac:dyDescent="0.2">
      <c r="E333" s="133" t="s">
        <v>504</v>
      </c>
      <c r="F333" s="107">
        <v>118</v>
      </c>
      <c r="G333" s="455" t="s">
        <v>437</v>
      </c>
    </row>
    <row r="334" spans="1:7" s="95" customFormat="1" ht="12.75" x14ac:dyDescent="0.2">
      <c r="A334" s="22"/>
      <c r="B334" s="22"/>
      <c r="C334" s="22"/>
      <c r="D334" s="39"/>
      <c r="E334" s="133" t="s">
        <v>498</v>
      </c>
      <c r="F334" s="107">
        <v>112</v>
      </c>
      <c r="G334" s="455" t="s">
        <v>437</v>
      </c>
    </row>
    <row r="335" spans="1:7" s="95" customFormat="1" ht="12.75" x14ac:dyDescent="0.2">
      <c r="A335" s="22"/>
      <c r="B335" s="22"/>
      <c r="C335" s="22"/>
      <c r="D335" s="39"/>
      <c r="E335" s="133" t="s">
        <v>507</v>
      </c>
      <c r="F335" s="107">
        <v>121</v>
      </c>
      <c r="G335" s="455" t="s">
        <v>439</v>
      </c>
    </row>
    <row r="336" spans="1:7" s="95" customFormat="1" ht="12.75" x14ac:dyDescent="0.2">
      <c r="A336" s="22"/>
      <c r="B336" s="22"/>
      <c r="C336" s="22"/>
      <c r="D336" s="39"/>
      <c r="E336" s="133" t="s">
        <v>572</v>
      </c>
      <c r="F336" s="107">
        <v>186</v>
      </c>
      <c r="G336" s="455" t="s">
        <v>452</v>
      </c>
    </row>
    <row r="337" spans="1:7" s="95" customFormat="1" ht="12.75" x14ac:dyDescent="0.2">
      <c r="A337" s="22"/>
      <c r="B337" s="22"/>
      <c r="C337" s="22"/>
      <c r="D337" s="39"/>
      <c r="E337" s="133" t="s">
        <v>54</v>
      </c>
      <c r="F337" s="107">
        <v>1</v>
      </c>
      <c r="G337" s="455" t="s">
        <v>0</v>
      </c>
    </row>
    <row r="338" spans="1:7" s="95" customFormat="1" ht="12.75" x14ac:dyDescent="0.2">
      <c r="A338" s="22"/>
      <c r="B338" s="22"/>
      <c r="C338" s="22"/>
      <c r="D338" s="39"/>
      <c r="E338" s="133" t="s">
        <v>505</v>
      </c>
      <c r="F338" s="107">
        <v>119</v>
      </c>
      <c r="G338" s="455" t="s">
        <v>439</v>
      </c>
    </row>
    <row r="339" spans="1:7" s="95" customFormat="1" ht="12.75" x14ac:dyDescent="0.2">
      <c r="A339" s="22"/>
      <c r="B339" s="22"/>
      <c r="C339" s="22"/>
      <c r="D339" s="39"/>
      <c r="E339" s="133" t="s">
        <v>506</v>
      </c>
      <c r="F339" s="107">
        <v>120</v>
      </c>
      <c r="G339" s="455" t="s">
        <v>439</v>
      </c>
    </row>
    <row r="340" spans="1:7" s="95" customFormat="1" ht="12.75" x14ac:dyDescent="0.2">
      <c r="A340" s="22"/>
      <c r="B340" s="22"/>
      <c r="C340" s="22"/>
      <c r="D340" s="39"/>
      <c r="E340" s="133" t="s">
        <v>570</v>
      </c>
      <c r="F340" s="107">
        <v>184</v>
      </c>
      <c r="G340" s="455" t="s">
        <v>452</v>
      </c>
    </row>
    <row r="341" spans="1:7" s="95" customFormat="1" ht="12.75" x14ac:dyDescent="0.2">
      <c r="A341" s="22"/>
      <c r="B341" s="22"/>
      <c r="C341" s="22"/>
      <c r="D341" s="39"/>
      <c r="E341" s="133" t="s">
        <v>571</v>
      </c>
      <c r="F341" s="107">
        <v>185</v>
      </c>
      <c r="G341" s="455" t="s">
        <v>452</v>
      </c>
    </row>
    <row r="342" spans="1:7" s="95" customFormat="1" ht="12.75" x14ac:dyDescent="0.2">
      <c r="A342" s="22"/>
      <c r="B342" s="22"/>
      <c r="C342" s="22"/>
      <c r="D342" s="39"/>
      <c r="E342" s="133" t="s">
        <v>428</v>
      </c>
      <c r="F342" s="107">
        <v>21</v>
      </c>
      <c r="G342" s="455" t="s">
        <v>0</v>
      </c>
    </row>
    <row r="343" spans="1:7" s="95" customFormat="1" ht="12.75" x14ac:dyDescent="0.2">
      <c r="A343" s="22"/>
      <c r="B343" s="22"/>
      <c r="C343" s="22"/>
      <c r="D343" s="39"/>
      <c r="E343" s="133" t="s">
        <v>427</v>
      </c>
      <c r="F343" s="107">
        <v>20</v>
      </c>
      <c r="G343" s="455" t="s">
        <v>0</v>
      </c>
    </row>
    <row r="344" spans="1:7" s="95" customFormat="1" ht="12.75" x14ac:dyDescent="0.2">
      <c r="A344" s="22"/>
      <c r="B344" s="22"/>
      <c r="C344" s="22"/>
      <c r="D344" s="39"/>
      <c r="E344" s="133" t="s">
        <v>513</v>
      </c>
      <c r="F344" s="107">
        <v>127</v>
      </c>
      <c r="G344" s="455" t="s">
        <v>440</v>
      </c>
    </row>
    <row r="345" spans="1:7" s="95" customFormat="1" ht="12.75" x14ac:dyDescent="0.2">
      <c r="A345" s="22"/>
      <c r="B345" s="22"/>
      <c r="C345" s="22"/>
      <c r="D345" s="39"/>
      <c r="E345" s="133" t="s">
        <v>514</v>
      </c>
      <c r="F345" s="107">
        <v>128</v>
      </c>
      <c r="G345" s="455" t="s">
        <v>440</v>
      </c>
    </row>
    <row r="346" spans="1:7" s="95" customFormat="1" ht="12.75" x14ac:dyDescent="0.2">
      <c r="A346" s="22"/>
      <c r="B346" s="22"/>
      <c r="C346" s="22"/>
      <c r="D346" s="39"/>
      <c r="E346" s="133" t="s">
        <v>580</v>
      </c>
      <c r="F346" s="107">
        <v>194</v>
      </c>
      <c r="G346" s="455" t="s">
        <v>453</v>
      </c>
    </row>
    <row r="347" spans="1:7" s="95" customFormat="1" ht="12.75" x14ac:dyDescent="0.2">
      <c r="A347" s="22"/>
      <c r="B347" s="22"/>
      <c r="C347" s="22"/>
      <c r="D347" s="39"/>
      <c r="E347" s="133" t="s">
        <v>577</v>
      </c>
      <c r="F347" s="107">
        <v>191</v>
      </c>
      <c r="G347" s="455" t="s">
        <v>453</v>
      </c>
    </row>
    <row r="348" spans="1:7" s="95" customFormat="1" ht="24" x14ac:dyDescent="0.2">
      <c r="A348" s="22"/>
      <c r="B348" s="22"/>
      <c r="C348" s="22"/>
      <c r="D348" s="39"/>
      <c r="E348" s="133" t="s">
        <v>575</v>
      </c>
      <c r="F348" s="107">
        <v>189</v>
      </c>
      <c r="G348" s="455" t="s">
        <v>453</v>
      </c>
    </row>
    <row r="349" spans="1:7" s="95" customFormat="1" ht="12.75" x14ac:dyDescent="0.2">
      <c r="A349" s="22"/>
      <c r="B349" s="22"/>
      <c r="C349" s="22"/>
      <c r="D349" s="39"/>
      <c r="E349" s="133" t="s">
        <v>579</v>
      </c>
      <c r="F349" s="107">
        <v>193</v>
      </c>
      <c r="G349" s="455" t="s">
        <v>453</v>
      </c>
    </row>
    <row r="350" spans="1:7" s="95" customFormat="1" ht="12.75" x14ac:dyDescent="0.2">
      <c r="A350" s="22"/>
      <c r="B350" s="22"/>
      <c r="C350" s="22"/>
      <c r="D350" s="39"/>
      <c r="E350" s="133" t="s">
        <v>576</v>
      </c>
      <c r="F350" s="107">
        <v>190</v>
      </c>
      <c r="G350" s="455" t="s">
        <v>453</v>
      </c>
    </row>
    <row r="351" spans="1:7" s="95" customFormat="1" ht="12.75" x14ac:dyDescent="0.2">
      <c r="A351" s="22"/>
      <c r="B351" s="22"/>
      <c r="C351" s="22"/>
      <c r="D351" s="39"/>
      <c r="E351" s="133" t="s">
        <v>573</v>
      </c>
      <c r="F351" s="107">
        <v>187</v>
      </c>
      <c r="G351" s="455" t="s">
        <v>453</v>
      </c>
    </row>
    <row r="352" spans="1:7" s="95" customFormat="1" ht="12.75" x14ac:dyDescent="0.2">
      <c r="A352" s="22"/>
      <c r="B352" s="22"/>
      <c r="C352" s="22"/>
      <c r="D352" s="39"/>
      <c r="E352" s="133" t="s">
        <v>574</v>
      </c>
      <c r="F352" s="107">
        <v>188</v>
      </c>
      <c r="G352" s="455" t="s">
        <v>453</v>
      </c>
    </row>
    <row r="353" spans="1:7" s="95" customFormat="1" ht="12.75" x14ac:dyDescent="0.2">
      <c r="A353" s="22"/>
      <c r="B353" s="22"/>
      <c r="C353" s="22"/>
      <c r="D353" s="39"/>
      <c r="E353" s="133" t="s">
        <v>578</v>
      </c>
      <c r="F353" s="107">
        <v>192</v>
      </c>
      <c r="G353" s="455" t="s">
        <v>453</v>
      </c>
    </row>
    <row r="354" spans="1:7" s="95" customFormat="1" ht="12.75" x14ac:dyDescent="0.2">
      <c r="A354" s="22"/>
      <c r="B354" s="22"/>
      <c r="C354" s="22"/>
      <c r="D354" s="39"/>
      <c r="E354" s="133" t="s">
        <v>435</v>
      </c>
      <c r="F354" s="107">
        <v>39</v>
      </c>
      <c r="G354" s="455" t="s">
        <v>1</v>
      </c>
    </row>
    <row r="355" spans="1:7" s="95" customFormat="1" ht="12.75" x14ac:dyDescent="0.2">
      <c r="A355" s="22"/>
      <c r="B355" s="22"/>
      <c r="C355" s="22"/>
      <c r="D355" s="39"/>
      <c r="E355" s="133" t="s">
        <v>103</v>
      </c>
      <c r="F355" s="107">
        <v>31</v>
      </c>
      <c r="G355" s="455" t="s">
        <v>1</v>
      </c>
    </row>
    <row r="356" spans="1:7" s="95" customFormat="1" ht="12.75" x14ac:dyDescent="0.2">
      <c r="A356" s="22"/>
      <c r="B356" s="22"/>
      <c r="C356" s="22"/>
      <c r="D356" s="39"/>
      <c r="E356" s="133" t="s">
        <v>431</v>
      </c>
      <c r="F356" s="107">
        <v>35</v>
      </c>
      <c r="G356" s="455" t="s">
        <v>1</v>
      </c>
    </row>
    <row r="357" spans="1:7" s="95" customFormat="1" ht="12.75" x14ac:dyDescent="0.2">
      <c r="A357" s="22"/>
      <c r="B357" s="22"/>
      <c r="C357" s="22"/>
      <c r="D357" s="39"/>
      <c r="E357" s="133" t="s">
        <v>101</v>
      </c>
      <c r="F357" s="107">
        <v>34</v>
      </c>
      <c r="G357" s="455" t="s">
        <v>1</v>
      </c>
    </row>
    <row r="358" spans="1:7" s="95" customFormat="1" ht="12.75" x14ac:dyDescent="0.2">
      <c r="A358" s="22"/>
      <c r="B358" s="22"/>
      <c r="C358" s="22"/>
      <c r="D358" s="39"/>
      <c r="E358" s="133" t="s">
        <v>434</v>
      </c>
      <c r="F358" s="107">
        <v>38</v>
      </c>
      <c r="G358" s="455" t="s">
        <v>1</v>
      </c>
    </row>
    <row r="359" spans="1:7" s="95" customFormat="1" ht="12.75" x14ac:dyDescent="0.2">
      <c r="A359" s="22"/>
      <c r="B359" s="22"/>
      <c r="C359" s="22"/>
      <c r="D359" s="39"/>
      <c r="E359" s="133" t="s">
        <v>432</v>
      </c>
      <c r="F359" s="107">
        <v>36</v>
      </c>
      <c r="G359" s="455" t="s">
        <v>1</v>
      </c>
    </row>
    <row r="360" spans="1:7" s="95" customFormat="1" ht="12.75" x14ac:dyDescent="0.2">
      <c r="A360" s="22"/>
      <c r="B360" s="22"/>
      <c r="C360" s="22"/>
      <c r="D360" s="39"/>
      <c r="E360" s="133" t="s">
        <v>102</v>
      </c>
      <c r="F360" s="107">
        <v>32</v>
      </c>
      <c r="G360" s="455" t="s">
        <v>1</v>
      </c>
    </row>
    <row r="361" spans="1:7" s="95" customFormat="1" ht="12.75" x14ac:dyDescent="0.2">
      <c r="A361" s="22"/>
      <c r="B361" s="22"/>
      <c r="C361" s="22"/>
      <c r="D361" s="39"/>
      <c r="E361" s="133" t="s">
        <v>430</v>
      </c>
      <c r="F361" s="107">
        <v>33</v>
      </c>
      <c r="G361" s="455" t="s">
        <v>1</v>
      </c>
    </row>
    <row r="362" spans="1:7" s="95" customFormat="1" ht="12.75" x14ac:dyDescent="0.2">
      <c r="A362" s="22"/>
      <c r="B362" s="22"/>
      <c r="C362" s="22"/>
      <c r="D362" s="39"/>
      <c r="E362" s="133" t="s">
        <v>433</v>
      </c>
      <c r="F362" s="107">
        <v>37</v>
      </c>
      <c r="G362" s="455" t="s">
        <v>1</v>
      </c>
    </row>
    <row r="363" spans="1:7" s="95" customFormat="1" ht="12.75" x14ac:dyDescent="0.2">
      <c r="A363" s="22"/>
      <c r="B363" s="22"/>
      <c r="C363" s="22"/>
      <c r="D363" s="39"/>
      <c r="E363" s="133" t="s">
        <v>508</v>
      </c>
      <c r="F363" s="107">
        <v>122</v>
      </c>
      <c r="G363" s="455" t="s">
        <v>440</v>
      </c>
    </row>
    <row r="364" spans="1:7" s="95" customFormat="1" ht="12.75" x14ac:dyDescent="0.2">
      <c r="A364" s="22"/>
      <c r="B364" s="22"/>
      <c r="C364" s="22"/>
      <c r="D364" s="39"/>
      <c r="E364" s="133" t="s">
        <v>512</v>
      </c>
      <c r="F364" s="107">
        <v>126</v>
      </c>
      <c r="G364" s="455" t="s">
        <v>440</v>
      </c>
    </row>
    <row r="365" spans="1:7" s="95" customFormat="1" ht="12.75" x14ac:dyDescent="0.2">
      <c r="A365" s="22"/>
      <c r="B365" s="22"/>
      <c r="C365" s="22"/>
      <c r="D365" s="39"/>
      <c r="E365" s="133" t="s">
        <v>511</v>
      </c>
      <c r="F365" s="107">
        <v>125</v>
      </c>
      <c r="G365" s="455" t="s">
        <v>440</v>
      </c>
    </row>
    <row r="366" spans="1:7" s="95" customFormat="1" ht="12.75" x14ac:dyDescent="0.2">
      <c r="A366" s="22"/>
      <c r="B366" s="22"/>
      <c r="C366" s="22"/>
      <c r="D366" s="39"/>
      <c r="E366" s="133" t="s">
        <v>510</v>
      </c>
      <c r="F366" s="107">
        <v>124</v>
      </c>
      <c r="G366" s="455" t="s">
        <v>440</v>
      </c>
    </row>
    <row r="367" spans="1:7" s="95" customFormat="1" ht="12.75" x14ac:dyDescent="0.2">
      <c r="A367" s="22"/>
      <c r="B367" s="22"/>
      <c r="C367" s="22"/>
      <c r="D367" s="39"/>
      <c r="E367" s="133" t="s">
        <v>509</v>
      </c>
      <c r="F367" s="107">
        <v>123</v>
      </c>
      <c r="G367" s="455" t="s">
        <v>440</v>
      </c>
    </row>
    <row r="368" spans="1:7" s="95" customFormat="1" ht="12.75" x14ac:dyDescent="0.2">
      <c r="A368" s="22"/>
      <c r="B368" s="22"/>
      <c r="C368" s="22"/>
      <c r="D368" s="39"/>
      <c r="E368" s="133" t="s">
        <v>542</v>
      </c>
      <c r="F368" s="107">
        <v>157</v>
      </c>
      <c r="G368" s="455" t="s">
        <v>441</v>
      </c>
    </row>
    <row r="369" spans="1:7" s="95" customFormat="1" ht="12.75" x14ac:dyDescent="0.2">
      <c r="A369" s="22"/>
      <c r="B369" s="22"/>
      <c r="C369" s="22"/>
      <c r="D369" s="39"/>
      <c r="E369" s="133" t="s">
        <v>532</v>
      </c>
      <c r="F369" s="107">
        <v>147</v>
      </c>
      <c r="G369" s="455" t="s">
        <v>441</v>
      </c>
    </row>
    <row r="370" spans="1:7" s="95" customFormat="1" ht="12.75" x14ac:dyDescent="0.2">
      <c r="A370" s="22"/>
      <c r="B370" s="22"/>
      <c r="C370" s="22"/>
      <c r="D370" s="39"/>
      <c r="E370" s="133" t="s">
        <v>516</v>
      </c>
      <c r="F370" s="107">
        <v>131</v>
      </c>
      <c r="G370" s="455" t="s">
        <v>441</v>
      </c>
    </row>
    <row r="371" spans="1:7" s="95" customFormat="1" ht="12.75" x14ac:dyDescent="0.2">
      <c r="A371" s="22"/>
      <c r="B371" s="22"/>
      <c r="C371" s="22"/>
      <c r="D371" s="39"/>
      <c r="E371" s="133" t="s">
        <v>515</v>
      </c>
      <c r="F371" s="107">
        <v>130</v>
      </c>
      <c r="G371" s="455" t="s">
        <v>441</v>
      </c>
    </row>
    <row r="372" spans="1:7" s="95" customFormat="1" ht="12.75" x14ac:dyDescent="0.2">
      <c r="A372" s="22"/>
      <c r="B372" s="22"/>
      <c r="C372" s="22"/>
      <c r="D372" s="39"/>
      <c r="E372" s="133" t="s">
        <v>517</v>
      </c>
      <c r="F372" s="107">
        <v>132</v>
      </c>
      <c r="G372" s="455" t="s">
        <v>441</v>
      </c>
    </row>
    <row r="373" spans="1:7" s="95" customFormat="1" ht="12.75" x14ac:dyDescent="0.2">
      <c r="A373" s="22"/>
      <c r="B373" s="22"/>
      <c r="C373" s="22"/>
      <c r="D373" s="39"/>
      <c r="E373" s="133" t="s">
        <v>527</v>
      </c>
      <c r="F373" s="107">
        <v>142</v>
      </c>
      <c r="G373" s="455" t="s">
        <v>441</v>
      </c>
    </row>
    <row r="374" spans="1:7" s="95" customFormat="1" ht="12.75" x14ac:dyDescent="0.2">
      <c r="A374" s="22"/>
      <c r="B374" s="22"/>
      <c r="C374" s="22"/>
      <c r="D374" s="39"/>
      <c r="E374" s="133" t="s">
        <v>523</v>
      </c>
      <c r="F374" s="107">
        <v>138</v>
      </c>
      <c r="G374" s="455" t="s">
        <v>441</v>
      </c>
    </row>
    <row r="375" spans="1:7" s="95" customFormat="1" ht="12.75" x14ac:dyDescent="0.2">
      <c r="A375" s="22"/>
      <c r="B375" s="22"/>
      <c r="C375" s="22"/>
      <c r="D375" s="39"/>
      <c r="E375" s="133" t="s">
        <v>524</v>
      </c>
      <c r="F375" s="107">
        <v>139</v>
      </c>
      <c r="G375" s="455" t="s">
        <v>441</v>
      </c>
    </row>
    <row r="376" spans="1:7" s="95" customFormat="1" ht="12.75" x14ac:dyDescent="0.2">
      <c r="A376" s="22"/>
      <c r="B376" s="22"/>
      <c r="C376" s="22"/>
      <c r="D376" s="39"/>
      <c r="E376" s="133" t="s">
        <v>540</v>
      </c>
      <c r="F376" s="107">
        <v>155</v>
      </c>
      <c r="G376" s="455" t="s">
        <v>441</v>
      </c>
    </row>
    <row r="377" spans="1:7" s="95" customFormat="1" ht="12.75" x14ac:dyDescent="0.2">
      <c r="A377" s="22"/>
      <c r="B377" s="22"/>
      <c r="C377" s="22"/>
      <c r="D377" s="39"/>
      <c r="E377" s="133" t="s">
        <v>535</v>
      </c>
      <c r="F377" s="107">
        <v>150</v>
      </c>
      <c r="G377" s="455" t="s">
        <v>441</v>
      </c>
    </row>
    <row r="378" spans="1:7" s="95" customFormat="1" ht="12.75" x14ac:dyDescent="0.2">
      <c r="A378" s="22"/>
      <c r="B378" s="22"/>
      <c r="C378" s="22"/>
      <c r="D378" s="39"/>
      <c r="E378" s="133" t="s">
        <v>538</v>
      </c>
      <c r="F378" s="107">
        <v>153</v>
      </c>
      <c r="G378" s="455" t="s">
        <v>441</v>
      </c>
    </row>
    <row r="379" spans="1:7" s="95" customFormat="1" ht="12.75" x14ac:dyDescent="0.2">
      <c r="A379" s="22"/>
      <c r="B379" s="22"/>
      <c r="C379" s="22"/>
      <c r="D379" s="39"/>
      <c r="E379" s="133" t="s">
        <v>539</v>
      </c>
      <c r="F379" s="107">
        <v>154</v>
      </c>
      <c r="G379" s="455" t="s">
        <v>441</v>
      </c>
    </row>
    <row r="380" spans="1:7" s="95" customFormat="1" ht="12.75" x14ac:dyDescent="0.2">
      <c r="A380" s="22"/>
      <c r="B380" s="22"/>
      <c r="C380" s="22"/>
      <c r="D380" s="39"/>
      <c r="E380" s="133" t="s">
        <v>537</v>
      </c>
      <c r="F380" s="107">
        <v>152</v>
      </c>
      <c r="G380" s="455" t="s">
        <v>441</v>
      </c>
    </row>
    <row r="381" spans="1:7" s="95" customFormat="1" ht="12.75" x14ac:dyDescent="0.2">
      <c r="A381" s="22"/>
      <c r="B381" s="22"/>
      <c r="C381" s="22"/>
      <c r="D381" s="39"/>
      <c r="E381" s="133" t="s">
        <v>536</v>
      </c>
      <c r="F381" s="107">
        <v>151</v>
      </c>
      <c r="G381" s="455" t="s">
        <v>441</v>
      </c>
    </row>
    <row r="382" spans="1:7" s="95" customFormat="1" ht="12.75" x14ac:dyDescent="0.2">
      <c r="A382" s="22"/>
      <c r="B382" s="22"/>
      <c r="C382" s="22"/>
      <c r="D382" s="39"/>
      <c r="E382" s="133" t="s">
        <v>533</v>
      </c>
      <c r="F382" s="107">
        <v>148</v>
      </c>
      <c r="G382" s="455" t="s">
        <v>441</v>
      </c>
    </row>
    <row r="383" spans="1:7" s="95" customFormat="1" ht="12.75" x14ac:dyDescent="0.2">
      <c r="A383" s="22"/>
      <c r="B383" s="22"/>
      <c r="C383" s="22"/>
      <c r="D383" s="39"/>
      <c r="E383" s="133" t="s">
        <v>534</v>
      </c>
      <c r="F383" s="107">
        <v>149</v>
      </c>
      <c r="G383" s="455" t="s">
        <v>441</v>
      </c>
    </row>
    <row r="384" spans="1:7" s="95" customFormat="1" ht="12.75" x14ac:dyDescent="0.2">
      <c r="A384" s="22"/>
      <c r="B384" s="22"/>
      <c r="C384" s="22"/>
      <c r="D384" s="39"/>
      <c r="E384" s="133" t="s">
        <v>541</v>
      </c>
      <c r="F384" s="107">
        <v>156</v>
      </c>
      <c r="G384" s="455" t="s">
        <v>441</v>
      </c>
    </row>
    <row r="385" spans="1:7" s="95" customFormat="1" ht="12.75" x14ac:dyDescent="0.2">
      <c r="A385" s="22"/>
      <c r="B385" s="22"/>
      <c r="C385" s="22"/>
      <c r="D385" s="39"/>
      <c r="E385" s="133" t="s">
        <v>525</v>
      </c>
      <c r="F385" s="107">
        <v>140</v>
      </c>
      <c r="G385" s="455" t="s">
        <v>441</v>
      </c>
    </row>
    <row r="386" spans="1:7" s="95" customFormat="1" ht="12.75" x14ac:dyDescent="0.2">
      <c r="A386" s="22"/>
      <c r="B386" s="22"/>
      <c r="C386" s="22"/>
      <c r="D386" s="39"/>
      <c r="E386" s="133" t="s">
        <v>529</v>
      </c>
      <c r="F386" s="107">
        <v>144</v>
      </c>
      <c r="G386" s="455" t="s">
        <v>441</v>
      </c>
    </row>
    <row r="387" spans="1:7" s="95" customFormat="1" ht="12.75" x14ac:dyDescent="0.2">
      <c r="A387" s="22"/>
      <c r="B387" s="22"/>
      <c r="C387" s="22"/>
      <c r="D387" s="39"/>
      <c r="E387" s="133" t="s">
        <v>530</v>
      </c>
      <c r="F387" s="107">
        <v>145</v>
      </c>
      <c r="G387" s="455" t="s">
        <v>441</v>
      </c>
    </row>
    <row r="388" spans="1:7" s="95" customFormat="1" ht="12.75" x14ac:dyDescent="0.2">
      <c r="A388" s="22"/>
      <c r="B388" s="22"/>
      <c r="C388" s="22"/>
      <c r="D388" s="39"/>
      <c r="E388" s="133" t="s">
        <v>531</v>
      </c>
      <c r="F388" s="107">
        <v>146</v>
      </c>
      <c r="G388" s="455" t="s">
        <v>441</v>
      </c>
    </row>
    <row r="389" spans="1:7" s="95" customFormat="1" ht="12.75" x14ac:dyDescent="0.2">
      <c r="A389" s="22"/>
      <c r="B389" s="22"/>
      <c r="C389" s="22"/>
      <c r="D389" s="39"/>
      <c r="E389" s="133" t="s">
        <v>521</v>
      </c>
      <c r="F389" s="107">
        <v>136</v>
      </c>
      <c r="G389" s="455" t="s">
        <v>441</v>
      </c>
    </row>
    <row r="390" spans="1:7" s="95" customFormat="1" ht="12.75" x14ac:dyDescent="0.2">
      <c r="A390" s="22"/>
      <c r="B390" s="22"/>
      <c r="C390" s="22"/>
      <c r="D390" s="39"/>
      <c r="E390" s="133" t="s">
        <v>543</v>
      </c>
      <c r="F390" s="107">
        <v>158</v>
      </c>
      <c r="G390" s="455" t="s">
        <v>441</v>
      </c>
    </row>
    <row r="391" spans="1:7" s="95" customFormat="1" ht="12.75" x14ac:dyDescent="0.2">
      <c r="A391" s="22"/>
      <c r="B391" s="22"/>
      <c r="C391" s="22"/>
      <c r="D391" s="39"/>
      <c r="E391" s="133" t="s">
        <v>544</v>
      </c>
      <c r="F391" s="107">
        <v>159</v>
      </c>
      <c r="G391" s="455" t="s">
        <v>441</v>
      </c>
    </row>
    <row r="392" spans="1:7" s="95" customFormat="1" ht="12.75" x14ac:dyDescent="0.2">
      <c r="A392" s="22"/>
      <c r="B392" s="22"/>
      <c r="C392" s="22"/>
      <c r="D392" s="39"/>
      <c r="E392" s="133" t="s">
        <v>545</v>
      </c>
      <c r="F392" s="107">
        <v>160</v>
      </c>
      <c r="G392" s="455" t="s">
        <v>441</v>
      </c>
    </row>
    <row r="393" spans="1:7" s="95" customFormat="1" ht="12.75" x14ac:dyDescent="0.2">
      <c r="A393" s="22"/>
      <c r="B393" s="22"/>
      <c r="C393" s="22"/>
      <c r="D393" s="39"/>
      <c r="E393" s="133" t="s">
        <v>583</v>
      </c>
      <c r="F393" s="107">
        <v>197</v>
      </c>
      <c r="G393" s="455" t="s">
        <v>458</v>
      </c>
    </row>
    <row r="394" spans="1:7" s="95" customFormat="1" ht="12.75" x14ac:dyDescent="0.2">
      <c r="A394" s="22"/>
      <c r="B394" s="22"/>
      <c r="C394" s="22"/>
      <c r="D394" s="39"/>
      <c r="E394" s="133" t="s">
        <v>581</v>
      </c>
      <c r="F394" s="107">
        <v>195</v>
      </c>
      <c r="G394" s="455" t="s">
        <v>458</v>
      </c>
    </row>
    <row r="395" spans="1:7" s="95" customFormat="1" ht="12.75" x14ac:dyDescent="0.2">
      <c r="A395" s="22"/>
      <c r="B395" s="22"/>
      <c r="C395" s="22"/>
      <c r="D395" s="39"/>
      <c r="E395" s="133" t="s">
        <v>582</v>
      </c>
      <c r="F395" s="107">
        <v>196</v>
      </c>
      <c r="G395" s="455" t="s">
        <v>458</v>
      </c>
    </row>
    <row r="396" spans="1:7" s="95" customFormat="1" ht="12.75" x14ac:dyDescent="0.2">
      <c r="A396" s="22"/>
      <c r="B396" s="22"/>
      <c r="C396" s="22"/>
      <c r="D396" s="39"/>
      <c r="E396" s="133" t="s">
        <v>528</v>
      </c>
      <c r="F396" s="107">
        <v>143</v>
      </c>
      <c r="G396" s="455" t="s">
        <v>441</v>
      </c>
    </row>
    <row r="397" spans="1:7" s="95" customFormat="1" ht="12.75" x14ac:dyDescent="0.2">
      <c r="A397" s="22"/>
      <c r="B397" s="22"/>
      <c r="C397" s="22"/>
      <c r="D397" s="39"/>
      <c r="E397" s="133" t="s">
        <v>526</v>
      </c>
      <c r="F397" s="107">
        <v>141</v>
      </c>
      <c r="G397" s="455" t="s">
        <v>441</v>
      </c>
    </row>
    <row r="398" spans="1:7" s="95" customFormat="1" ht="12.75" x14ac:dyDescent="0.2">
      <c r="A398" s="22"/>
      <c r="B398" s="22"/>
      <c r="C398" s="22"/>
      <c r="D398" s="39"/>
      <c r="E398" s="133" t="s">
        <v>522</v>
      </c>
      <c r="F398" s="107">
        <v>137</v>
      </c>
      <c r="G398" s="455" t="s">
        <v>441</v>
      </c>
    </row>
    <row r="399" spans="1:7" s="95" customFormat="1" ht="24" x14ac:dyDescent="0.2">
      <c r="A399" s="22"/>
      <c r="B399" s="22"/>
      <c r="C399" s="22"/>
      <c r="D399" s="39"/>
      <c r="E399" s="133" t="s">
        <v>518</v>
      </c>
      <c r="F399" s="107">
        <v>133</v>
      </c>
      <c r="G399" s="455" t="s">
        <v>441</v>
      </c>
    </row>
    <row r="400" spans="1:7" s="95" customFormat="1" ht="12.75" x14ac:dyDescent="0.2">
      <c r="A400" s="22"/>
      <c r="B400" s="22"/>
      <c r="C400" s="22"/>
      <c r="D400" s="39"/>
      <c r="E400" s="133" t="s">
        <v>519</v>
      </c>
      <c r="F400" s="107">
        <v>134</v>
      </c>
      <c r="G400" s="455" t="s">
        <v>441</v>
      </c>
    </row>
    <row r="401" spans="1:7" ht="12.75" x14ac:dyDescent="0.2">
      <c r="E401" s="133" t="s">
        <v>520</v>
      </c>
      <c r="F401" s="107">
        <v>135</v>
      </c>
      <c r="G401" s="455" t="s">
        <v>441</v>
      </c>
    </row>
    <row r="402" spans="1:7" s="95" customFormat="1" ht="12.75" x14ac:dyDescent="0.2">
      <c r="A402" s="22"/>
      <c r="B402" s="22"/>
      <c r="C402" s="22"/>
      <c r="D402" s="39"/>
      <c r="E402" s="133" t="s">
        <v>140</v>
      </c>
      <c r="F402" s="107">
        <v>9</v>
      </c>
      <c r="G402" s="455" t="s">
        <v>0</v>
      </c>
    </row>
    <row r="403" spans="1:7" ht="12.75" x14ac:dyDescent="0.2">
      <c r="E403" s="133" t="s">
        <v>55</v>
      </c>
      <c r="F403" s="107">
        <v>29</v>
      </c>
      <c r="G403" s="455" t="s">
        <v>1</v>
      </c>
    </row>
    <row r="404" spans="1:7" s="95" customFormat="1" ht="12.75" x14ac:dyDescent="0.2">
      <c r="A404" s="22"/>
      <c r="B404" s="22"/>
      <c r="C404" s="22"/>
      <c r="D404" s="39"/>
      <c r="E404" s="133" t="s">
        <v>703</v>
      </c>
      <c r="F404" s="107">
        <v>102</v>
      </c>
      <c r="G404" s="467" t="s">
        <v>436</v>
      </c>
    </row>
    <row r="405" spans="1:7" s="95" customFormat="1" ht="12.75" x14ac:dyDescent="0.2">
      <c r="A405" s="22"/>
      <c r="B405" s="22"/>
      <c r="C405" s="22"/>
      <c r="D405" s="39"/>
      <c r="E405" s="133" t="s">
        <v>712</v>
      </c>
      <c r="F405" s="107">
        <v>26</v>
      </c>
      <c r="G405" s="455" t="s">
        <v>1</v>
      </c>
    </row>
    <row r="406" spans="1:7" ht="12.75" x14ac:dyDescent="0.2">
      <c r="E406" s="133" t="s">
        <v>702</v>
      </c>
      <c r="F406" s="107">
        <v>101</v>
      </c>
      <c r="G406" s="467" t="s">
        <v>436</v>
      </c>
    </row>
    <row r="407" spans="1:7" ht="12.75" x14ac:dyDescent="0.2">
      <c r="E407" s="133" t="s">
        <v>704</v>
      </c>
      <c r="F407" s="107">
        <v>25</v>
      </c>
      <c r="G407" s="455" t="s">
        <v>1</v>
      </c>
    </row>
    <row r="408" spans="1:7" s="95" customFormat="1" ht="12.75" x14ac:dyDescent="0.2">
      <c r="A408" s="22"/>
      <c r="B408" s="22"/>
      <c r="C408" s="22"/>
      <c r="D408" s="39"/>
      <c r="E408" s="133" t="s">
        <v>15</v>
      </c>
      <c r="F408" s="107">
        <v>28</v>
      </c>
      <c r="G408" s="455" t="s">
        <v>1</v>
      </c>
    </row>
    <row r="409" spans="1:7" s="95" customFormat="1" ht="12.75" x14ac:dyDescent="0.2">
      <c r="A409" s="22"/>
      <c r="B409" s="22"/>
      <c r="C409" s="22"/>
      <c r="D409" s="39"/>
      <c r="E409" s="438" t="s">
        <v>714</v>
      </c>
      <c r="F409" s="107">
        <v>103</v>
      </c>
      <c r="G409" s="467" t="s">
        <v>436</v>
      </c>
    </row>
    <row r="410" spans="1:7" ht="12.75" x14ac:dyDescent="0.2">
      <c r="E410" s="438" t="s">
        <v>713</v>
      </c>
      <c r="F410" s="107">
        <v>27</v>
      </c>
      <c r="G410" s="455" t="s">
        <v>1</v>
      </c>
    </row>
    <row r="411" spans="1:7" s="95" customFormat="1" ht="12.75" x14ac:dyDescent="0.2">
      <c r="A411" s="22"/>
      <c r="B411" s="22"/>
      <c r="C411" s="22"/>
      <c r="D411" s="39"/>
      <c r="E411" s="133" t="s">
        <v>141</v>
      </c>
      <c r="F411" s="107">
        <v>10</v>
      </c>
      <c r="G411" s="455" t="s">
        <v>0</v>
      </c>
    </row>
    <row r="412" spans="1:7" s="95" customFormat="1" ht="12.75" x14ac:dyDescent="0.2">
      <c r="A412" s="22"/>
      <c r="B412" s="22"/>
      <c r="C412" s="22"/>
      <c r="D412" s="39"/>
      <c r="E412" s="133" t="s">
        <v>56</v>
      </c>
      <c r="F412" s="107">
        <v>30</v>
      </c>
      <c r="G412" s="455" t="s">
        <v>1</v>
      </c>
    </row>
    <row r="413" spans="1:7" s="95" customFormat="1" ht="12.75" x14ac:dyDescent="0.2">
      <c r="A413" s="22"/>
      <c r="B413" s="22"/>
      <c r="C413" s="22"/>
      <c r="D413" s="39"/>
      <c r="E413" s="133" t="s">
        <v>110</v>
      </c>
      <c r="F413" s="107">
        <v>7</v>
      </c>
      <c r="G413" s="455" t="s">
        <v>0</v>
      </c>
    </row>
    <row r="414" spans="1:7" s="95" customFormat="1" ht="12.75" x14ac:dyDescent="0.2">
      <c r="A414" s="22"/>
      <c r="B414" s="22"/>
      <c r="C414" s="22"/>
      <c r="D414" s="39"/>
      <c r="E414" s="133" t="s">
        <v>110</v>
      </c>
      <c r="F414" s="107">
        <v>8</v>
      </c>
      <c r="G414" s="455" t="s">
        <v>0</v>
      </c>
    </row>
    <row r="415" spans="1:7" s="95" customFormat="1" ht="12.75" x14ac:dyDescent="0.2">
      <c r="A415" s="22"/>
      <c r="B415" s="22"/>
      <c r="C415" s="22"/>
      <c r="D415" s="39"/>
      <c r="E415" s="133" t="s">
        <v>110</v>
      </c>
      <c r="F415" s="107">
        <v>16</v>
      </c>
      <c r="G415" s="455" t="s">
        <v>0</v>
      </c>
    </row>
    <row r="416" spans="1:7" s="95" customFormat="1" ht="12.75" x14ac:dyDescent="0.2">
      <c r="A416" s="22"/>
      <c r="B416" s="22"/>
      <c r="C416" s="22"/>
      <c r="D416" s="39"/>
      <c r="E416" s="133" t="s">
        <v>110</v>
      </c>
      <c r="F416" s="107">
        <v>17</v>
      </c>
      <c r="G416" s="455" t="s">
        <v>0</v>
      </c>
    </row>
    <row r="417" spans="1:7" s="95" customFormat="1" ht="12.75" x14ac:dyDescent="0.2">
      <c r="A417" s="22"/>
      <c r="B417" s="22"/>
      <c r="C417" s="22"/>
      <c r="D417" s="39"/>
      <c r="E417" s="133" t="s">
        <v>110</v>
      </c>
      <c r="F417" s="107">
        <v>48</v>
      </c>
      <c r="G417" s="463" t="s">
        <v>436</v>
      </c>
    </row>
    <row r="418" spans="1:7" s="95" customFormat="1" ht="12.75" x14ac:dyDescent="0.2">
      <c r="A418" s="22"/>
      <c r="B418" s="22"/>
      <c r="C418" s="22"/>
      <c r="D418" s="39"/>
      <c r="E418" s="133" t="s">
        <v>110</v>
      </c>
      <c r="F418" s="107">
        <v>49</v>
      </c>
      <c r="G418" s="463" t="s">
        <v>436</v>
      </c>
    </row>
    <row r="419" spans="1:7" s="95" customFormat="1" ht="12.75" x14ac:dyDescent="0.2">
      <c r="A419" s="22"/>
      <c r="B419" s="22"/>
      <c r="C419" s="22"/>
      <c r="D419" s="39"/>
      <c r="E419" s="133" t="s">
        <v>110</v>
      </c>
      <c r="F419" s="107">
        <v>62</v>
      </c>
      <c r="G419" s="463" t="s">
        <v>436</v>
      </c>
    </row>
    <row r="420" spans="1:7" s="95" customFormat="1" ht="12.75" x14ac:dyDescent="0.2">
      <c r="A420" s="22"/>
      <c r="B420" s="22"/>
      <c r="C420" s="22"/>
      <c r="D420" s="39"/>
      <c r="E420" s="133" t="s">
        <v>110</v>
      </c>
      <c r="F420" s="107">
        <v>63</v>
      </c>
      <c r="G420" s="463" t="s">
        <v>436</v>
      </c>
    </row>
    <row r="421" spans="1:7" s="95" customFormat="1" ht="12.75" x14ac:dyDescent="0.2">
      <c r="A421" s="22"/>
      <c r="B421" s="22"/>
      <c r="C421" s="22"/>
      <c r="D421" s="39"/>
      <c r="E421" s="133" t="s">
        <v>110</v>
      </c>
      <c r="F421" s="107">
        <v>64</v>
      </c>
      <c r="G421" s="463" t="s">
        <v>436</v>
      </c>
    </row>
    <row r="422" spans="1:7" s="95" customFormat="1" ht="12.75" x14ac:dyDescent="0.2">
      <c r="A422" s="22"/>
      <c r="B422" s="22"/>
      <c r="C422" s="22"/>
      <c r="D422" s="39"/>
      <c r="E422" s="133" t="s">
        <v>110</v>
      </c>
      <c r="F422" s="107">
        <v>65</v>
      </c>
      <c r="G422" s="463" t="s">
        <v>436</v>
      </c>
    </row>
    <row r="423" spans="1:7" s="95" customFormat="1" ht="12.75" x14ac:dyDescent="0.2">
      <c r="A423" s="22"/>
      <c r="B423" s="22"/>
      <c r="C423" s="22"/>
      <c r="D423" s="39"/>
      <c r="E423" s="133" t="s">
        <v>110</v>
      </c>
      <c r="F423" s="107">
        <v>66</v>
      </c>
      <c r="G423" s="463" t="s">
        <v>436</v>
      </c>
    </row>
    <row r="424" spans="1:7" s="95" customFormat="1" ht="12.75" x14ac:dyDescent="0.2">
      <c r="A424" s="22"/>
      <c r="B424" s="22"/>
      <c r="C424" s="22"/>
      <c r="D424" s="39"/>
      <c r="E424" s="133" t="s">
        <v>110</v>
      </c>
      <c r="F424" s="107">
        <v>70</v>
      </c>
      <c r="G424" s="463" t="s">
        <v>436</v>
      </c>
    </row>
    <row r="425" spans="1:7" s="95" customFormat="1" ht="12.75" x14ac:dyDescent="0.2">
      <c r="A425" s="22"/>
      <c r="B425" s="22"/>
      <c r="C425" s="22"/>
      <c r="D425" s="39"/>
      <c r="E425" s="133" t="s">
        <v>110</v>
      </c>
      <c r="F425" s="107">
        <v>129</v>
      </c>
      <c r="G425" s="463" t="s">
        <v>110</v>
      </c>
    </row>
    <row r="426" spans="1:7" s="95" customFormat="1" ht="12.75" x14ac:dyDescent="0.2">
      <c r="A426" s="22"/>
      <c r="B426" s="22"/>
      <c r="C426" s="22"/>
      <c r="D426" s="39"/>
      <c r="E426" s="133" t="s">
        <v>110</v>
      </c>
      <c r="F426" s="107">
        <v>198</v>
      </c>
      <c r="G426" s="463" t="s">
        <v>110</v>
      </c>
    </row>
    <row r="427" spans="1:7" s="95" customFormat="1" ht="12.75" x14ac:dyDescent="0.2">
      <c r="A427" s="22"/>
      <c r="B427" s="22"/>
      <c r="C427" s="22"/>
      <c r="D427" s="39"/>
      <c r="E427" s="133" t="s">
        <v>110</v>
      </c>
      <c r="F427" s="107">
        <v>199</v>
      </c>
      <c r="G427" s="463" t="s">
        <v>110</v>
      </c>
    </row>
    <row r="428" spans="1:7" s="95" customFormat="1" ht="12.75" x14ac:dyDescent="0.2">
      <c r="A428" s="22"/>
      <c r="B428" s="22"/>
      <c r="C428" s="22"/>
      <c r="D428" s="39"/>
      <c r="E428" s="133" t="s">
        <v>422</v>
      </c>
      <c r="F428" s="107">
        <v>13</v>
      </c>
      <c r="G428" s="455" t="s">
        <v>0</v>
      </c>
    </row>
    <row r="429" spans="1:7" s="95" customFormat="1" ht="12.75" x14ac:dyDescent="0.2">
      <c r="A429" s="22"/>
      <c r="B429" s="22"/>
      <c r="C429" s="22"/>
      <c r="D429" s="39"/>
      <c r="E429" s="133" t="s">
        <v>197</v>
      </c>
      <c r="F429" s="107">
        <v>19</v>
      </c>
      <c r="G429" s="455" t="s">
        <v>0</v>
      </c>
    </row>
    <row r="430" spans="1:7" s="95" customFormat="1" ht="12.75" x14ac:dyDescent="0.2">
      <c r="A430" s="22"/>
      <c r="B430" s="22"/>
      <c r="C430" s="22"/>
      <c r="D430" s="39"/>
      <c r="E430" s="133" t="s">
        <v>150</v>
      </c>
      <c r="F430" s="107">
        <v>6</v>
      </c>
      <c r="G430" s="455" t="s">
        <v>0</v>
      </c>
    </row>
    <row r="431" spans="1:7" ht="12.75" x14ac:dyDescent="0.2">
      <c r="E431" s="133" t="s">
        <v>13</v>
      </c>
      <c r="F431" s="107">
        <v>22</v>
      </c>
      <c r="G431" s="455" t="s">
        <v>0</v>
      </c>
    </row>
    <row r="432" spans="1:7" s="95" customFormat="1" ht="12.75" x14ac:dyDescent="0.2">
      <c r="A432" s="22"/>
      <c r="B432" s="22"/>
      <c r="C432" s="22"/>
      <c r="D432" s="39"/>
      <c r="E432" s="133" t="s">
        <v>16</v>
      </c>
      <c r="F432" s="107">
        <v>40</v>
      </c>
      <c r="G432" s="455" t="s">
        <v>1</v>
      </c>
    </row>
    <row r="433" spans="1:7" s="95" customFormat="1" ht="12.75" x14ac:dyDescent="0.2">
      <c r="A433" s="22"/>
      <c r="B433" s="22"/>
      <c r="C433" s="22"/>
      <c r="D433" s="39"/>
      <c r="E433" s="133" t="s">
        <v>114</v>
      </c>
      <c r="F433" s="107">
        <v>4</v>
      </c>
      <c r="G433" s="455" t="s">
        <v>0</v>
      </c>
    </row>
    <row r="434" spans="1:7" s="95" customFormat="1" ht="12.75" x14ac:dyDescent="0.2">
      <c r="A434" s="22"/>
      <c r="B434" s="22"/>
      <c r="C434" s="22"/>
      <c r="D434" s="39"/>
      <c r="E434" s="133" t="s">
        <v>118</v>
      </c>
      <c r="F434" s="107">
        <v>23</v>
      </c>
      <c r="G434" s="455" t="s">
        <v>1</v>
      </c>
    </row>
    <row r="435" spans="1:7" s="95" customFormat="1" ht="12.75" x14ac:dyDescent="0.2">
      <c r="A435" s="22"/>
      <c r="B435" s="22"/>
      <c r="C435" s="22"/>
      <c r="D435" s="39"/>
      <c r="E435" s="133" t="s">
        <v>134</v>
      </c>
      <c r="F435" s="107">
        <v>24</v>
      </c>
      <c r="G435" s="455" t="s">
        <v>1</v>
      </c>
    </row>
    <row r="436" spans="1:7" ht="12.75" x14ac:dyDescent="0.2">
      <c r="E436" s="133" t="s">
        <v>420</v>
      </c>
      <c r="F436" s="107">
        <v>5</v>
      </c>
      <c r="G436" s="456" t="s">
        <v>420</v>
      </c>
    </row>
    <row r="437" spans="1:7" ht="12.75" x14ac:dyDescent="0.2"/>
    <row r="438" spans="1:7" ht="12.75" x14ac:dyDescent="0.2"/>
    <row r="439" spans="1:7" ht="12.75" x14ac:dyDescent="0.2"/>
    <row r="440" spans="1:7" ht="12.75" x14ac:dyDescent="0.2"/>
    <row r="441" spans="1:7" ht="12.75" x14ac:dyDescent="0.2"/>
    <row r="442" spans="1:7" ht="12.75" x14ac:dyDescent="0.2"/>
    <row r="443" spans="1:7" ht="12.75" x14ac:dyDescent="0.2"/>
    <row r="444" spans="1:7" ht="12.75" x14ac:dyDescent="0.2"/>
    <row r="445" spans="1:7" ht="12.75" x14ac:dyDescent="0.2"/>
    <row r="446" spans="1:7" ht="12.75" x14ac:dyDescent="0.2"/>
    <row r="447" spans="1:7" ht="12.75" x14ac:dyDescent="0.2"/>
    <row r="448" spans="1:7" ht="12.75" x14ac:dyDescent="0.2"/>
    <row r="449" ht="12.75" x14ac:dyDescent="0.2"/>
    <row r="450" ht="12.75" x14ac:dyDescent="0.2"/>
    <row r="451" ht="12.75" x14ac:dyDescent="0.2"/>
    <row r="452" ht="12.75" x14ac:dyDescent="0.2"/>
    <row r="453" ht="12.75" x14ac:dyDescent="0.2"/>
    <row r="454" ht="12.75" x14ac:dyDescent="0.2"/>
    <row r="455" ht="12.75" x14ac:dyDescent="0.2"/>
    <row r="456" ht="12.75" x14ac:dyDescent="0.2"/>
    <row r="457" ht="12.75" x14ac:dyDescent="0.2"/>
    <row r="458" ht="12.75" x14ac:dyDescent="0.2"/>
    <row r="459" ht="12.75" x14ac:dyDescent="0.2"/>
    <row r="460" ht="12.75" x14ac:dyDescent="0.2"/>
    <row r="461" ht="12.75" x14ac:dyDescent="0.2"/>
    <row r="462" ht="12.75" x14ac:dyDescent="0.2"/>
  </sheetData>
  <sheetProtection selectLockedCells="1" selectUnlockedCells="1"/>
  <autoFilter ref="E237:G237">
    <sortState ref="E294:G492">
      <sortCondition ref="E293"/>
    </sortState>
  </autoFilter>
  <sortState ref="K339:K340">
    <sortCondition ref="K339"/>
  </sortState>
  <dataConsolidate/>
  <mergeCells count="4">
    <mergeCell ref="D5:G5"/>
    <mergeCell ref="B234:F234"/>
    <mergeCell ref="B235:F235"/>
    <mergeCell ref="B236:F236"/>
  </mergeCells>
  <dataValidations count="1">
    <dataValidation type="list" allowBlank="1" showInputMessage="1" showErrorMessage="1" sqref="B7:B224">
      <formula1>$E$237:$E$436</formula1>
    </dataValidation>
  </dataValidations>
  <printOptions horizontalCentered="1" verticalCentered="1" gridLines="1"/>
  <pageMargins left="0.19685039370078741" right="0.19685039370078741" top="0.39370078740157483" bottom="0.19685039370078741" header="0" footer="0"/>
  <pageSetup paperSize="9" scale="10" fitToHeight="0" orientation="portrait" useFirstPageNumber="1" horizontalDpi="4294967293" verticalDpi="4294967293" r:id="rId1"/>
  <headerFooter alignWithMargins="0">
    <oddHeader>&amp;C&amp;A</oddHeader>
  </headerFooter>
  <ignoredErrors>
    <ignoredError sqref="G195" formulaRange="1"/>
  </ignoredError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0"/>
  <sheetViews>
    <sheetView zoomScaleNormal="100" workbookViewId="0"/>
  </sheetViews>
  <sheetFormatPr defaultRowHeight="12.75" x14ac:dyDescent="0.2"/>
  <cols>
    <col min="1" max="1" width="69.42578125" style="22" bestFit="1" customWidth="1"/>
    <col min="2" max="2" width="13.42578125" style="39" bestFit="1" customWidth="1"/>
    <col min="3" max="3" width="10.140625" style="54" bestFit="1" customWidth="1"/>
    <col min="4" max="4" width="127.140625" style="54" customWidth="1"/>
    <col min="5" max="5" width="10.28515625" customWidth="1"/>
  </cols>
  <sheetData>
    <row r="1" spans="1:5" x14ac:dyDescent="0.2">
      <c r="A1" s="157" t="s">
        <v>48</v>
      </c>
      <c r="B1" s="158" t="s">
        <v>79</v>
      </c>
    </row>
    <row r="3" spans="1:5" x14ac:dyDescent="0.2">
      <c r="A3" s="161" t="s">
        <v>76</v>
      </c>
      <c r="B3" s="162"/>
      <c r="C3" s="162"/>
      <c r="D3" s="162"/>
      <c r="E3" s="155"/>
    </row>
    <row r="4" spans="1:5" x14ac:dyDescent="0.2">
      <c r="A4" s="163" t="s">
        <v>49</v>
      </c>
      <c r="B4" s="541" t="s">
        <v>727</v>
      </c>
      <c r="C4" s="164" t="s">
        <v>50</v>
      </c>
      <c r="D4" s="163" t="s">
        <v>51</v>
      </c>
      <c r="E4" s="469" t="s">
        <v>68</v>
      </c>
    </row>
    <row r="5" spans="1:5" x14ac:dyDescent="0.2">
      <c r="A5" s="154" t="s">
        <v>619</v>
      </c>
      <c r="B5" s="154">
        <v>15</v>
      </c>
      <c r="C5" s="542">
        <v>44592</v>
      </c>
      <c r="D5" s="154" t="s">
        <v>744</v>
      </c>
      <c r="E5" s="155">
        <v>36.5</v>
      </c>
    </row>
    <row r="6" spans="1:5" x14ac:dyDescent="0.2">
      <c r="A6" s="543"/>
      <c r="B6" s="154">
        <v>51</v>
      </c>
      <c r="C6" s="542">
        <v>44656</v>
      </c>
      <c r="D6" s="154" t="s">
        <v>760</v>
      </c>
      <c r="E6" s="155">
        <v>170</v>
      </c>
    </row>
    <row r="7" spans="1:5" x14ac:dyDescent="0.2">
      <c r="A7" s="543"/>
      <c r="B7" s="154">
        <v>107</v>
      </c>
      <c r="C7" s="542">
        <v>44763</v>
      </c>
      <c r="D7" s="154" t="s">
        <v>790</v>
      </c>
      <c r="E7" s="155">
        <v>33.06</v>
      </c>
    </row>
    <row r="8" spans="1:5" x14ac:dyDescent="0.2">
      <c r="A8" s="154" t="s">
        <v>614</v>
      </c>
      <c r="B8" s="154">
        <v>99</v>
      </c>
      <c r="C8" s="542">
        <v>44739</v>
      </c>
      <c r="D8" s="154" t="s">
        <v>788</v>
      </c>
      <c r="E8" s="155">
        <v>152</v>
      </c>
    </row>
    <row r="9" spans="1:5" x14ac:dyDescent="0.2">
      <c r="A9" s="543"/>
      <c r="B9" s="154">
        <v>153</v>
      </c>
      <c r="C9" s="542">
        <v>44874</v>
      </c>
      <c r="D9" s="154" t="s">
        <v>824</v>
      </c>
      <c r="E9" s="155">
        <v>14415.02</v>
      </c>
    </row>
    <row r="10" spans="1:5" x14ac:dyDescent="0.2">
      <c r="A10" s="543"/>
      <c r="B10" s="154">
        <v>170</v>
      </c>
      <c r="C10" s="542">
        <v>44910</v>
      </c>
      <c r="D10" s="154" t="s">
        <v>845</v>
      </c>
      <c r="E10" s="155">
        <v>337.27</v>
      </c>
    </row>
    <row r="11" spans="1:5" x14ac:dyDescent="0.2">
      <c r="A11" s="154" t="s">
        <v>467</v>
      </c>
      <c r="B11" s="154">
        <v>23</v>
      </c>
      <c r="C11" s="542">
        <v>44616</v>
      </c>
      <c r="D11" s="154" t="s">
        <v>735</v>
      </c>
      <c r="E11" s="155">
        <v>710</v>
      </c>
    </row>
    <row r="12" spans="1:5" x14ac:dyDescent="0.2">
      <c r="A12" s="543"/>
      <c r="B12" s="154">
        <v>80</v>
      </c>
      <c r="C12" s="542">
        <v>44719</v>
      </c>
      <c r="D12" s="154" t="s">
        <v>773</v>
      </c>
      <c r="E12" s="155">
        <v>190</v>
      </c>
    </row>
    <row r="13" spans="1:5" x14ac:dyDescent="0.2">
      <c r="A13" s="154" t="s">
        <v>461</v>
      </c>
      <c r="B13" s="154">
        <v>36</v>
      </c>
      <c r="C13" s="542">
        <v>44645</v>
      </c>
      <c r="D13" s="154" t="s">
        <v>731</v>
      </c>
      <c r="E13" s="155">
        <v>1830</v>
      </c>
    </row>
    <row r="14" spans="1:5" x14ac:dyDescent="0.2">
      <c r="A14" s="543"/>
      <c r="B14" s="154">
        <v>49</v>
      </c>
      <c r="C14" s="542">
        <v>44656</v>
      </c>
      <c r="D14" s="154" t="s">
        <v>759</v>
      </c>
      <c r="E14" s="155">
        <v>1830</v>
      </c>
    </row>
    <row r="15" spans="1:5" x14ac:dyDescent="0.2">
      <c r="A15" s="543"/>
      <c r="B15" s="154">
        <v>147</v>
      </c>
      <c r="C15" s="542">
        <v>44851</v>
      </c>
      <c r="D15" s="154" t="s">
        <v>826</v>
      </c>
      <c r="E15" s="155">
        <v>72.89</v>
      </c>
    </row>
    <row r="16" spans="1:5" x14ac:dyDescent="0.2">
      <c r="A16" s="543"/>
      <c r="B16" s="154">
        <v>148</v>
      </c>
      <c r="C16" s="542">
        <v>44851</v>
      </c>
      <c r="D16" s="154" t="s">
        <v>827</v>
      </c>
      <c r="E16" s="155">
        <v>329</v>
      </c>
    </row>
    <row r="17" spans="1:5" x14ac:dyDescent="0.2">
      <c r="A17" s="154" t="s">
        <v>469</v>
      </c>
      <c r="B17" s="154">
        <v>38</v>
      </c>
      <c r="C17" s="542">
        <v>44645</v>
      </c>
      <c r="D17" s="154" t="s">
        <v>705</v>
      </c>
      <c r="E17" s="155">
        <v>171.98</v>
      </c>
    </row>
    <row r="18" spans="1:5" x14ac:dyDescent="0.2">
      <c r="A18" s="543"/>
      <c r="B18" s="154">
        <v>58</v>
      </c>
      <c r="C18" s="542">
        <v>44662</v>
      </c>
      <c r="D18" s="154" t="s">
        <v>705</v>
      </c>
      <c r="E18" s="155">
        <v>211.6</v>
      </c>
    </row>
    <row r="19" spans="1:5" x14ac:dyDescent="0.2">
      <c r="A19" s="543"/>
      <c r="B19" s="154">
        <v>131</v>
      </c>
      <c r="C19" s="542">
        <v>44825</v>
      </c>
      <c r="D19" s="154" t="s">
        <v>815</v>
      </c>
      <c r="E19" s="155">
        <v>35.25</v>
      </c>
    </row>
    <row r="20" spans="1:5" x14ac:dyDescent="0.2">
      <c r="A20" s="543"/>
      <c r="B20" s="154">
        <v>192</v>
      </c>
      <c r="C20" s="542">
        <v>44926</v>
      </c>
      <c r="D20" s="154" t="s">
        <v>864</v>
      </c>
      <c r="E20" s="155">
        <v>117.63</v>
      </c>
    </row>
    <row r="21" spans="1:5" x14ac:dyDescent="0.2">
      <c r="A21" s="154" t="s">
        <v>476</v>
      </c>
      <c r="B21" s="154">
        <v>30</v>
      </c>
      <c r="C21" s="542">
        <v>44629</v>
      </c>
      <c r="D21" s="154" t="s">
        <v>751</v>
      </c>
      <c r="E21" s="155">
        <v>250</v>
      </c>
    </row>
    <row r="22" spans="1:5" x14ac:dyDescent="0.2">
      <c r="A22" s="543"/>
      <c r="B22" s="154">
        <v>33</v>
      </c>
      <c r="C22" s="542">
        <v>44635</v>
      </c>
      <c r="D22" s="154" t="s">
        <v>752</v>
      </c>
      <c r="E22" s="155">
        <v>207.6</v>
      </c>
    </row>
    <row r="23" spans="1:5" x14ac:dyDescent="0.2">
      <c r="A23" s="543"/>
      <c r="B23" s="154">
        <v>47</v>
      </c>
      <c r="C23" s="542">
        <v>44656</v>
      </c>
      <c r="D23" s="154" t="s">
        <v>758</v>
      </c>
      <c r="E23" s="155">
        <v>89.85</v>
      </c>
    </row>
    <row r="24" spans="1:5" x14ac:dyDescent="0.2">
      <c r="A24" s="543"/>
      <c r="B24" s="154">
        <v>60</v>
      </c>
      <c r="C24" s="542">
        <v>44666</v>
      </c>
      <c r="D24" s="154" t="s">
        <v>762</v>
      </c>
      <c r="E24" s="155">
        <v>224.06</v>
      </c>
    </row>
    <row r="25" spans="1:5" x14ac:dyDescent="0.2">
      <c r="A25" s="543"/>
      <c r="B25" s="154">
        <v>78</v>
      </c>
      <c r="C25" s="542">
        <v>44719</v>
      </c>
      <c r="D25" s="154" t="s">
        <v>772</v>
      </c>
      <c r="E25" s="155">
        <v>608.6</v>
      </c>
    </row>
    <row r="26" spans="1:5" x14ac:dyDescent="0.2">
      <c r="A26" s="543"/>
      <c r="B26" s="154">
        <v>144</v>
      </c>
      <c r="C26" s="542">
        <v>44847</v>
      </c>
      <c r="D26" s="154" t="s">
        <v>822</v>
      </c>
      <c r="E26" s="155">
        <v>151.25</v>
      </c>
    </row>
    <row r="27" spans="1:5" x14ac:dyDescent="0.2">
      <c r="A27" s="154" t="s">
        <v>560</v>
      </c>
      <c r="B27" s="154">
        <v>157</v>
      </c>
      <c r="C27" s="542">
        <v>44882</v>
      </c>
      <c r="D27" s="154" t="s">
        <v>834</v>
      </c>
      <c r="E27" s="155">
        <v>-990</v>
      </c>
    </row>
    <row r="28" spans="1:5" x14ac:dyDescent="0.2">
      <c r="A28" s="543"/>
      <c r="B28" s="154">
        <v>167</v>
      </c>
      <c r="C28" s="542">
        <v>44898</v>
      </c>
      <c r="D28" s="154" t="s">
        <v>837</v>
      </c>
      <c r="E28" s="155">
        <v>-4877.34</v>
      </c>
    </row>
    <row r="29" spans="1:5" x14ac:dyDescent="0.2">
      <c r="A29" s="154" t="s">
        <v>96</v>
      </c>
      <c r="B29" s="154">
        <v>139</v>
      </c>
      <c r="C29" s="542">
        <v>44834</v>
      </c>
      <c r="D29" s="154" t="s">
        <v>131</v>
      </c>
      <c r="E29" s="155">
        <v>-972.2</v>
      </c>
    </row>
    <row r="30" spans="1:5" x14ac:dyDescent="0.2">
      <c r="A30" s="543"/>
      <c r="B30" s="154">
        <v>141</v>
      </c>
      <c r="C30" s="542">
        <v>44834</v>
      </c>
      <c r="D30" s="154" t="s">
        <v>132</v>
      </c>
      <c r="E30" s="155">
        <v>-1386.6900000000005</v>
      </c>
    </row>
    <row r="31" spans="1:5" x14ac:dyDescent="0.2">
      <c r="A31" s="543"/>
      <c r="B31" s="154">
        <v>202</v>
      </c>
      <c r="C31" s="542">
        <v>44926</v>
      </c>
      <c r="D31" s="154" t="s">
        <v>131</v>
      </c>
      <c r="E31" s="155">
        <v>68.878</v>
      </c>
    </row>
    <row r="32" spans="1:5" x14ac:dyDescent="0.2">
      <c r="A32" s="543"/>
      <c r="B32" s="154">
        <v>204</v>
      </c>
      <c r="C32" s="542">
        <v>44926</v>
      </c>
      <c r="D32" s="154" t="s">
        <v>132</v>
      </c>
      <c r="E32" s="155">
        <v>473.73</v>
      </c>
    </row>
    <row r="33" spans="1:5" x14ac:dyDescent="0.2">
      <c r="A33" s="154" t="s">
        <v>555</v>
      </c>
      <c r="B33" s="154">
        <v>189</v>
      </c>
      <c r="C33" s="542">
        <v>44926</v>
      </c>
      <c r="D33" s="154" t="s">
        <v>856</v>
      </c>
      <c r="E33" s="155">
        <v>-681</v>
      </c>
    </row>
    <row r="34" spans="1:5" x14ac:dyDescent="0.2">
      <c r="A34" s="154" t="s">
        <v>556</v>
      </c>
      <c r="B34" s="154">
        <v>40</v>
      </c>
      <c r="C34" s="542">
        <v>44648</v>
      </c>
      <c r="D34" s="154" t="s">
        <v>753</v>
      </c>
      <c r="E34" s="155">
        <v>-23773.5</v>
      </c>
    </row>
    <row r="35" spans="1:5" x14ac:dyDescent="0.2">
      <c r="A35" s="543"/>
      <c r="B35" s="154">
        <v>44</v>
      </c>
      <c r="C35" s="542">
        <v>44651</v>
      </c>
      <c r="D35" s="154" t="s">
        <v>754</v>
      </c>
      <c r="E35" s="155">
        <v>-26089.5</v>
      </c>
    </row>
    <row r="36" spans="1:5" x14ac:dyDescent="0.2">
      <c r="A36" s="543"/>
      <c r="B36" s="154">
        <v>46</v>
      </c>
      <c r="C36" s="542">
        <v>44652</v>
      </c>
      <c r="D36" s="154" t="s">
        <v>756</v>
      </c>
      <c r="E36" s="155">
        <v>-24982.5</v>
      </c>
    </row>
    <row r="37" spans="1:5" x14ac:dyDescent="0.2">
      <c r="A37" s="154" t="s">
        <v>466</v>
      </c>
      <c r="B37" s="154">
        <v>61</v>
      </c>
      <c r="C37" s="542">
        <v>44671</v>
      </c>
      <c r="D37" s="154" t="s">
        <v>763</v>
      </c>
      <c r="E37" s="155">
        <v>21941</v>
      </c>
    </row>
    <row r="38" spans="1:5" x14ac:dyDescent="0.2">
      <c r="A38" s="154" t="s">
        <v>559</v>
      </c>
      <c r="B38" s="154">
        <v>76</v>
      </c>
      <c r="C38" s="542">
        <v>44719</v>
      </c>
      <c r="D38" s="154" t="s">
        <v>775</v>
      </c>
      <c r="E38" s="155">
        <v>-122</v>
      </c>
    </row>
    <row r="39" spans="1:5" x14ac:dyDescent="0.2">
      <c r="A39" s="543"/>
      <c r="B39" s="154">
        <v>84</v>
      </c>
      <c r="C39" s="542">
        <v>44722</v>
      </c>
      <c r="D39" s="154" t="s">
        <v>776</v>
      </c>
      <c r="E39" s="155">
        <v>-122</v>
      </c>
    </row>
    <row r="40" spans="1:5" x14ac:dyDescent="0.2">
      <c r="A40" s="543"/>
      <c r="B40" s="154">
        <v>92</v>
      </c>
      <c r="C40" s="542">
        <v>44729</v>
      </c>
      <c r="D40" s="154" t="s">
        <v>784</v>
      </c>
      <c r="E40" s="155">
        <v>122</v>
      </c>
    </row>
    <row r="41" spans="1:5" x14ac:dyDescent="0.2">
      <c r="A41" s="543"/>
      <c r="B41" s="154">
        <v>93</v>
      </c>
      <c r="C41" s="542">
        <v>44729</v>
      </c>
      <c r="D41" s="154" t="s">
        <v>785</v>
      </c>
      <c r="E41" s="155">
        <v>-382</v>
      </c>
    </row>
    <row r="42" spans="1:5" x14ac:dyDescent="0.2">
      <c r="A42" s="543"/>
      <c r="B42" s="154">
        <v>96</v>
      </c>
      <c r="C42" s="542">
        <v>44736</v>
      </c>
      <c r="D42" s="154" t="s">
        <v>793</v>
      </c>
      <c r="E42" s="155">
        <v>-191</v>
      </c>
    </row>
    <row r="43" spans="1:5" x14ac:dyDescent="0.2">
      <c r="A43" s="543"/>
      <c r="B43" s="154">
        <v>115</v>
      </c>
      <c r="C43" s="542">
        <v>44804</v>
      </c>
      <c r="D43" s="154" t="s">
        <v>794</v>
      </c>
      <c r="E43" s="155">
        <v>-2100</v>
      </c>
    </row>
    <row r="44" spans="1:5" x14ac:dyDescent="0.2">
      <c r="A44" s="543"/>
      <c r="B44" s="154">
        <v>119</v>
      </c>
      <c r="C44" s="542">
        <v>44810</v>
      </c>
      <c r="D44" s="154" t="s">
        <v>796</v>
      </c>
      <c r="E44" s="155">
        <v>-191</v>
      </c>
    </row>
    <row r="45" spans="1:5" x14ac:dyDescent="0.2">
      <c r="A45" s="543"/>
      <c r="B45" s="154">
        <v>158</v>
      </c>
      <c r="C45" s="542">
        <v>44883</v>
      </c>
      <c r="D45" s="154" t="s">
        <v>829</v>
      </c>
      <c r="E45" s="155">
        <v>-123.3</v>
      </c>
    </row>
    <row r="46" spans="1:5" x14ac:dyDescent="0.2">
      <c r="A46" s="543"/>
      <c r="B46" s="154">
        <v>172</v>
      </c>
      <c r="C46" s="542">
        <v>44911</v>
      </c>
      <c r="D46" s="154" t="s">
        <v>846</v>
      </c>
      <c r="E46" s="155">
        <v>-4381.7</v>
      </c>
    </row>
    <row r="47" spans="1:5" x14ac:dyDescent="0.2">
      <c r="A47" s="543"/>
      <c r="B47" s="154">
        <v>176</v>
      </c>
      <c r="C47" s="542">
        <v>44917</v>
      </c>
      <c r="D47" s="154" t="s">
        <v>849</v>
      </c>
      <c r="E47" s="155">
        <v>-1370.52</v>
      </c>
    </row>
    <row r="48" spans="1:5" x14ac:dyDescent="0.2">
      <c r="A48" s="154" t="s">
        <v>477</v>
      </c>
      <c r="B48" s="154">
        <v>122</v>
      </c>
      <c r="C48" s="542">
        <v>44816</v>
      </c>
      <c r="D48" s="154" t="s">
        <v>831</v>
      </c>
      <c r="E48" s="155">
        <v>1000</v>
      </c>
    </row>
    <row r="49" spans="1:5" x14ac:dyDescent="0.2">
      <c r="A49" s="543"/>
      <c r="B49" s="154">
        <v>124</v>
      </c>
      <c r="C49" s="542">
        <v>44816</v>
      </c>
      <c r="D49" s="154" t="s">
        <v>832</v>
      </c>
      <c r="E49" s="155">
        <v>2000</v>
      </c>
    </row>
    <row r="50" spans="1:5" x14ac:dyDescent="0.2">
      <c r="A50" s="543"/>
      <c r="B50" s="154">
        <v>126</v>
      </c>
      <c r="C50" s="542">
        <v>44816</v>
      </c>
      <c r="D50" s="154" t="s">
        <v>833</v>
      </c>
      <c r="E50" s="155">
        <v>2000</v>
      </c>
    </row>
    <row r="51" spans="1:5" x14ac:dyDescent="0.2">
      <c r="A51" s="154" t="s">
        <v>626</v>
      </c>
      <c r="B51" s="154">
        <v>129</v>
      </c>
      <c r="C51" s="542">
        <v>44824</v>
      </c>
      <c r="D51" s="154" t="s">
        <v>798</v>
      </c>
      <c r="E51" s="155">
        <v>210</v>
      </c>
    </row>
    <row r="52" spans="1:5" x14ac:dyDescent="0.2">
      <c r="A52" s="543"/>
      <c r="B52" s="154">
        <v>130</v>
      </c>
      <c r="C52" s="542">
        <v>44824</v>
      </c>
      <c r="D52" s="154" t="s">
        <v>799</v>
      </c>
      <c r="E52" s="155">
        <v>280</v>
      </c>
    </row>
    <row r="53" spans="1:5" x14ac:dyDescent="0.2">
      <c r="A53" s="154" t="s">
        <v>631</v>
      </c>
      <c r="B53" s="154">
        <v>94</v>
      </c>
      <c r="C53" s="542">
        <v>44732</v>
      </c>
      <c r="D53" s="154" t="s">
        <v>786</v>
      </c>
      <c r="E53" s="155">
        <v>764.32</v>
      </c>
    </row>
    <row r="54" spans="1:5" x14ac:dyDescent="0.2">
      <c r="A54" s="543"/>
      <c r="B54" s="154">
        <v>159</v>
      </c>
      <c r="C54" s="542">
        <v>44883</v>
      </c>
      <c r="D54" s="154" t="s">
        <v>830</v>
      </c>
      <c r="E54" s="155">
        <v>23</v>
      </c>
    </row>
    <row r="55" spans="1:5" x14ac:dyDescent="0.2">
      <c r="A55" s="154" t="s">
        <v>558</v>
      </c>
      <c r="B55" s="154">
        <v>3</v>
      </c>
      <c r="C55" s="542">
        <v>44564</v>
      </c>
      <c r="D55" s="154" t="s">
        <v>743</v>
      </c>
      <c r="E55" s="155">
        <v>-3</v>
      </c>
    </row>
    <row r="56" spans="1:5" x14ac:dyDescent="0.2">
      <c r="A56" s="543"/>
      <c r="B56" s="154">
        <v>77</v>
      </c>
      <c r="C56" s="542">
        <v>44719</v>
      </c>
      <c r="D56" s="154" t="s">
        <v>771</v>
      </c>
      <c r="E56" s="155">
        <v>-998.25</v>
      </c>
    </row>
    <row r="57" spans="1:5" x14ac:dyDescent="0.2">
      <c r="A57" s="543"/>
      <c r="B57" s="154">
        <v>165</v>
      </c>
      <c r="C57" s="542">
        <v>44897</v>
      </c>
      <c r="D57" s="154" t="s">
        <v>840</v>
      </c>
      <c r="E57" s="155">
        <v>-29696.04</v>
      </c>
    </row>
    <row r="58" spans="1:5" x14ac:dyDescent="0.2">
      <c r="A58" s="154" t="s">
        <v>470</v>
      </c>
      <c r="B58" s="154">
        <v>20</v>
      </c>
      <c r="C58" s="542">
        <v>44601</v>
      </c>
      <c r="D58" s="154" t="s">
        <v>746</v>
      </c>
      <c r="E58" s="155">
        <v>1680</v>
      </c>
    </row>
    <row r="59" spans="1:5" x14ac:dyDescent="0.2">
      <c r="A59" s="543"/>
      <c r="B59" s="154">
        <v>62</v>
      </c>
      <c r="C59" s="542">
        <v>44671</v>
      </c>
      <c r="D59" s="154" t="s">
        <v>764</v>
      </c>
      <c r="E59" s="155">
        <v>152.4</v>
      </c>
    </row>
    <row r="60" spans="1:5" x14ac:dyDescent="0.2">
      <c r="A60" s="543"/>
      <c r="B60" s="154">
        <v>71</v>
      </c>
      <c r="C60" s="542">
        <v>44683</v>
      </c>
      <c r="D60" s="154" t="s">
        <v>768</v>
      </c>
      <c r="E60" s="155">
        <v>2748.6</v>
      </c>
    </row>
    <row r="61" spans="1:5" x14ac:dyDescent="0.2">
      <c r="A61" s="543"/>
      <c r="B61" s="154">
        <v>82</v>
      </c>
      <c r="C61" s="542">
        <v>44719</v>
      </c>
      <c r="D61" s="154" t="s">
        <v>774</v>
      </c>
      <c r="E61" s="155">
        <v>191.3</v>
      </c>
    </row>
    <row r="62" spans="1:5" x14ac:dyDescent="0.2">
      <c r="A62" s="543"/>
      <c r="B62" s="154">
        <v>89</v>
      </c>
      <c r="C62" s="542">
        <v>44727</v>
      </c>
      <c r="D62" s="154" t="s">
        <v>781</v>
      </c>
      <c r="E62" s="155">
        <v>51.5</v>
      </c>
    </row>
    <row r="63" spans="1:5" x14ac:dyDescent="0.2">
      <c r="A63" s="543"/>
      <c r="B63" s="154">
        <v>90</v>
      </c>
      <c r="C63" s="542">
        <v>44727</v>
      </c>
      <c r="D63" s="154" t="s">
        <v>782</v>
      </c>
      <c r="E63" s="155">
        <v>750</v>
      </c>
    </row>
    <row r="64" spans="1:5" x14ac:dyDescent="0.2">
      <c r="A64" s="543"/>
      <c r="B64" s="154">
        <v>91</v>
      </c>
      <c r="C64" s="542">
        <v>44727</v>
      </c>
      <c r="D64" s="154" t="s">
        <v>783</v>
      </c>
      <c r="E64" s="155">
        <v>60</v>
      </c>
    </row>
    <row r="65" spans="1:5" x14ac:dyDescent="0.2">
      <c r="A65" s="543"/>
      <c r="B65" s="154">
        <v>101</v>
      </c>
      <c r="C65" s="542">
        <v>44742</v>
      </c>
      <c r="D65" s="154" t="s">
        <v>792</v>
      </c>
      <c r="E65" s="155">
        <v>29.3</v>
      </c>
    </row>
    <row r="66" spans="1:5" x14ac:dyDescent="0.2">
      <c r="A66" s="154" t="s">
        <v>471</v>
      </c>
      <c r="B66" s="154">
        <v>56</v>
      </c>
      <c r="C66" s="542">
        <v>44662</v>
      </c>
      <c r="D66" s="154" t="s">
        <v>761</v>
      </c>
      <c r="E66" s="155">
        <v>1586</v>
      </c>
    </row>
    <row r="67" spans="1:5" x14ac:dyDescent="0.2">
      <c r="A67" s="543"/>
      <c r="B67" s="154">
        <v>67</v>
      </c>
      <c r="C67" s="542">
        <v>44683</v>
      </c>
      <c r="D67" s="154" t="s">
        <v>766</v>
      </c>
      <c r="E67" s="155">
        <v>143.80000000000001</v>
      </c>
    </row>
    <row r="68" spans="1:5" x14ac:dyDescent="0.2">
      <c r="A68" s="543"/>
      <c r="B68" s="154">
        <v>69</v>
      </c>
      <c r="C68" s="542">
        <v>44683</v>
      </c>
      <c r="D68" s="154" t="s">
        <v>767</v>
      </c>
      <c r="E68" s="155">
        <v>123.3</v>
      </c>
    </row>
    <row r="69" spans="1:5" x14ac:dyDescent="0.2">
      <c r="A69" s="154" t="s">
        <v>472</v>
      </c>
      <c r="B69" s="154">
        <v>6</v>
      </c>
      <c r="C69" s="542">
        <v>44578</v>
      </c>
      <c r="D69" s="154" t="s">
        <v>728</v>
      </c>
      <c r="E69" s="155">
        <v>3.6</v>
      </c>
    </row>
    <row r="70" spans="1:5" x14ac:dyDescent="0.2">
      <c r="A70" s="543"/>
      <c r="B70" s="154">
        <v>26</v>
      </c>
      <c r="C70" s="542">
        <v>44621</v>
      </c>
      <c r="D70" s="154" t="s">
        <v>736</v>
      </c>
      <c r="E70" s="155">
        <v>15.49</v>
      </c>
    </row>
    <row r="71" spans="1:5" x14ac:dyDescent="0.2">
      <c r="A71" s="543"/>
      <c r="B71" s="154">
        <v>28</v>
      </c>
      <c r="C71" s="542">
        <v>44622</v>
      </c>
      <c r="D71" s="154" t="s">
        <v>749</v>
      </c>
      <c r="E71" s="155">
        <v>15.49</v>
      </c>
    </row>
    <row r="72" spans="1:5" x14ac:dyDescent="0.2">
      <c r="A72" s="543"/>
      <c r="B72" s="154">
        <v>32</v>
      </c>
      <c r="C72" s="542">
        <v>44635</v>
      </c>
      <c r="D72" s="154" t="s">
        <v>728</v>
      </c>
      <c r="E72" s="155">
        <v>12.19</v>
      </c>
    </row>
    <row r="73" spans="1:5" x14ac:dyDescent="0.2">
      <c r="A73" s="543"/>
      <c r="B73" s="154">
        <v>65</v>
      </c>
      <c r="C73" s="542">
        <v>44683</v>
      </c>
      <c r="D73" s="154" t="s">
        <v>749</v>
      </c>
      <c r="E73" s="155">
        <v>6.4</v>
      </c>
    </row>
    <row r="74" spans="1:5" x14ac:dyDescent="0.2">
      <c r="A74" s="543"/>
      <c r="B74" s="154">
        <v>88</v>
      </c>
      <c r="C74" s="542">
        <v>44727</v>
      </c>
      <c r="D74" s="154" t="s">
        <v>780</v>
      </c>
      <c r="E74" s="155">
        <v>50</v>
      </c>
    </row>
    <row r="75" spans="1:5" x14ac:dyDescent="0.2">
      <c r="A75" s="543"/>
      <c r="B75" s="154">
        <v>111</v>
      </c>
      <c r="C75" s="542">
        <v>44774</v>
      </c>
      <c r="D75" s="154" t="s">
        <v>749</v>
      </c>
      <c r="E75" s="155">
        <v>20.399999999999999</v>
      </c>
    </row>
    <row r="76" spans="1:5" x14ac:dyDescent="0.2">
      <c r="A76" s="543"/>
      <c r="B76" s="154">
        <v>114</v>
      </c>
      <c r="C76" s="542">
        <v>44789</v>
      </c>
      <c r="D76" s="154" t="s">
        <v>813</v>
      </c>
      <c r="E76" s="155">
        <v>87.4</v>
      </c>
    </row>
    <row r="77" spans="1:5" x14ac:dyDescent="0.2">
      <c r="A77" s="543"/>
      <c r="B77" s="154">
        <v>134</v>
      </c>
      <c r="C77" s="542">
        <v>44834</v>
      </c>
      <c r="D77" s="154" t="s">
        <v>749</v>
      </c>
      <c r="E77" s="155">
        <v>9</v>
      </c>
    </row>
    <row r="78" spans="1:5" x14ac:dyDescent="0.2">
      <c r="A78" s="543"/>
      <c r="B78" s="154">
        <v>177</v>
      </c>
      <c r="C78" s="542">
        <v>44918</v>
      </c>
      <c r="D78" s="154" t="s">
        <v>853</v>
      </c>
      <c r="E78" s="155">
        <v>330</v>
      </c>
    </row>
    <row r="79" spans="1:5" x14ac:dyDescent="0.2">
      <c r="A79" s="543"/>
      <c r="B79" s="154">
        <v>179</v>
      </c>
      <c r="C79" s="542">
        <v>44922</v>
      </c>
      <c r="D79" s="154" t="s">
        <v>850</v>
      </c>
      <c r="E79" s="155">
        <v>27.5</v>
      </c>
    </row>
    <row r="80" spans="1:5" x14ac:dyDescent="0.2">
      <c r="A80" s="543"/>
      <c r="B80" s="154">
        <v>180</v>
      </c>
      <c r="C80" s="542">
        <v>44922</v>
      </c>
      <c r="D80" s="154" t="s">
        <v>850</v>
      </c>
      <c r="E80" s="155">
        <v>50</v>
      </c>
    </row>
    <row r="81" spans="1:5" x14ac:dyDescent="0.2">
      <c r="A81" s="543"/>
      <c r="B81" s="154">
        <v>181</v>
      </c>
      <c r="C81" s="542">
        <v>44922</v>
      </c>
      <c r="D81" s="154" t="s">
        <v>850</v>
      </c>
      <c r="E81" s="155">
        <v>50</v>
      </c>
    </row>
    <row r="82" spans="1:5" x14ac:dyDescent="0.2">
      <c r="A82" s="154" t="s">
        <v>474</v>
      </c>
      <c r="B82" s="154">
        <v>146</v>
      </c>
      <c r="C82" s="542">
        <v>44851</v>
      </c>
      <c r="D82" s="154" t="s">
        <v>825</v>
      </c>
      <c r="E82" s="155">
        <v>17.100000000000001</v>
      </c>
    </row>
    <row r="83" spans="1:5" x14ac:dyDescent="0.2">
      <c r="A83" s="543"/>
      <c r="B83" s="154">
        <v>155</v>
      </c>
      <c r="C83" s="542">
        <v>44880</v>
      </c>
      <c r="D83" s="154" t="s">
        <v>828</v>
      </c>
      <c r="E83" s="155">
        <v>157.75</v>
      </c>
    </row>
    <row r="84" spans="1:5" x14ac:dyDescent="0.2">
      <c r="A84" s="154" t="s">
        <v>473</v>
      </c>
      <c r="B84" s="154">
        <v>173</v>
      </c>
      <c r="C84" s="542">
        <v>44916</v>
      </c>
      <c r="D84" s="154" t="s">
        <v>847</v>
      </c>
      <c r="E84" s="155">
        <v>300</v>
      </c>
    </row>
    <row r="85" spans="1:5" x14ac:dyDescent="0.2">
      <c r="A85" s="543"/>
      <c r="B85" s="154">
        <v>190</v>
      </c>
      <c r="C85" s="542">
        <v>44926</v>
      </c>
      <c r="D85" s="154" t="s">
        <v>859</v>
      </c>
      <c r="E85" s="155">
        <v>1194.29</v>
      </c>
    </row>
    <row r="86" spans="1:5" x14ac:dyDescent="0.2">
      <c r="A86" s="154" t="s">
        <v>490</v>
      </c>
      <c r="B86" s="154">
        <v>85</v>
      </c>
      <c r="C86" s="542">
        <v>44725</v>
      </c>
      <c r="D86" s="154" t="s">
        <v>777</v>
      </c>
      <c r="E86" s="155">
        <v>100</v>
      </c>
    </row>
    <row r="87" spans="1:5" x14ac:dyDescent="0.2">
      <c r="A87" s="543"/>
      <c r="B87" s="154">
        <v>86</v>
      </c>
      <c r="C87" s="542">
        <v>44725</v>
      </c>
      <c r="D87" s="154" t="s">
        <v>778</v>
      </c>
      <c r="E87" s="155">
        <v>100</v>
      </c>
    </row>
    <row r="88" spans="1:5" x14ac:dyDescent="0.2">
      <c r="A88" s="543"/>
      <c r="B88" s="154">
        <v>87</v>
      </c>
      <c r="C88" s="542">
        <v>44725</v>
      </c>
      <c r="D88" s="154" t="s">
        <v>779</v>
      </c>
      <c r="E88" s="155">
        <v>100</v>
      </c>
    </row>
    <row r="89" spans="1:5" x14ac:dyDescent="0.2">
      <c r="A89" s="154" t="s">
        <v>428</v>
      </c>
      <c r="B89" s="154">
        <v>128</v>
      </c>
      <c r="C89" s="542">
        <v>44823</v>
      </c>
      <c r="D89" s="154" t="s">
        <v>851</v>
      </c>
      <c r="E89" s="155">
        <v>50</v>
      </c>
    </row>
    <row r="90" spans="1:5" x14ac:dyDescent="0.2">
      <c r="A90" s="543"/>
      <c r="B90" s="154">
        <v>156</v>
      </c>
      <c r="C90" s="542">
        <v>44882</v>
      </c>
      <c r="D90" s="154" t="s">
        <v>834</v>
      </c>
      <c r="E90" s="155">
        <v>990</v>
      </c>
    </row>
    <row r="91" spans="1:5" x14ac:dyDescent="0.2">
      <c r="A91" s="543"/>
      <c r="B91" s="154">
        <v>162</v>
      </c>
      <c r="C91" s="542">
        <v>44889</v>
      </c>
      <c r="D91" s="154" t="s">
        <v>835</v>
      </c>
      <c r="E91" s="155">
        <v>-990</v>
      </c>
    </row>
    <row r="92" spans="1:5" x14ac:dyDescent="0.2">
      <c r="A92" s="543"/>
      <c r="B92" s="154">
        <v>164</v>
      </c>
      <c r="C92" s="542">
        <v>44897</v>
      </c>
      <c r="D92" s="154" t="s">
        <v>840</v>
      </c>
      <c r="E92" s="155">
        <v>29696.04</v>
      </c>
    </row>
    <row r="93" spans="1:5" x14ac:dyDescent="0.2">
      <c r="A93" s="543"/>
      <c r="B93" s="154">
        <v>166</v>
      </c>
      <c r="C93" s="542">
        <v>44898</v>
      </c>
      <c r="D93" s="154" t="s">
        <v>837</v>
      </c>
      <c r="E93" s="155">
        <v>4877.34</v>
      </c>
    </row>
    <row r="94" spans="1:5" x14ac:dyDescent="0.2">
      <c r="A94" s="543"/>
      <c r="B94" s="154">
        <v>182</v>
      </c>
      <c r="C94" s="542">
        <v>44922</v>
      </c>
      <c r="D94" s="154" t="s">
        <v>852</v>
      </c>
      <c r="E94" s="155">
        <v>-50</v>
      </c>
    </row>
    <row r="95" spans="1:5" x14ac:dyDescent="0.2">
      <c r="A95" s="543"/>
      <c r="B95" s="154">
        <v>188</v>
      </c>
      <c r="C95" s="542">
        <v>44926</v>
      </c>
      <c r="D95" s="154" t="s">
        <v>856</v>
      </c>
      <c r="E95" s="155">
        <v>681</v>
      </c>
    </row>
    <row r="96" spans="1:5" x14ac:dyDescent="0.2">
      <c r="A96" s="154" t="s">
        <v>575</v>
      </c>
      <c r="B96" s="154" t="s">
        <v>801</v>
      </c>
      <c r="C96" s="542">
        <v>44683</v>
      </c>
      <c r="D96" s="154" t="s">
        <v>811</v>
      </c>
      <c r="E96" s="155">
        <v>-91.87</v>
      </c>
    </row>
    <row r="97" spans="1:5" x14ac:dyDescent="0.2">
      <c r="A97" s="543"/>
      <c r="B97" s="154">
        <v>151</v>
      </c>
      <c r="C97" s="542">
        <v>44867</v>
      </c>
      <c r="D97" s="154" t="s">
        <v>811</v>
      </c>
      <c r="E97" s="155">
        <v>-91.87</v>
      </c>
    </row>
    <row r="98" spans="1:5" x14ac:dyDescent="0.2">
      <c r="A98" s="154" t="s">
        <v>573</v>
      </c>
      <c r="B98" s="154">
        <v>43</v>
      </c>
      <c r="C98" s="542">
        <v>44651</v>
      </c>
      <c r="D98" s="154" t="s">
        <v>460</v>
      </c>
      <c r="E98" s="155">
        <v>0</v>
      </c>
    </row>
    <row r="99" spans="1:5" x14ac:dyDescent="0.2">
      <c r="A99" s="543"/>
      <c r="B99" s="154">
        <v>184</v>
      </c>
      <c r="C99" s="542">
        <v>44926</v>
      </c>
      <c r="D99" s="154" t="s">
        <v>460</v>
      </c>
      <c r="E99" s="155">
        <v>-0.6</v>
      </c>
    </row>
    <row r="100" spans="1:5" x14ac:dyDescent="0.2">
      <c r="A100" s="543"/>
      <c r="B100" s="154">
        <v>185</v>
      </c>
      <c r="C100" s="542">
        <v>44926</v>
      </c>
      <c r="D100" s="154" t="s">
        <v>460</v>
      </c>
      <c r="E100" s="155">
        <v>-0.19</v>
      </c>
    </row>
    <row r="101" spans="1:5" x14ac:dyDescent="0.2">
      <c r="A101" s="154" t="s">
        <v>578</v>
      </c>
      <c r="B101" s="154">
        <v>138</v>
      </c>
      <c r="C101" s="542">
        <v>44834</v>
      </c>
      <c r="D101" s="154" t="s">
        <v>131</v>
      </c>
      <c r="E101" s="155">
        <v>972.2</v>
      </c>
    </row>
    <row r="102" spans="1:5" x14ac:dyDescent="0.2">
      <c r="A102" s="543"/>
      <c r="B102" s="154">
        <v>140</v>
      </c>
      <c r="C102" s="542">
        <v>44834</v>
      </c>
      <c r="D102" s="154" t="s">
        <v>132</v>
      </c>
      <c r="E102" s="155">
        <v>1386.69</v>
      </c>
    </row>
    <row r="103" spans="1:5" x14ac:dyDescent="0.2">
      <c r="A103" s="543"/>
      <c r="B103" s="154">
        <v>203</v>
      </c>
      <c r="C103" s="542">
        <v>44926</v>
      </c>
      <c r="D103" s="154" t="s">
        <v>131</v>
      </c>
      <c r="E103" s="155">
        <v>-68.878</v>
      </c>
    </row>
    <row r="104" spans="1:5" x14ac:dyDescent="0.2">
      <c r="A104" s="543"/>
      <c r="B104" s="154">
        <v>205</v>
      </c>
      <c r="C104" s="542">
        <v>44926</v>
      </c>
      <c r="D104" s="154" t="s">
        <v>132</v>
      </c>
      <c r="E104" s="155">
        <v>-473.73</v>
      </c>
    </row>
    <row r="105" spans="1:5" x14ac:dyDescent="0.2">
      <c r="A105" s="154" t="s">
        <v>435</v>
      </c>
      <c r="B105" s="154">
        <v>97</v>
      </c>
      <c r="C105" s="542">
        <v>44739</v>
      </c>
      <c r="D105" s="154" t="s">
        <v>787</v>
      </c>
      <c r="E105" s="155">
        <v>10455.280000000001</v>
      </c>
    </row>
    <row r="106" spans="1:5" x14ac:dyDescent="0.2">
      <c r="A106" s="543"/>
      <c r="B106" s="154">
        <v>168</v>
      </c>
      <c r="C106" s="542">
        <v>44898</v>
      </c>
      <c r="D106" s="154" t="s">
        <v>838</v>
      </c>
      <c r="E106" s="155">
        <v>1550.72</v>
      </c>
    </row>
    <row r="107" spans="1:5" x14ac:dyDescent="0.2">
      <c r="A107" s="543"/>
      <c r="B107" s="154">
        <v>193</v>
      </c>
      <c r="C107" s="542">
        <v>44926</v>
      </c>
      <c r="D107" s="154" t="s">
        <v>864</v>
      </c>
      <c r="E107" s="155">
        <v>-117.63</v>
      </c>
    </row>
    <row r="108" spans="1:5" x14ac:dyDescent="0.2">
      <c r="A108" s="154" t="s">
        <v>101</v>
      </c>
      <c r="B108" s="154">
        <v>1</v>
      </c>
      <c r="C108" s="542">
        <v>44564</v>
      </c>
      <c r="D108" s="154" t="s">
        <v>739</v>
      </c>
      <c r="E108" s="155">
        <v>12.73</v>
      </c>
    </row>
    <row r="109" spans="1:5" x14ac:dyDescent="0.2">
      <c r="A109" s="543"/>
      <c r="B109" s="154">
        <v>2</v>
      </c>
      <c r="C109" s="542">
        <v>44564</v>
      </c>
      <c r="D109" s="154" t="s">
        <v>743</v>
      </c>
      <c r="E109" s="155">
        <v>3</v>
      </c>
    </row>
    <row r="110" spans="1:5" x14ac:dyDescent="0.2">
      <c r="A110" s="543"/>
      <c r="B110" s="154">
        <v>4</v>
      </c>
      <c r="C110" s="542">
        <v>44566</v>
      </c>
      <c r="D110" s="154" t="s">
        <v>135</v>
      </c>
      <c r="E110" s="155">
        <v>10</v>
      </c>
    </row>
    <row r="111" spans="1:5" x14ac:dyDescent="0.2">
      <c r="A111" s="543"/>
      <c r="B111" s="154">
        <v>5</v>
      </c>
      <c r="C111" s="542">
        <v>44576</v>
      </c>
      <c r="D111" s="154" t="s">
        <v>738</v>
      </c>
      <c r="E111" s="155">
        <v>315</v>
      </c>
    </row>
    <row r="112" spans="1:5" x14ac:dyDescent="0.2">
      <c r="A112" s="543"/>
      <c r="B112" s="154">
        <v>9</v>
      </c>
      <c r="C112" s="542">
        <v>44592</v>
      </c>
      <c r="D112" s="154" t="s">
        <v>731</v>
      </c>
      <c r="E112" s="155">
        <v>1830</v>
      </c>
    </row>
    <row r="113" spans="1:5" x14ac:dyDescent="0.2">
      <c r="A113" s="543"/>
      <c r="B113" s="154">
        <v>11</v>
      </c>
      <c r="C113" s="542">
        <v>44592</v>
      </c>
      <c r="D113" s="154" t="s">
        <v>741</v>
      </c>
      <c r="E113" s="155">
        <v>375.77</v>
      </c>
    </row>
    <row r="114" spans="1:5" x14ac:dyDescent="0.2">
      <c r="A114" s="543"/>
      <c r="B114" s="154">
        <v>13</v>
      </c>
      <c r="C114" s="542">
        <v>44592</v>
      </c>
      <c r="D114" s="154" t="s">
        <v>742</v>
      </c>
      <c r="E114" s="155">
        <v>93</v>
      </c>
    </row>
    <row r="115" spans="1:5" x14ac:dyDescent="0.2">
      <c r="A115" s="543"/>
      <c r="B115" s="154">
        <v>121</v>
      </c>
      <c r="C115" s="542">
        <v>44810</v>
      </c>
      <c r="D115" s="154" t="s">
        <v>797</v>
      </c>
      <c r="E115" s="155">
        <v>-152</v>
      </c>
    </row>
    <row r="116" spans="1:5" x14ac:dyDescent="0.2">
      <c r="A116" s="543"/>
      <c r="B116" s="154">
        <v>136</v>
      </c>
      <c r="C116" s="542">
        <v>44834</v>
      </c>
      <c r="D116" s="154" t="s">
        <v>816</v>
      </c>
      <c r="E116" s="155">
        <v>152</v>
      </c>
    </row>
    <row r="117" spans="1:5" x14ac:dyDescent="0.2">
      <c r="A117" s="543"/>
      <c r="B117" s="154">
        <v>178</v>
      </c>
      <c r="C117" s="542">
        <v>44918</v>
      </c>
      <c r="D117" s="154" t="s">
        <v>853</v>
      </c>
      <c r="E117" s="155">
        <v>-330</v>
      </c>
    </row>
    <row r="118" spans="1:5" x14ac:dyDescent="0.2">
      <c r="A118" s="543"/>
      <c r="B118" s="154">
        <v>187</v>
      </c>
      <c r="C118" s="542">
        <v>44926</v>
      </c>
      <c r="D118" s="154" t="s">
        <v>854</v>
      </c>
      <c r="E118" s="155">
        <v>-13.07</v>
      </c>
    </row>
    <row r="119" spans="1:5" x14ac:dyDescent="0.2">
      <c r="A119" s="543"/>
      <c r="B119" s="154">
        <v>197</v>
      </c>
      <c r="C119" s="542">
        <v>44926</v>
      </c>
      <c r="D119" s="154" t="s">
        <v>868</v>
      </c>
      <c r="E119" s="155">
        <v>-4</v>
      </c>
    </row>
    <row r="120" spans="1:5" x14ac:dyDescent="0.2">
      <c r="A120" s="543"/>
      <c r="B120" s="154">
        <v>199</v>
      </c>
      <c r="C120" s="542">
        <v>44926</v>
      </c>
      <c r="D120" s="154" t="s">
        <v>869</v>
      </c>
      <c r="E120" s="155">
        <v>-2</v>
      </c>
    </row>
    <row r="121" spans="1:5" x14ac:dyDescent="0.2">
      <c r="A121" s="543"/>
      <c r="B121" s="154">
        <v>201</v>
      </c>
      <c r="C121" s="542">
        <v>44926</v>
      </c>
      <c r="D121" s="154" t="s">
        <v>870</v>
      </c>
      <c r="E121" s="155">
        <v>-25</v>
      </c>
    </row>
    <row r="122" spans="1:5" x14ac:dyDescent="0.2">
      <c r="A122" s="154" t="s">
        <v>430</v>
      </c>
      <c r="B122" s="154">
        <v>191</v>
      </c>
      <c r="C122" s="542">
        <v>44926</v>
      </c>
      <c r="D122" s="154" t="s">
        <v>859</v>
      </c>
      <c r="E122" s="155">
        <v>-1194.29</v>
      </c>
    </row>
    <row r="123" spans="1:5" x14ac:dyDescent="0.2">
      <c r="A123" s="154" t="s">
        <v>433</v>
      </c>
      <c r="B123" s="154">
        <v>174</v>
      </c>
      <c r="C123" s="542">
        <v>44916</v>
      </c>
      <c r="D123" s="154" t="s">
        <v>848</v>
      </c>
      <c r="E123" s="155">
        <v>-47.29</v>
      </c>
    </row>
    <row r="124" spans="1:5" x14ac:dyDescent="0.2">
      <c r="A124" s="154" t="s">
        <v>508</v>
      </c>
      <c r="B124" s="154">
        <v>7</v>
      </c>
      <c r="C124" s="542">
        <v>44582</v>
      </c>
      <c r="D124" s="154" t="s">
        <v>729</v>
      </c>
      <c r="E124" s="155">
        <v>4</v>
      </c>
    </row>
    <row r="125" spans="1:5" x14ac:dyDescent="0.2">
      <c r="A125" s="543"/>
      <c r="B125" s="154">
        <v>8</v>
      </c>
      <c r="C125" s="542">
        <v>44582</v>
      </c>
      <c r="D125" s="154" t="s">
        <v>730</v>
      </c>
      <c r="E125" s="155">
        <v>18.600000000000001</v>
      </c>
    </row>
    <row r="126" spans="1:5" x14ac:dyDescent="0.2">
      <c r="A126" s="543"/>
      <c r="B126" s="154">
        <v>10</v>
      </c>
      <c r="C126" s="542">
        <v>44592</v>
      </c>
      <c r="D126" s="154" t="s">
        <v>732</v>
      </c>
      <c r="E126" s="155">
        <v>1.5</v>
      </c>
    </row>
    <row r="127" spans="1:5" x14ac:dyDescent="0.2">
      <c r="A127" s="543"/>
      <c r="B127" s="154">
        <v>12</v>
      </c>
      <c r="C127" s="542">
        <v>44592</v>
      </c>
      <c r="D127" s="154" t="s">
        <v>740</v>
      </c>
      <c r="E127" s="155">
        <v>0.25</v>
      </c>
    </row>
    <row r="128" spans="1:5" x14ac:dyDescent="0.2">
      <c r="A128" s="543"/>
      <c r="B128" s="154">
        <v>14</v>
      </c>
      <c r="C128" s="542">
        <v>44592</v>
      </c>
      <c r="D128" s="154" t="s">
        <v>740</v>
      </c>
      <c r="E128" s="155">
        <v>0.25</v>
      </c>
    </row>
    <row r="129" spans="1:5" x14ac:dyDescent="0.2">
      <c r="A129" s="543"/>
      <c r="B129" s="154">
        <v>16</v>
      </c>
      <c r="C129" s="542">
        <v>44592</v>
      </c>
      <c r="D129" s="154" t="s">
        <v>740</v>
      </c>
      <c r="E129" s="155">
        <v>0.25</v>
      </c>
    </row>
    <row r="130" spans="1:5" x14ac:dyDescent="0.2">
      <c r="A130" s="543"/>
      <c r="B130" s="154">
        <v>17</v>
      </c>
      <c r="C130" s="542">
        <v>44593</v>
      </c>
      <c r="D130" s="154" t="s">
        <v>745</v>
      </c>
      <c r="E130" s="155">
        <v>12.73</v>
      </c>
    </row>
    <row r="131" spans="1:5" x14ac:dyDescent="0.2">
      <c r="A131" s="543"/>
      <c r="B131" s="154">
        <v>18</v>
      </c>
      <c r="C131" s="542">
        <v>44594</v>
      </c>
      <c r="D131" s="154" t="s">
        <v>733</v>
      </c>
      <c r="E131" s="155">
        <v>17</v>
      </c>
    </row>
    <row r="132" spans="1:5" x14ac:dyDescent="0.2">
      <c r="A132" s="543"/>
      <c r="B132" s="154">
        <v>19</v>
      </c>
      <c r="C132" s="542">
        <v>44595</v>
      </c>
      <c r="D132" s="154" t="s">
        <v>734</v>
      </c>
      <c r="E132" s="155">
        <v>3</v>
      </c>
    </row>
    <row r="133" spans="1:5" x14ac:dyDescent="0.2">
      <c r="A133" s="543"/>
      <c r="B133" s="154">
        <v>21</v>
      </c>
      <c r="C133" s="542">
        <v>44601</v>
      </c>
      <c r="D133" s="154" t="s">
        <v>740</v>
      </c>
      <c r="E133" s="155">
        <v>0.25</v>
      </c>
    </row>
    <row r="134" spans="1:5" x14ac:dyDescent="0.2">
      <c r="A134" s="543"/>
      <c r="B134" s="154">
        <v>22</v>
      </c>
      <c r="C134" s="542">
        <v>44613</v>
      </c>
      <c r="D134" s="154" t="s">
        <v>729</v>
      </c>
      <c r="E134" s="155">
        <v>4</v>
      </c>
    </row>
    <row r="135" spans="1:5" x14ac:dyDescent="0.2">
      <c r="A135" s="543"/>
      <c r="B135" s="154">
        <v>24</v>
      </c>
      <c r="C135" s="542">
        <v>44616</v>
      </c>
      <c r="D135" s="154" t="s">
        <v>732</v>
      </c>
      <c r="E135" s="155">
        <v>1.5</v>
      </c>
    </row>
    <row r="136" spans="1:5" x14ac:dyDescent="0.2">
      <c r="A136" s="543"/>
      <c r="B136" s="154">
        <v>25</v>
      </c>
      <c r="C136" s="542">
        <v>44621</v>
      </c>
      <c r="D136" s="154" t="s">
        <v>747</v>
      </c>
      <c r="E136" s="155">
        <v>12.73</v>
      </c>
    </row>
    <row r="137" spans="1:5" x14ac:dyDescent="0.2">
      <c r="A137" s="543"/>
      <c r="B137" s="154">
        <v>27</v>
      </c>
      <c r="C137" s="542">
        <v>44621</v>
      </c>
      <c r="D137" s="154" t="s">
        <v>737</v>
      </c>
      <c r="E137" s="155">
        <v>3</v>
      </c>
    </row>
    <row r="138" spans="1:5" x14ac:dyDescent="0.2">
      <c r="A138" s="543"/>
      <c r="B138" s="154">
        <v>29</v>
      </c>
      <c r="C138" s="542">
        <v>44622</v>
      </c>
      <c r="D138" s="154" t="s">
        <v>748</v>
      </c>
      <c r="E138" s="155">
        <v>1.55</v>
      </c>
    </row>
    <row r="139" spans="1:5" x14ac:dyDescent="0.2">
      <c r="A139" s="543"/>
      <c r="B139" s="154">
        <v>31</v>
      </c>
      <c r="C139" s="542">
        <v>44629</v>
      </c>
      <c r="D139" s="154" t="s">
        <v>750</v>
      </c>
      <c r="E139" s="155">
        <v>0.25</v>
      </c>
    </row>
    <row r="140" spans="1:5" x14ac:dyDescent="0.2">
      <c r="A140" s="543"/>
      <c r="B140" s="154">
        <v>34</v>
      </c>
      <c r="C140" s="542">
        <v>44635</v>
      </c>
      <c r="D140" s="154" t="s">
        <v>750</v>
      </c>
      <c r="E140" s="155">
        <v>0.25</v>
      </c>
    </row>
    <row r="141" spans="1:5" x14ac:dyDescent="0.2">
      <c r="A141" s="543"/>
      <c r="B141" s="154">
        <v>35</v>
      </c>
      <c r="C141" s="542">
        <v>44645</v>
      </c>
      <c r="D141" s="154" t="s">
        <v>729</v>
      </c>
      <c r="E141" s="155">
        <v>4</v>
      </c>
    </row>
    <row r="142" spans="1:5" x14ac:dyDescent="0.2">
      <c r="A142" s="543"/>
      <c r="B142" s="154">
        <v>37</v>
      </c>
      <c r="C142" s="542">
        <v>44645</v>
      </c>
      <c r="D142" s="154" t="s">
        <v>732</v>
      </c>
      <c r="E142" s="155">
        <v>1.5</v>
      </c>
    </row>
    <row r="143" spans="1:5" x14ac:dyDescent="0.2">
      <c r="A143" s="543"/>
      <c r="B143" s="154">
        <v>39</v>
      </c>
      <c r="C143" s="542">
        <v>44645</v>
      </c>
      <c r="D143" s="154" t="s">
        <v>750</v>
      </c>
      <c r="E143" s="155">
        <v>0.25</v>
      </c>
    </row>
    <row r="144" spans="1:5" x14ac:dyDescent="0.2">
      <c r="A144" s="543"/>
      <c r="B144" s="154">
        <v>41</v>
      </c>
      <c r="C144" s="542">
        <v>44651</v>
      </c>
      <c r="D144" s="154" t="s">
        <v>729</v>
      </c>
      <c r="E144" s="155">
        <v>4</v>
      </c>
    </row>
    <row r="145" spans="1:5" x14ac:dyDescent="0.2">
      <c r="A145" s="543"/>
      <c r="B145" s="154">
        <v>42</v>
      </c>
      <c r="C145" s="542">
        <v>44651</v>
      </c>
      <c r="D145" s="154" t="s">
        <v>729</v>
      </c>
      <c r="E145" s="155">
        <v>-4</v>
      </c>
    </row>
    <row r="146" spans="1:5" x14ac:dyDescent="0.2">
      <c r="A146" s="543"/>
      <c r="B146" s="154">
        <v>45</v>
      </c>
      <c r="C146" s="542">
        <v>44652</v>
      </c>
      <c r="D146" s="154" t="s">
        <v>755</v>
      </c>
      <c r="E146" s="155">
        <v>12.73</v>
      </c>
    </row>
    <row r="147" spans="1:5" x14ac:dyDescent="0.2">
      <c r="A147" s="543"/>
      <c r="B147" s="154">
        <v>48</v>
      </c>
      <c r="C147" s="542">
        <v>44656</v>
      </c>
      <c r="D147" s="154" t="s">
        <v>750</v>
      </c>
      <c r="E147" s="155">
        <v>0.25</v>
      </c>
    </row>
    <row r="148" spans="1:5" x14ac:dyDescent="0.2">
      <c r="A148" s="543"/>
      <c r="B148" s="154">
        <v>50</v>
      </c>
      <c r="C148" s="542">
        <v>44656</v>
      </c>
      <c r="D148" s="154" t="s">
        <v>750</v>
      </c>
      <c r="E148" s="155">
        <v>0.25</v>
      </c>
    </row>
    <row r="149" spans="1:5" x14ac:dyDescent="0.2">
      <c r="A149" s="543"/>
      <c r="B149" s="154">
        <v>52</v>
      </c>
      <c r="C149" s="542">
        <v>44656</v>
      </c>
      <c r="D149" s="154" t="s">
        <v>750</v>
      </c>
      <c r="E149" s="155">
        <v>0.25</v>
      </c>
    </row>
    <row r="150" spans="1:5" x14ac:dyDescent="0.2">
      <c r="A150" s="543"/>
      <c r="B150" s="154">
        <v>53</v>
      </c>
      <c r="C150" s="542">
        <v>44656</v>
      </c>
      <c r="D150" s="154" t="s">
        <v>803</v>
      </c>
      <c r="E150" s="155">
        <v>3</v>
      </c>
    </row>
    <row r="151" spans="1:5" x14ac:dyDescent="0.2">
      <c r="A151" s="543"/>
      <c r="B151" s="154">
        <v>55</v>
      </c>
      <c r="C151" s="542">
        <v>44662</v>
      </c>
      <c r="D151" s="154" t="s">
        <v>732</v>
      </c>
      <c r="E151" s="155">
        <v>1.5</v>
      </c>
    </row>
    <row r="152" spans="1:5" x14ac:dyDescent="0.2">
      <c r="A152" s="543"/>
      <c r="B152" s="154">
        <v>57</v>
      </c>
      <c r="C152" s="542">
        <v>44662</v>
      </c>
      <c r="D152" s="154" t="s">
        <v>750</v>
      </c>
      <c r="E152" s="155">
        <v>0.25</v>
      </c>
    </row>
    <row r="153" spans="1:5" x14ac:dyDescent="0.2">
      <c r="A153" s="543"/>
      <c r="B153" s="154">
        <v>59</v>
      </c>
      <c r="C153" s="542">
        <v>44662</v>
      </c>
      <c r="D153" s="154" t="s">
        <v>750</v>
      </c>
      <c r="E153" s="155">
        <v>0.25</v>
      </c>
    </row>
    <row r="154" spans="1:5" x14ac:dyDescent="0.2">
      <c r="A154" s="543"/>
      <c r="B154" s="154">
        <v>63</v>
      </c>
      <c r="C154" s="542">
        <v>44671</v>
      </c>
      <c r="D154" s="154" t="s">
        <v>750</v>
      </c>
      <c r="E154" s="155">
        <v>0.25</v>
      </c>
    </row>
    <row r="155" spans="1:5" x14ac:dyDescent="0.2">
      <c r="A155" s="543"/>
      <c r="B155" s="154">
        <v>64</v>
      </c>
      <c r="C155" s="542">
        <v>44683</v>
      </c>
      <c r="D155" s="154" t="s">
        <v>765</v>
      </c>
      <c r="E155" s="155">
        <v>12.73</v>
      </c>
    </row>
    <row r="156" spans="1:5" x14ac:dyDescent="0.2">
      <c r="A156" s="543"/>
      <c r="B156" s="154">
        <v>66</v>
      </c>
      <c r="C156" s="542">
        <v>44683</v>
      </c>
      <c r="D156" s="154" t="s">
        <v>748</v>
      </c>
      <c r="E156" s="155">
        <v>1.55</v>
      </c>
    </row>
    <row r="157" spans="1:5" x14ac:dyDescent="0.2">
      <c r="A157" s="543"/>
      <c r="B157" s="154">
        <v>68</v>
      </c>
      <c r="C157" s="542">
        <v>44683</v>
      </c>
      <c r="D157" s="154" t="s">
        <v>750</v>
      </c>
      <c r="E157" s="155">
        <v>0.25</v>
      </c>
    </row>
    <row r="158" spans="1:5" x14ac:dyDescent="0.2">
      <c r="A158" s="543"/>
      <c r="B158" s="154">
        <v>70</v>
      </c>
      <c r="C158" s="542">
        <v>44683</v>
      </c>
      <c r="D158" s="154" t="s">
        <v>750</v>
      </c>
      <c r="E158" s="155">
        <v>0.25</v>
      </c>
    </row>
    <row r="159" spans="1:5" x14ac:dyDescent="0.2">
      <c r="A159" s="543"/>
      <c r="B159" s="154">
        <v>72</v>
      </c>
      <c r="C159" s="542">
        <v>44683</v>
      </c>
      <c r="D159" s="154" t="s">
        <v>750</v>
      </c>
      <c r="E159" s="155">
        <v>0.25</v>
      </c>
    </row>
    <row r="160" spans="1:5" x14ac:dyDescent="0.2">
      <c r="A160" s="543"/>
      <c r="B160" s="154">
        <v>74</v>
      </c>
      <c r="C160" s="542">
        <v>44685</v>
      </c>
      <c r="D160" s="154" t="s">
        <v>750</v>
      </c>
      <c r="E160" s="155">
        <v>0.25</v>
      </c>
    </row>
    <row r="161" spans="1:5" x14ac:dyDescent="0.2">
      <c r="A161" s="543"/>
      <c r="B161" s="154">
        <v>75</v>
      </c>
      <c r="C161" s="542">
        <v>44713</v>
      </c>
      <c r="D161" s="154" t="s">
        <v>770</v>
      </c>
      <c r="E161" s="155">
        <v>12.73</v>
      </c>
    </row>
    <row r="162" spans="1:5" x14ac:dyDescent="0.2">
      <c r="A162" s="543"/>
      <c r="B162" s="154">
        <v>79</v>
      </c>
      <c r="C162" s="542">
        <v>44719</v>
      </c>
      <c r="D162" s="154" t="s">
        <v>750</v>
      </c>
      <c r="E162" s="155">
        <v>0.25</v>
      </c>
    </row>
    <row r="163" spans="1:5" x14ac:dyDescent="0.2">
      <c r="A163" s="543"/>
      <c r="B163" s="154">
        <v>81</v>
      </c>
      <c r="C163" s="542">
        <v>44719</v>
      </c>
      <c r="D163" s="154" t="s">
        <v>750</v>
      </c>
      <c r="E163" s="155">
        <v>0.25</v>
      </c>
    </row>
    <row r="164" spans="1:5" x14ac:dyDescent="0.2">
      <c r="A164" s="543"/>
      <c r="B164" s="154">
        <v>83</v>
      </c>
      <c r="C164" s="542">
        <v>44719</v>
      </c>
      <c r="D164" s="154" t="s">
        <v>750</v>
      </c>
      <c r="E164" s="155">
        <v>0.25</v>
      </c>
    </row>
    <row r="165" spans="1:5" x14ac:dyDescent="0.2">
      <c r="A165" s="543"/>
      <c r="B165" s="154">
        <v>95</v>
      </c>
      <c r="C165" s="542">
        <v>44732</v>
      </c>
      <c r="D165" s="154" t="s">
        <v>750</v>
      </c>
      <c r="E165" s="155">
        <v>0.25</v>
      </c>
    </row>
    <row r="166" spans="1:5" x14ac:dyDescent="0.2">
      <c r="A166" s="543"/>
      <c r="B166" s="154">
        <v>98</v>
      </c>
      <c r="C166" s="542">
        <v>44739</v>
      </c>
      <c r="D166" s="154" t="s">
        <v>750</v>
      </c>
      <c r="E166" s="155">
        <v>0.25</v>
      </c>
    </row>
    <row r="167" spans="1:5" x14ac:dyDescent="0.2">
      <c r="A167" s="543"/>
      <c r="B167" s="154">
        <v>100</v>
      </c>
      <c r="C167" s="542">
        <v>44739</v>
      </c>
      <c r="D167" s="154" t="s">
        <v>750</v>
      </c>
      <c r="E167" s="155">
        <v>0.25</v>
      </c>
    </row>
    <row r="168" spans="1:5" x14ac:dyDescent="0.2">
      <c r="A168" s="543"/>
      <c r="B168" s="154">
        <v>102</v>
      </c>
      <c r="C168" s="542">
        <v>44742</v>
      </c>
      <c r="D168" s="154" t="s">
        <v>748</v>
      </c>
      <c r="E168" s="155">
        <v>1.55</v>
      </c>
    </row>
    <row r="169" spans="1:5" x14ac:dyDescent="0.2">
      <c r="A169" s="543"/>
      <c r="B169" s="154">
        <v>103</v>
      </c>
      <c r="C169" s="542">
        <v>44742</v>
      </c>
      <c r="D169" s="154" t="s">
        <v>729</v>
      </c>
      <c r="E169" s="155">
        <v>4</v>
      </c>
    </row>
    <row r="170" spans="1:5" x14ac:dyDescent="0.2">
      <c r="A170" s="543"/>
      <c r="B170" s="154">
        <v>104</v>
      </c>
      <c r="C170" s="542">
        <v>44743</v>
      </c>
      <c r="D170" s="154" t="s">
        <v>789</v>
      </c>
      <c r="E170" s="155">
        <v>12.73</v>
      </c>
    </row>
    <row r="171" spans="1:5" x14ac:dyDescent="0.2">
      <c r="A171" s="543"/>
      <c r="B171" s="154">
        <v>105</v>
      </c>
      <c r="C171" s="542">
        <v>44747</v>
      </c>
      <c r="D171" s="154" t="s">
        <v>810</v>
      </c>
      <c r="E171" s="155">
        <v>3</v>
      </c>
    </row>
    <row r="172" spans="1:5" x14ac:dyDescent="0.2">
      <c r="A172" s="543"/>
      <c r="B172" s="154">
        <v>106</v>
      </c>
      <c r="C172" s="542">
        <v>44747</v>
      </c>
      <c r="D172" s="154" t="s">
        <v>584</v>
      </c>
      <c r="E172" s="155">
        <v>10</v>
      </c>
    </row>
    <row r="173" spans="1:5" x14ac:dyDescent="0.2">
      <c r="A173" s="543"/>
      <c r="B173" s="154">
        <v>108</v>
      </c>
      <c r="C173" s="542">
        <v>44763</v>
      </c>
      <c r="D173" s="154" t="s">
        <v>750</v>
      </c>
      <c r="E173" s="155">
        <v>0.25</v>
      </c>
    </row>
    <row r="174" spans="1:5" x14ac:dyDescent="0.2">
      <c r="A174" s="543"/>
      <c r="B174" s="154">
        <v>109</v>
      </c>
      <c r="C174" s="542">
        <v>44771</v>
      </c>
      <c r="D174" s="154" t="s">
        <v>729</v>
      </c>
      <c r="E174" s="155">
        <v>4</v>
      </c>
    </row>
    <row r="175" spans="1:5" x14ac:dyDescent="0.2">
      <c r="A175" s="543"/>
      <c r="B175" s="154">
        <v>110</v>
      </c>
      <c r="C175" s="542">
        <v>44774</v>
      </c>
      <c r="D175" s="154" t="s">
        <v>791</v>
      </c>
      <c r="E175" s="155">
        <v>13.07</v>
      </c>
    </row>
    <row r="176" spans="1:5" x14ac:dyDescent="0.2">
      <c r="A176" s="543"/>
      <c r="B176" s="154">
        <v>112</v>
      </c>
      <c r="C176" s="542">
        <v>44774</v>
      </c>
      <c r="D176" s="154" t="s">
        <v>748</v>
      </c>
      <c r="E176" s="155">
        <v>1.55</v>
      </c>
    </row>
    <row r="177" spans="1:5" x14ac:dyDescent="0.2">
      <c r="A177" s="543"/>
      <c r="B177" s="154">
        <v>113</v>
      </c>
      <c r="C177" s="542">
        <v>44776</v>
      </c>
      <c r="D177" s="154" t="s">
        <v>812</v>
      </c>
      <c r="E177" s="155">
        <v>3</v>
      </c>
    </row>
    <row r="178" spans="1:5" x14ac:dyDescent="0.2">
      <c r="A178" s="543"/>
      <c r="B178" s="154">
        <v>116</v>
      </c>
      <c r="C178" s="542">
        <v>44804</v>
      </c>
      <c r="D178" s="154" t="s">
        <v>729</v>
      </c>
      <c r="E178" s="155">
        <v>4</v>
      </c>
    </row>
    <row r="179" spans="1:5" x14ac:dyDescent="0.2">
      <c r="A179" s="543"/>
      <c r="B179" s="154">
        <v>117</v>
      </c>
      <c r="C179" s="542">
        <v>44805</v>
      </c>
      <c r="D179" s="154" t="s">
        <v>795</v>
      </c>
      <c r="E179" s="155">
        <v>13.07</v>
      </c>
    </row>
    <row r="180" spans="1:5" x14ac:dyDescent="0.2">
      <c r="A180" s="543"/>
      <c r="B180" s="154">
        <v>118</v>
      </c>
      <c r="C180" s="542">
        <v>44809</v>
      </c>
      <c r="D180" s="154" t="s">
        <v>814</v>
      </c>
      <c r="E180" s="155">
        <v>3</v>
      </c>
    </row>
    <row r="181" spans="1:5" x14ac:dyDescent="0.2">
      <c r="A181" s="543"/>
      <c r="B181" s="154">
        <v>123</v>
      </c>
      <c r="C181" s="542">
        <v>44816</v>
      </c>
      <c r="D181" s="154" t="s">
        <v>750</v>
      </c>
      <c r="E181" s="155">
        <v>0.25</v>
      </c>
    </row>
    <row r="182" spans="1:5" x14ac:dyDescent="0.2">
      <c r="A182" s="543"/>
      <c r="B182" s="154">
        <v>125</v>
      </c>
      <c r="C182" s="542">
        <v>44816</v>
      </c>
      <c r="D182" s="154" t="s">
        <v>750</v>
      </c>
      <c r="E182" s="155">
        <v>0.25</v>
      </c>
    </row>
    <row r="183" spans="1:5" x14ac:dyDescent="0.2">
      <c r="A183" s="543"/>
      <c r="B183" s="154">
        <v>127</v>
      </c>
      <c r="C183" s="542">
        <v>44816</v>
      </c>
      <c r="D183" s="154" t="s">
        <v>750</v>
      </c>
      <c r="E183" s="155">
        <v>0.25</v>
      </c>
    </row>
    <row r="184" spans="1:5" x14ac:dyDescent="0.2">
      <c r="A184" s="543"/>
      <c r="B184" s="154">
        <v>132</v>
      </c>
      <c r="C184" s="542">
        <v>44825</v>
      </c>
      <c r="D184" s="154" t="s">
        <v>750</v>
      </c>
      <c r="E184" s="155">
        <v>0.25</v>
      </c>
    </row>
    <row r="185" spans="1:5" x14ac:dyDescent="0.2">
      <c r="A185" s="543"/>
      <c r="B185" s="154">
        <v>133</v>
      </c>
      <c r="C185" s="542">
        <v>44834</v>
      </c>
      <c r="D185" s="154" t="s">
        <v>729</v>
      </c>
      <c r="E185" s="155">
        <v>4</v>
      </c>
    </row>
    <row r="186" spans="1:5" x14ac:dyDescent="0.2">
      <c r="A186" s="543"/>
      <c r="B186" s="154">
        <v>135</v>
      </c>
      <c r="C186" s="542">
        <v>44834</v>
      </c>
      <c r="D186" s="154" t="s">
        <v>748</v>
      </c>
      <c r="E186" s="155">
        <v>1.55</v>
      </c>
    </row>
    <row r="187" spans="1:5" x14ac:dyDescent="0.2">
      <c r="A187" s="543"/>
      <c r="B187" s="154">
        <v>137</v>
      </c>
      <c r="C187" s="542">
        <v>44834</v>
      </c>
      <c r="D187" s="154" t="s">
        <v>750</v>
      </c>
      <c r="E187" s="155">
        <v>0.25</v>
      </c>
    </row>
    <row r="188" spans="1:5" x14ac:dyDescent="0.2">
      <c r="A188" s="543"/>
      <c r="B188" s="154">
        <v>142</v>
      </c>
      <c r="C188" s="542">
        <v>44837</v>
      </c>
      <c r="D188" s="154" t="s">
        <v>821</v>
      </c>
      <c r="E188" s="155">
        <v>13.07</v>
      </c>
    </row>
    <row r="189" spans="1:5" x14ac:dyDescent="0.2">
      <c r="A189" s="543"/>
      <c r="B189" s="154" t="s">
        <v>800</v>
      </c>
      <c r="C189" s="542">
        <v>44680</v>
      </c>
      <c r="D189" s="154" t="s">
        <v>729</v>
      </c>
      <c r="E189" s="155">
        <v>4</v>
      </c>
    </row>
    <row r="190" spans="1:5" x14ac:dyDescent="0.2">
      <c r="A190" s="543"/>
      <c r="B190" s="154" t="s">
        <v>802</v>
      </c>
      <c r="C190" s="542">
        <v>44685</v>
      </c>
      <c r="D190" s="154" t="s">
        <v>804</v>
      </c>
      <c r="E190" s="155">
        <v>3</v>
      </c>
    </row>
    <row r="191" spans="1:5" x14ac:dyDescent="0.2">
      <c r="A191" s="543"/>
      <c r="B191" s="154" t="s">
        <v>805</v>
      </c>
      <c r="C191" s="542">
        <v>44712</v>
      </c>
      <c r="D191" s="154" t="s">
        <v>729</v>
      </c>
      <c r="E191" s="155">
        <v>4</v>
      </c>
    </row>
    <row r="192" spans="1:5" x14ac:dyDescent="0.2">
      <c r="A192" s="543"/>
      <c r="B192" s="154" t="s">
        <v>806</v>
      </c>
      <c r="C192" s="542">
        <v>44718</v>
      </c>
      <c r="D192" s="154" t="s">
        <v>809</v>
      </c>
      <c r="E192" s="155">
        <v>3</v>
      </c>
    </row>
    <row r="193" spans="1:5" x14ac:dyDescent="0.2">
      <c r="A193" s="543"/>
      <c r="B193" s="154" t="s">
        <v>807</v>
      </c>
      <c r="C193" s="542">
        <v>44727</v>
      </c>
      <c r="D193" s="154" t="s">
        <v>808</v>
      </c>
      <c r="E193" s="155">
        <v>50</v>
      </c>
    </row>
    <row r="194" spans="1:5" x14ac:dyDescent="0.2">
      <c r="A194" s="543"/>
      <c r="B194" s="154">
        <v>143</v>
      </c>
      <c r="C194" s="542">
        <v>44839</v>
      </c>
      <c r="D194" s="154" t="s">
        <v>819</v>
      </c>
      <c r="E194" s="155">
        <v>3</v>
      </c>
    </row>
    <row r="195" spans="1:5" x14ac:dyDescent="0.2">
      <c r="A195" s="543"/>
      <c r="B195" s="154">
        <v>145</v>
      </c>
      <c r="C195" s="542">
        <v>44847</v>
      </c>
      <c r="D195" s="154" t="s">
        <v>750</v>
      </c>
      <c r="E195" s="155">
        <v>0.25</v>
      </c>
    </row>
    <row r="196" spans="1:5" x14ac:dyDescent="0.2">
      <c r="A196" s="543"/>
      <c r="B196" s="154">
        <v>149</v>
      </c>
      <c r="C196" s="542">
        <v>44865</v>
      </c>
      <c r="D196" s="154" t="s">
        <v>729</v>
      </c>
      <c r="E196" s="155">
        <v>4</v>
      </c>
    </row>
    <row r="197" spans="1:5" x14ac:dyDescent="0.2">
      <c r="A197" s="543"/>
      <c r="B197" s="154">
        <v>150</v>
      </c>
      <c r="C197" s="542">
        <v>44866</v>
      </c>
      <c r="D197" s="154" t="s">
        <v>823</v>
      </c>
      <c r="E197" s="155">
        <v>13.07</v>
      </c>
    </row>
    <row r="198" spans="1:5" x14ac:dyDescent="0.2">
      <c r="A198" s="543"/>
      <c r="B198" s="154">
        <v>152</v>
      </c>
      <c r="C198" s="542">
        <v>44869</v>
      </c>
      <c r="D198" s="154" t="s">
        <v>866</v>
      </c>
      <c r="E198" s="155">
        <v>3</v>
      </c>
    </row>
    <row r="199" spans="1:5" x14ac:dyDescent="0.2">
      <c r="A199" s="543"/>
      <c r="B199" s="154">
        <v>154</v>
      </c>
      <c r="C199" s="542">
        <v>44874</v>
      </c>
      <c r="D199" s="154" t="s">
        <v>750</v>
      </c>
      <c r="E199" s="155">
        <v>0.25</v>
      </c>
    </row>
    <row r="200" spans="1:5" x14ac:dyDescent="0.2">
      <c r="A200" s="543"/>
      <c r="B200" s="154">
        <v>160</v>
      </c>
      <c r="C200" s="542">
        <v>44883</v>
      </c>
      <c r="D200" s="154" t="s">
        <v>750</v>
      </c>
      <c r="E200" s="155">
        <v>0.25</v>
      </c>
    </row>
    <row r="201" spans="1:5" x14ac:dyDescent="0.2">
      <c r="A201" s="543"/>
      <c r="B201" s="154">
        <v>161</v>
      </c>
      <c r="C201" s="542">
        <v>44888</v>
      </c>
      <c r="D201" s="154" t="s">
        <v>867</v>
      </c>
      <c r="E201" s="155">
        <v>-2.83</v>
      </c>
    </row>
    <row r="202" spans="1:5" x14ac:dyDescent="0.2">
      <c r="A202" s="543"/>
      <c r="B202" s="154">
        <v>163</v>
      </c>
      <c r="C202" s="542">
        <v>44896</v>
      </c>
      <c r="D202" s="154" t="s">
        <v>841</v>
      </c>
      <c r="E202" s="155">
        <v>13.07</v>
      </c>
    </row>
    <row r="203" spans="1:5" x14ac:dyDescent="0.2">
      <c r="A203" s="543"/>
      <c r="B203" s="154">
        <v>171</v>
      </c>
      <c r="C203" s="542">
        <v>44910</v>
      </c>
      <c r="D203" s="154" t="s">
        <v>750</v>
      </c>
      <c r="E203" s="155">
        <v>0.25</v>
      </c>
    </row>
    <row r="204" spans="1:5" x14ac:dyDescent="0.2">
      <c r="A204" s="543"/>
      <c r="B204" s="154">
        <v>175</v>
      </c>
      <c r="C204" s="542">
        <v>44916</v>
      </c>
      <c r="D204" s="154" t="s">
        <v>750</v>
      </c>
      <c r="E204" s="155">
        <v>0.25</v>
      </c>
    </row>
    <row r="205" spans="1:5" x14ac:dyDescent="0.2">
      <c r="A205" s="543"/>
      <c r="B205" s="154">
        <v>183</v>
      </c>
      <c r="C205" s="542">
        <v>44922</v>
      </c>
      <c r="D205" s="154" t="s">
        <v>750</v>
      </c>
      <c r="E205" s="155">
        <v>0.25</v>
      </c>
    </row>
    <row r="206" spans="1:5" x14ac:dyDescent="0.2">
      <c r="A206" s="543"/>
      <c r="B206" s="154">
        <v>186</v>
      </c>
      <c r="C206" s="542">
        <v>44926</v>
      </c>
      <c r="D206" s="154" t="s">
        <v>854</v>
      </c>
      <c r="E206" s="155">
        <v>13.07</v>
      </c>
    </row>
    <row r="207" spans="1:5" x14ac:dyDescent="0.2">
      <c r="A207" s="543"/>
      <c r="B207" s="154">
        <v>196</v>
      </c>
      <c r="C207" s="542">
        <v>44926</v>
      </c>
      <c r="D207" s="154" t="s">
        <v>868</v>
      </c>
      <c r="E207" s="155">
        <v>4</v>
      </c>
    </row>
    <row r="208" spans="1:5" x14ac:dyDescent="0.2">
      <c r="A208" s="543"/>
      <c r="B208" s="154">
        <v>198</v>
      </c>
      <c r="C208" s="542">
        <v>44926</v>
      </c>
      <c r="D208" s="154" t="s">
        <v>869</v>
      </c>
      <c r="E208" s="155">
        <v>2</v>
      </c>
    </row>
    <row r="209" spans="1:5" x14ac:dyDescent="0.2">
      <c r="A209" s="543"/>
      <c r="B209" s="154">
        <v>200</v>
      </c>
      <c r="C209" s="542">
        <v>44926</v>
      </c>
      <c r="D209" s="154" t="s">
        <v>870</v>
      </c>
      <c r="E209" s="155">
        <v>25</v>
      </c>
    </row>
    <row r="210" spans="1:5" x14ac:dyDescent="0.2">
      <c r="A210" s="154" t="s">
        <v>703</v>
      </c>
      <c r="B210" s="154">
        <v>194</v>
      </c>
      <c r="C210" s="542">
        <v>44926</v>
      </c>
      <c r="D210" s="154" t="s">
        <v>858</v>
      </c>
      <c r="E210" s="155">
        <v>3998.58</v>
      </c>
    </row>
    <row r="211" spans="1:5" x14ac:dyDescent="0.2">
      <c r="A211" s="154" t="s">
        <v>712</v>
      </c>
      <c r="B211" s="154">
        <v>54</v>
      </c>
      <c r="C211" s="542">
        <v>44662</v>
      </c>
      <c r="D211" s="154" t="s">
        <v>757</v>
      </c>
      <c r="E211" s="155">
        <v>2397.3000000000002</v>
      </c>
    </row>
    <row r="212" spans="1:5" x14ac:dyDescent="0.2">
      <c r="A212" s="543"/>
      <c r="B212" s="154">
        <v>73</v>
      </c>
      <c r="C212" s="542">
        <v>44685</v>
      </c>
      <c r="D212" s="154" t="s">
        <v>769</v>
      </c>
      <c r="E212" s="155">
        <v>3000</v>
      </c>
    </row>
    <row r="213" spans="1:5" x14ac:dyDescent="0.2">
      <c r="A213" s="543"/>
      <c r="B213" s="154">
        <v>120</v>
      </c>
      <c r="C213" s="542">
        <v>44810</v>
      </c>
      <c r="D213" s="154" t="s">
        <v>797</v>
      </c>
      <c r="E213" s="155">
        <v>152</v>
      </c>
    </row>
    <row r="214" spans="1:5" x14ac:dyDescent="0.2">
      <c r="A214" s="543"/>
      <c r="B214" s="154">
        <v>169</v>
      </c>
      <c r="C214" s="542">
        <v>44898</v>
      </c>
      <c r="D214" s="154" t="s">
        <v>839</v>
      </c>
      <c r="E214" s="155">
        <v>-1550.72</v>
      </c>
    </row>
    <row r="215" spans="1:5" x14ac:dyDescent="0.2">
      <c r="A215" s="543"/>
      <c r="B215" s="154">
        <v>195</v>
      </c>
      <c r="C215" s="542">
        <v>44926</v>
      </c>
      <c r="D215" s="154" t="s">
        <v>858</v>
      </c>
      <c r="E215" s="155">
        <v>-3998.58</v>
      </c>
    </row>
    <row r="216" spans="1:5" x14ac:dyDescent="0.2">
      <c r="A216" s="154" t="s">
        <v>57</v>
      </c>
      <c r="B216" s="154" t="s">
        <v>80</v>
      </c>
      <c r="C216" s="154" t="s">
        <v>80</v>
      </c>
      <c r="D216" s="154" t="s">
        <v>80</v>
      </c>
      <c r="E216" s="155"/>
    </row>
    <row r="217" spans="1:5" x14ac:dyDescent="0.2">
      <c r="A217" s="159" t="s">
        <v>75</v>
      </c>
      <c r="B217" s="160"/>
      <c r="C217" s="160"/>
      <c r="D217" s="160"/>
      <c r="E217" s="156">
        <v>-8046.2399999999852</v>
      </c>
    </row>
    <row r="218" spans="1:5" x14ac:dyDescent="0.2">
      <c r="A218"/>
      <c r="B218"/>
      <c r="C218"/>
      <c r="D218"/>
    </row>
    <row r="219" spans="1:5" x14ac:dyDescent="0.2">
      <c r="A219"/>
      <c r="B219"/>
      <c r="C219"/>
      <c r="D219"/>
    </row>
    <row r="220" spans="1:5" x14ac:dyDescent="0.2">
      <c r="A220"/>
      <c r="B220"/>
      <c r="C220"/>
      <c r="D220"/>
    </row>
    <row r="221" spans="1:5" x14ac:dyDescent="0.2">
      <c r="A221"/>
      <c r="B221"/>
      <c r="C221"/>
      <c r="D221"/>
    </row>
    <row r="222" spans="1:5" x14ac:dyDescent="0.2">
      <c r="A222"/>
      <c r="B222"/>
      <c r="C222"/>
      <c r="D222"/>
    </row>
    <row r="223" spans="1:5" x14ac:dyDescent="0.2">
      <c r="A223"/>
      <c r="B223"/>
      <c r="C223"/>
      <c r="D223"/>
    </row>
    <row r="224" spans="1:5" x14ac:dyDescent="0.2">
      <c r="A224"/>
      <c r="B224"/>
      <c r="C224"/>
      <c r="D224"/>
    </row>
    <row r="225" spans="1:4" x14ac:dyDescent="0.2">
      <c r="A225"/>
      <c r="B225"/>
      <c r="C225"/>
      <c r="D225"/>
    </row>
    <row r="226" spans="1:4" x14ac:dyDescent="0.2">
      <c r="A226"/>
      <c r="B226"/>
      <c r="C226"/>
      <c r="D226"/>
    </row>
    <row r="227" spans="1:4" x14ac:dyDescent="0.2">
      <c r="A227"/>
      <c r="B227"/>
      <c r="C227"/>
      <c r="D227"/>
    </row>
    <row r="228" spans="1:4" x14ac:dyDescent="0.2">
      <c r="A228"/>
      <c r="B228"/>
      <c r="C228"/>
      <c r="D228"/>
    </row>
    <row r="229" spans="1:4" x14ac:dyDescent="0.2">
      <c r="A229"/>
      <c r="B229"/>
      <c r="C229"/>
      <c r="D229"/>
    </row>
    <row r="230" spans="1:4" x14ac:dyDescent="0.2">
      <c r="A230"/>
      <c r="B230"/>
      <c r="C230"/>
      <c r="D230"/>
    </row>
    <row r="231" spans="1:4" x14ac:dyDescent="0.2">
      <c r="A231"/>
      <c r="B231"/>
      <c r="C231"/>
      <c r="D231"/>
    </row>
    <row r="232" spans="1:4" x14ac:dyDescent="0.2">
      <c r="A232"/>
      <c r="B232"/>
      <c r="C232"/>
      <c r="D232"/>
    </row>
    <row r="233" spans="1:4" x14ac:dyDescent="0.2">
      <c r="A233"/>
      <c r="B233"/>
      <c r="C233"/>
      <c r="D233"/>
    </row>
    <row r="234" spans="1:4" x14ac:dyDescent="0.2">
      <c r="A234"/>
      <c r="B234"/>
      <c r="C234"/>
      <c r="D234"/>
    </row>
    <row r="235" spans="1:4" x14ac:dyDescent="0.2">
      <c r="A235"/>
      <c r="B235"/>
      <c r="C235"/>
      <c r="D235"/>
    </row>
    <row r="236" spans="1:4" x14ac:dyDescent="0.2">
      <c r="A236"/>
      <c r="B236"/>
      <c r="C236"/>
      <c r="D236"/>
    </row>
    <row r="237" spans="1:4" x14ac:dyDescent="0.2">
      <c r="A237"/>
      <c r="B237"/>
      <c r="C237"/>
      <c r="D237"/>
    </row>
    <row r="238" spans="1:4" x14ac:dyDescent="0.2">
      <c r="A238"/>
      <c r="B238"/>
      <c r="C238"/>
      <c r="D238"/>
    </row>
    <row r="239" spans="1:4" x14ac:dyDescent="0.2">
      <c r="A239"/>
      <c r="B239"/>
      <c r="C239"/>
      <c r="D239"/>
    </row>
    <row r="240" spans="1:4" x14ac:dyDescent="0.2">
      <c r="A240"/>
      <c r="B240"/>
      <c r="C240"/>
      <c r="D240"/>
    </row>
    <row r="241" spans="1:4" x14ac:dyDescent="0.2">
      <c r="A241"/>
      <c r="B241"/>
      <c r="C241"/>
      <c r="D241"/>
    </row>
    <row r="242" spans="1:4" x14ac:dyDescent="0.2">
      <c r="A242"/>
      <c r="B242"/>
      <c r="C242"/>
      <c r="D242"/>
    </row>
    <row r="243" spans="1:4" x14ac:dyDescent="0.2">
      <c r="A243"/>
      <c r="B243"/>
      <c r="C243"/>
      <c r="D243"/>
    </row>
    <row r="244" spans="1:4" x14ac:dyDescent="0.2">
      <c r="A244"/>
      <c r="B244"/>
      <c r="C244"/>
      <c r="D244"/>
    </row>
    <row r="245" spans="1:4" x14ac:dyDescent="0.2">
      <c r="A245"/>
      <c r="B245"/>
      <c r="C245"/>
      <c r="D245"/>
    </row>
    <row r="246" spans="1:4" x14ac:dyDescent="0.2">
      <c r="A246"/>
      <c r="B246"/>
      <c r="C246"/>
      <c r="D246"/>
    </row>
    <row r="247" spans="1:4" x14ac:dyDescent="0.2">
      <c r="A247"/>
      <c r="B247"/>
      <c r="C247"/>
      <c r="D247"/>
    </row>
    <row r="248" spans="1:4" x14ac:dyDescent="0.2">
      <c r="A248"/>
      <c r="B248"/>
      <c r="C248"/>
      <c r="D248"/>
    </row>
    <row r="249" spans="1:4" x14ac:dyDescent="0.2">
      <c r="A249"/>
      <c r="B249"/>
      <c r="C249"/>
      <c r="D249"/>
    </row>
    <row r="250" spans="1:4" x14ac:dyDescent="0.2">
      <c r="A250"/>
      <c r="B250"/>
      <c r="C250"/>
      <c r="D250"/>
    </row>
    <row r="251" spans="1:4" x14ac:dyDescent="0.2">
      <c r="A251"/>
      <c r="B251"/>
      <c r="C251"/>
      <c r="D251"/>
    </row>
    <row r="252" spans="1:4" x14ac:dyDescent="0.2">
      <c r="A252"/>
      <c r="B252"/>
      <c r="C252"/>
      <c r="D252"/>
    </row>
    <row r="253" spans="1:4" x14ac:dyDescent="0.2">
      <c r="A253"/>
      <c r="B253"/>
      <c r="C253"/>
      <c r="D253"/>
    </row>
    <row r="254" spans="1:4" x14ac:dyDescent="0.2">
      <c r="A254"/>
      <c r="B254"/>
      <c r="C254"/>
      <c r="D254"/>
    </row>
    <row r="255" spans="1:4" x14ac:dyDescent="0.2">
      <c r="A255"/>
      <c r="B255"/>
      <c r="C255"/>
      <c r="D255"/>
    </row>
    <row r="256" spans="1:4" x14ac:dyDescent="0.2">
      <c r="A256"/>
      <c r="B256"/>
      <c r="C256"/>
      <c r="D256"/>
    </row>
    <row r="257" spans="1:4" x14ac:dyDescent="0.2">
      <c r="A257"/>
      <c r="B257"/>
      <c r="C257"/>
      <c r="D257"/>
    </row>
    <row r="258" spans="1:4" x14ac:dyDescent="0.2">
      <c r="A258"/>
      <c r="B258"/>
      <c r="C258"/>
      <c r="D258"/>
    </row>
    <row r="259" spans="1:4" x14ac:dyDescent="0.2">
      <c r="A259"/>
      <c r="B259"/>
      <c r="C259"/>
      <c r="D259"/>
    </row>
    <row r="260" spans="1:4" x14ac:dyDescent="0.2">
      <c r="A260"/>
      <c r="B260"/>
      <c r="C260"/>
      <c r="D260"/>
    </row>
    <row r="261" spans="1:4" x14ac:dyDescent="0.2">
      <c r="A261"/>
      <c r="B261"/>
      <c r="C261"/>
      <c r="D261"/>
    </row>
    <row r="262" spans="1:4" x14ac:dyDescent="0.2">
      <c r="A262"/>
      <c r="B262"/>
      <c r="C262"/>
      <c r="D262"/>
    </row>
    <row r="263" spans="1:4" x14ac:dyDescent="0.2">
      <c r="A263"/>
      <c r="B263"/>
      <c r="C263"/>
      <c r="D263"/>
    </row>
    <row r="264" spans="1:4" x14ac:dyDescent="0.2">
      <c r="A264"/>
      <c r="B264"/>
      <c r="C264"/>
      <c r="D264"/>
    </row>
    <row r="265" spans="1:4" x14ac:dyDescent="0.2">
      <c r="A265"/>
      <c r="B265"/>
      <c r="C265"/>
      <c r="D265"/>
    </row>
    <row r="266" spans="1:4" x14ac:dyDescent="0.2">
      <c r="A266"/>
      <c r="B266"/>
      <c r="C266"/>
      <c r="D266"/>
    </row>
    <row r="267" spans="1:4" x14ac:dyDescent="0.2">
      <c r="A267"/>
      <c r="B267"/>
      <c r="C267"/>
      <c r="D267"/>
    </row>
    <row r="268" spans="1:4" x14ac:dyDescent="0.2">
      <c r="A268"/>
      <c r="B268"/>
      <c r="C268"/>
      <c r="D268"/>
    </row>
    <row r="269" spans="1:4" x14ac:dyDescent="0.2">
      <c r="A269"/>
      <c r="B269"/>
      <c r="C269"/>
      <c r="D269"/>
    </row>
    <row r="270" spans="1:4" x14ac:dyDescent="0.2">
      <c r="A270"/>
      <c r="B270"/>
      <c r="C270"/>
      <c r="D270"/>
    </row>
    <row r="271" spans="1:4" x14ac:dyDescent="0.2">
      <c r="A271"/>
      <c r="B271"/>
      <c r="C271"/>
      <c r="D271"/>
    </row>
    <row r="272" spans="1:4" x14ac:dyDescent="0.2">
      <c r="A272"/>
      <c r="B272"/>
      <c r="C272"/>
      <c r="D272"/>
    </row>
    <row r="273" spans="1:4" x14ac:dyDescent="0.2">
      <c r="A273"/>
      <c r="B273"/>
      <c r="C273"/>
      <c r="D273"/>
    </row>
    <row r="274" spans="1:4" x14ac:dyDescent="0.2">
      <c r="A274"/>
      <c r="B274"/>
      <c r="C274"/>
      <c r="D274"/>
    </row>
    <row r="275" spans="1:4" x14ac:dyDescent="0.2">
      <c r="A275"/>
      <c r="B275"/>
      <c r="C275"/>
      <c r="D275"/>
    </row>
    <row r="276" spans="1:4" x14ac:dyDescent="0.2">
      <c r="A276"/>
      <c r="B276"/>
      <c r="C276"/>
      <c r="D276"/>
    </row>
    <row r="277" spans="1:4" x14ac:dyDescent="0.2">
      <c r="A277"/>
      <c r="B277"/>
      <c r="C277"/>
      <c r="D277"/>
    </row>
    <row r="278" spans="1:4" x14ac:dyDescent="0.2">
      <c r="A278"/>
      <c r="B278"/>
      <c r="C278"/>
      <c r="D278"/>
    </row>
    <row r="279" spans="1:4" x14ac:dyDescent="0.2">
      <c r="A279"/>
      <c r="B279"/>
      <c r="C279"/>
      <c r="D279"/>
    </row>
    <row r="280" spans="1:4" x14ac:dyDescent="0.2">
      <c r="A280"/>
      <c r="B280"/>
      <c r="C280"/>
      <c r="D280"/>
    </row>
    <row r="281" spans="1:4" x14ac:dyDescent="0.2">
      <c r="A281"/>
      <c r="B281"/>
      <c r="C281"/>
      <c r="D281"/>
    </row>
    <row r="282" spans="1:4" x14ac:dyDescent="0.2">
      <c r="A282"/>
      <c r="B282"/>
      <c r="C282"/>
      <c r="D282"/>
    </row>
    <row r="283" spans="1:4" x14ac:dyDescent="0.2">
      <c r="A283"/>
      <c r="B283"/>
      <c r="C283"/>
      <c r="D283"/>
    </row>
    <row r="284" spans="1:4" x14ac:dyDescent="0.2">
      <c r="A284"/>
      <c r="B284"/>
      <c r="C284"/>
      <c r="D284"/>
    </row>
    <row r="285" spans="1:4" x14ac:dyDescent="0.2">
      <c r="A285"/>
      <c r="B285"/>
      <c r="C285"/>
      <c r="D285"/>
    </row>
    <row r="286" spans="1:4" x14ac:dyDescent="0.2">
      <c r="A286"/>
      <c r="B286"/>
      <c r="C286"/>
      <c r="D286"/>
    </row>
    <row r="287" spans="1:4" x14ac:dyDescent="0.2">
      <c r="A287"/>
      <c r="B287"/>
      <c r="C287"/>
      <c r="D287"/>
    </row>
    <row r="288" spans="1:4" x14ac:dyDescent="0.2">
      <c r="A288"/>
      <c r="B288"/>
      <c r="C288"/>
      <c r="D288"/>
    </row>
    <row r="289" spans="1:4" x14ac:dyDescent="0.2">
      <c r="A289"/>
      <c r="B289"/>
      <c r="C289"/>
      <c r="D289"/>
    </row>
    <row r="290" spans="1:4" x14ac:dyDescent="0.2">
      <c r="A290"/>
      <c r="B290"/>
      <c r="C290"/>
      <c r="D290"/>
    </row>
    <row r="291" spans="1:4" x14ac:dyDescent="0.2">
      <c r="A291"/>
      <c r="B291"/>
      <c r="C291"/>
      <c r="D291"/>
    </row>
    <row r="292" spans="1:4" x14ac:dyDescent="0.2">
      <c r="A292"/>
      <c r="B292"/>
      <c r="C292"/>
      <c r="D292"/>
    </row>
    <row r="293" spans="1:4" x14ac:dyDescent="0.2">
      <c r="A293"/>
      <c r="B293"/>
      <c r="C293"/>
      <c r="D293"/>
    </row>
    <row r="294" spans="1:4" x14ac:dyDescent="0.2">
      <c r="A294"/>
      <c r="B294"/>
      <c r="C294"/>
      <c r="D294"/>
    </row>
    <row r="295" spans="1:4" x14ac:dyDescent="0.2">
      <c r="A295"/>
      <c r="B295"/>
      <c r="C295"/>
      <c r="D295"/>
    </row>
    <row r="296" spans="1:4" x14ac:dyDescent="0.2">
      <c r="A296"/>
      <c r="B296"/>
      <c r="C296"/>
      <c r="D296"/>
    </row>
    <row r="297" spans="1:4" x14ac:dyDescent="0.2">
      <c r="A297"/>
      <c r="B297"/>
      <c r="C297"/>
      <c r="D297"/>
    </row>
    <row r="298" spans="1:4" x14ac:dyDescent="0.2">
      <c r="A298"/>
      <c r="B298"/>
      <c r="C298"/>
      <c r="D298"/>
    </row>
    <row r="299" spans="1:4" x14ac:dyDescent="0.2">
      <c r="A299"/>
      <c r="B299"/>
      <c r="C299"/>
      <c r="D299"/>
    </row>
    <row r="300" spans="1:4" x14ac:dyDescent="0.2">
      <c r="A300"/>
      <c r="B300"/>
      <c r="C300"/>
      <c r="D300"/>
    </row>
    <row r="301" spans="1:4" x14ac:dyDescent="0.2">
      <c r="A301"/>
      <c r="B301"/>
      <c r="C301"/>
      <c r="D301"/>
    </row>
    <row r="302" spans="1:4" x14ac:dyDescent="0.2">
      <c r="A302"/>
      <c r="B302"/>
      <c r="C302"/>
      <c r="D302"/>
    </row>
    <row r="303" spans="1:4" x14ac:dyDescent="0.2">
      <c r="A303"/>
      <c r="B303"/>
      <c r="C303"/>
      <c r="D303"/>
    </row>
    <row r="304" spans="1:4" x14ac:dyDescent="0.2">
      <c r="A304"/>
      <c r="B304"/>
      <c r="C304"/>
      <c r="D304"/>
    </row>
    <row r="305" spans="1:4" x14ac:dyDescent="0.2">
      <c r="A305"/>
      <c r="B305"/>
      <c r="C305"/>
      <c r="D305"/>
    </row>
    <row r="306" spans="1:4" x14ac:dyDescent="0.2">
      <c r="A306"/>
      <c r="B306"/>
      <c r="C306"/>
      <c r="D306"/>
    </row>
    <row r="307" spans="1:4" x14ac:dyDescent="0.2">
      <c r="A307"/>
      <c r="B307"/>
      <c r="C307"/>
      <c r="D307"/>
    </row>
    <row r="308" spans="1:4" x14ac:dyDescent="0.2">
      <c r="A308"/>
      <c r="B308"/>
      <c r="C308"/>
      <c r="D308"/>
    </row>
    <row r="309" spans="1:4" x14ac:dyDescent="0.2">
      <c r="A309"/>
      <c r="B309"/>
      <c r="C309"/>
      <c r="D309"/>
    </row>
    <row r="310" spans="1:4" x14ac:dyDescent="0.2">
      <c r="A310"/>
      <c r="B310"/>
      <c r="C310"/>
      <c r="D310"/>
    </row>
    <row r="311" spans="1:4" x14ac:dyDescent="0.2">
      <c r="A311"/>
      <c r="B311"/>
      <c r="C311"/>
      <c r="D311"/>
    </row>
    <row r="312" spans="1:4" x14ac:dyDescent="0.2">
      <c r="A312"/>
      <c r="B312"/>
      <c r="C312"/>
      <c r="D312"/>
    </row>
    <row r="313" spans="1:4" x14ac:dyDescent="0.2">
      <c r="A313"/>
      <c r="B313"/>
      <c r="C313"/>
      <c r="D313"/>
    </row>
    <row r="314" spans="1:4" x14ac:dyDescent="0.2">
      <c r="A314"/>
      <c r="B314"/>
      <c r="C314"/>
      <c r="D314"/>
    </row>
    <row r="315" spans="1:4" x14ac:dyDescent="0.2">
      <c r="A315"/>
      <c r="B315"/>
      <c r="C315"/>
      <c r="D315"/>
    </row>
    <row r="316" spans="1:4" x14ac:dyDescent="0.2">
      <c r="A316"/>
      <c r="B316"/>
      <c r="C316"/>
      <c r="D316"/>
    </row>
    <row r="317" spans="1:4" x14ac:dyDescent="0.2">
      <c r="A317"/>
      <c r="B317"/>
      <c r="C317"/>
      <c r="D317"/>
    </row>
    <row r="318" spans="1:4" x14ac:dyDescent="0.2">
      <c r="A318"/>
      <c r="B318"/>
      <c r="C318"/>
      <c r="D318"/>
    </row>
    <row r="319" spans="1:4" x14ac:dyDescent="0.2">
      <c r="A319"/>
      <c r="B319"/>
      <c r="C319"/>
      <c r="D319"/>
    </row>
    <row r="320" spans="1:4" x14ac:dyDescent="0.2">
      <c r="A320"/>
      <c r="B320"/>
      <c r="C320"/>
      <c r="D320"/>
    </row>
    <row r="321" spans="1:4" x14ac:dyDescent="0.2">
      <c r="A321"/>
      <c r="B321"/>
      <c r="C321"/>
      <c r="D321"/>
    </row>
    <row r="322" spans="1:4" x14ac:dyDescent="0.2">
      <c r="A322"/>
      <c r="B322"/>
      <c r="C322"/>
      <c r="D322"/>
    </row>
    <row r="323" spans="1:4" x14ac:dyDescent="0.2">
      <c r="A323"/>
      <c r="B323"/>
      <c r="C323"/>
      <c r="D323"/>
    </row>
    <row r="324" spans="1:4" x14ac:dyDescent="0.2">
      <c r="A324"/>
      <c r="B324"/>
      <c r="C324"/>
      <c r="D324"/>
    </row>
    <row r="325" spans="1:4" x14ac:dyDescent="0.2">
      <c r="A325"/>
      <c r="B325"/>
      <c r="C325"/>
      <c r="D325"/>
    </row>
    <row r="326" spans="1:4" x14ac:dyDescent="0.2">
      <c r="A326"/>
      <c r="B326"/>
      <c r="C326"/>
      <c r="D326"/>
    </row>
    <row r="327" spans="1:4" x14ac:dyDescent="0.2">
      <c r="A327"/>
      <c r="B327"/>
      <c r="C327"/>
      <c r="D327"/>
    </row>
    <row r="328" spans="1:4" x14ac:dyDescent="0.2">
      <c r="A328"/>
      <c r="B328"/>
      <c r="C328"/>
      <c r="D328"/>
    </row>
    <row r="329" spans="1:4" x14ac:dyDescent="0.2">
      <c r="A329"/>
      <c r="B329"/>
      <c r="C329"/>
      <c r="D329"/>
    </row>
    <row r="330" spans="1:4" x14ac:dyDescent="0.2">
      <c r="A330"/>
      <c r="B330"/>
      <c r="C330"/>
      <c r="D330"/>
    </row>
    <row r="331" spans="1:4" x14ac:dyDescent="0.2">
      <c r="A331"/>
      <c r="B331"/>
      <c r="C331"/>
      <c r="D331"/>
    </row>
    <row r="332" spans="1:4" x14ac:dyDescent="0.2">
      <c r="A332"/>
      <c r="B332"/>
      <c r="C332"/>
      <c r="D332"/>
    </row>
    <row r="333" spans="1:4" x14ac:dyDescent="0.2">
      <c r="A333"/>
      <c r="B333"/>
      <c r="C333"/>
      <c r="D333"/>
    </row>
    <row r="334" spans="1:4" x14ac:dyDescent="0.2">
      <c r="A334"/>
      <c r="B334"/>
      <c r="C334"/>
      <c r="D334"/>
    </row>
    <row r="335" spans="1:4" x14ac:dyDescent="0.2">
      <c r="A335"/>
      <c r="B335"/>
      <c r="C335"/>
      <c r="D335"/>
    </row>
    <row r="336" spans="1:4" x14ac:dyDescent="0.2">
      <c r="A336"/>
      <c r="B336"/>
      <c r="C336"/>
      <c r="D336"/>
    </row>
    <row r="337" spans="1:4" x14ac:dyDescent="0.2">
      <c r="A337"/>
      <c r="B337"/>
      <c r="C337"/>
      <c r="D337"/>
    </row>
    <row r="338" spans="1:4" x14ac:dyDescent="0.2">
      <c r="A338"/>
      <c r="B338"/>
      <c r="C338"/>
      <c r="D338"/>
    </row>
    <row r="339" spans="1:4" x14ac:dyDescent="0.2">
      <c r="A339"/>
      <c r="B339"/>
      <c r="C339"/>
      <c r="D339"/>
    </row>
    <row r="340" spans="1:4" x14ac:dyDescent="0.2">
      <c r="A340"/>
      <c r="B340"/>
      <c r="C340"/>
      <c r="D340"/>
    </row>
    <row r="341" spans="1:4" x14ac:dyDescent="0.2">
      <c r="A341"/>
      <c r="B341"/>
      <c r="C341"/>
      <c r="D341"/>
    </row>
    <row r="342" spans="1:4" x14ac:dyDescent="0.2">
      <c r="A342"/>
      <c r="B342"/>
      <c r="C342"/>
      <c r="D342"/>
    </row>
    <row r="343" spans="1:4" x14ac:dyDescent="0.2">
      <c r="A343"/>
      <c r="B343"/>
      <c r="C343"/>
      <c r="D343"/>
    </row>
    <row r="344" spans="1:4" x14ac:dyDescent="0.2">
      <c r="A344"/>
      <c r="B344"/>
      <c r="C344"/>
      <c r="D344"/>
    </row>
    <row r="345" spans="1:4" x14ac:dyDescent="0.2">
      <c r="A345"/>
      <c r="B345"/>
      <c r="C345"/>
      <c r="D345"/>
    </row>
    <row r="346" spans="1:4" x14ac:dyDescent="0.2">
      <c r="A346"/>
      <c r="B346"/>
      <c r="C346"/>
      <c r="D346"/>
    </row>
    <row r="347" spans="1:4" x14ac:dyDescent="0.2">
      <c r="A347"/>
      <c r="B347"/>
      <c r="C347"/>
      <c r="D347"/>
    </row>
    <row r="348" spans="1:4" x14ac:dyDescent="0.2">
      <c r="A348"/>
      <c r="B348"/>
      <c r="C348"/>
      <c r="D348"/>
    </row>
    <row r="349" spans="1:4" x14ac:dyDescent="0.2">
      <c r="A349"/>
      <c r="B349"/>
      <c r="C349"/>
      <c r="D349"/>
    </row>
    <row r="350" spans="1:4" x14ac:dyDescent="0.2">
      <c r="A350"/>
      <c r="B350"/>
      <c r="C350"/>
      <c r="D350"/>
    </row>
    <row r="351" spans="1:4" x14ac:dyDescent="0.2">
      <c r="A351"/>
      <c r="B351"/>
      <c r="C351"/>
      <c r="D351"/>
    </row>
    <row r="352" spans="1:4" x14ac:dyDescent="0.2">
      <c r="A352"/>
      <c r="B352"/>
      <c r="C352"/>
      <c r="D352"/>
    </row>
    <row r="353" spans="1:4" x14ac:dyDescent="0.2">
      <c r="A353"/>
      <c r="B353"/>
      <c r="C353"/>
      <c r="D353"/>
    </row>
    <row r="354" spans="1:4" x14ac:dyDescent="0.2">
      <c r="A354"/>
      <c r="B354"/>
      <c r="C354"/>
      <c r="D354"/>
    </row>
    <row r="355" spans="1:4" x14ac:dyDescent="0.2">
      <c r="A355"/>
      <c r="B355"/>
      <c r="C355"/>
      <c r="D355"/>
    </row>
    <row r="356" spans="1:4" x14ac:dyDescent="0.2">
      <c r="A356"/>
      <c r="B356"/>
      <c r="C356"/>
      <c r="D356"/>
    </row>
    <row r="357" spans="1:4" x14ac:dyDescent="0.2">
      <c r="A357"/>
      <c r="B357"/>
      <c r="C357"/>
      <c r="D357"/>
    </row>
    <row r="358" spans="1:4" x14ac:dyDescent="0.2">
      <c r="A358"/>
      <c r="B358"/>
      <c r="C358"/>
      <c r="D358"/>
    </row>
    <row r="359" spans="1:4" x14ac:dyDescent="0.2">
      <c r="A359"/>
      <c r="B359"/>
      <c r="C359"/>
      <c r="D359"/>
    </row>
    <row r="360" spans="1:4" x14ac:dyDescent="0.2">
      <c r="A360"/>
      <c r="B360"/>
      <c r="C360"/>
      <c r="D360"/>
    </row>
    <row r="361" spans="1:4" x14ac:dyDescent="0.2">
      <c r="A361"/>
      <c r="B361"/>
      <c r="C361"/>
      <c r="D361"/>
    </row>
    <row r="362" spans="1:4" x14ac:dyDescent="0.2">
      <c r="A362"/>
      <c r="B362"/>
      <c r="C362"/>
      <c r="D362"/>
    </row>
    <row r="363" spans="1:4" x14ac:dyDescent="0.2">
      <c r="A363"/>
      <c r="B363"/>
      <c r="C363"/>
      <c r="D363"/>
    </row>
    <row r="364" spans="1:4" x14ac:dyDescent="0.2">
      <c r="A364"/>
      <c r="B364"/>
      <c r="C364"/>
      <c r="D364"/>
    </row>
    <row r="365" spans="1:4" x14ac:dyDescent="0.2">
      <c r="A365"/>
      <c r="B365"/>
      <c r="C365"/>
      <c r="D365"/>
    </row>
    <row r="366" spans="1:4" x14ac:dyDescent="0.2">
      <c r="A366"/>
      <c r="B366"/>
      <c r="C366"/>
      <c r="D366"/>
    </row>
    <row r="367" spans="1:4" x14ac:dyDescent="0.2">
      <c r="A367"/>
      <c r="B367"/>
      <c r="C367"/>
      <c r="D367"/>
    </row>
    <row r="368" spans="1:4" x14ac:dyDescent="0.2">
      <c r="A368"/>
      <c r="B368"/>
      <c r="C368"/>
      <c r="D368"/>
    </row>
    <row r="369" spans="1:4" x14ac:dyDescent="0.2">
      <c r="A369"/>
      <c r="B369"/>
      <c r="C369"/>
      <c r="D369"/>
    </row>
    <row r="370" spans="1:4" x14ac:dyDescent="0.2">
      <c r="A370"/>
      <c r="B370"/>
      <c r="C370"/>
      <c r="D370"/>
    </row>
    <row r="371" spans="1:4" x14ac:dyDescent="0.2">
      <c r="A371"/>
      <c r="B371"/>
      <c r="C371"/>
      <c r="D371"/>
    </row>
    <row r="372" spans="1:4" x14ac:dyDescent="0.2">
      <c r="A372"/>
      <c r="B372"/>
      <c r="C372"/>
      <c r="D372"/>
    </row>
    <row r="373" spans="1:4" x14ac:dyDescent="0.2">
      <c r="A373"/>
      <c r="B373"/>
      <c r="C373"/>
      <c r="D373"/>
    </row>
    <row r="374" spans="1:4" x14ac:dyDescent="0.2">
      <c r="A374"/>
      <c r="B374"/>
      <c r="C374"/>
      <c r="D374"/>
    </row>
    <row r="375" spans="1:4" x14ac:dyDescent="0.2">
      <c r="A375"/>
      <c r="B375"/>
      <c r="C375"/>
      <c r="D375"/>
    </row>
    <row r="376" spans="1:4" x14ac:dyDescent="0.2">
      <c r="A376"/>
      <c r="B376"/>
      <c r="C376"/>
      <c r="D376"/>
    </row>
    <row r="377" spans="1:4" x14ac:dyDescent="0.2">
      <c r="A377"/>
      <c r="B377"/>
      <c r="C377"/>
      <c r="D377"/>
    </row>
    <row r="378" spans="1:4" x14ac:dyDescent="0.2">
      <c r="A378"/>
      <c r="B378"/>
      <c r="C378"/>
      <c r="D378"/>
    </row>
    <row r="379" spans="1:4" x14ac:dyDescent="0.2">
      <c r="A379"/>
      <c r="B379"/>
      <c r="C379"/>
      <c r="D379"/>
    </row>
    <row r="380" spans="1:4" x14ac:dyDescent="0.2">
      <c r="A380"/>
      <c r="B380"/>
      <c r="C380"/>
      <c r="D380"/>
    </row>
    <row r="381" spans="1:4" x14ac:dyDescent="0.2">
      <c r="A381"/>
      <c r="B381"/>
      <c r="C381"/>
      <c r="D381"/>
    </row>
    <row r="382" spans="1:4" x14ac:dyDescent="0.2">
      <c r="A382"/>
      <c r="B382"/>
      <c r="C382"/>
      <c r="D382"/>
    </row>
    <row r="383" spans="1:4" x14ac:dyDescent="0.2">
      <c r="A383"/>
      <c r="B383"/>
      <c r="C383"/>
      <c r="D383"/>
    </row>
    <row r="384" spans="1:4" x14ac:dyDescent="0.2">
      <c r="A384"/>
      <c r="B384"/>
      <c r="C384"/>
      <c r="D384"/>
    </row>
    <row r="385" spans="1:4" x14ac:dyDescent="0.2">
      <c r="A385"/>
      <c r="B385"/>
      <c r="C385"/>
      <c r="D385"/>
    </row>
    <row r="386" spans="1:4" x14ac:dyDescent="0.2">
      <c r="A386"/>
      <c r="B386"/>
      <c r="C386"/>
      <c r="D386"/>
    </row>
    <row r="387" spans="1:4" x14ac:dyDescent="0.2">
      <c r="A387"/>
      <c r="B387"/>
      <c r="C387"/>
      <c r="D387"/>
    </row>
    <row r="388" spans="1:4" x14ac:dyDescent="0.2">
      <c r="A388"/>
      <c r="B388"/>
      <c r="C388"/>
      <c r="D388"/>
    </row>
    <row r="389" spans="1:4" x14ac:dyDescent="0.2">
      <c r="A389"/>
      <c r="B389"/>
      <c r="C389"/>
      <c r="D389"/>
    </row>
    <row r="390" spans="1:4" x14ac:dyDescent="0.2">
      <c r="A390"/>
      <c r="B390"/>
      <c r="C390"/>
      <c r="D390"/>
    </row>
    <row r="391" spans="1:4" x14ac:dyDescent="0.2">
      <c r="A391"/>
      <c r="B391"/>
      <c r="C391"/>
      <c r="D391"/>
    </row>
    <row r="392" spans="1:4" x14ac:dyDescent="0.2">
      <c r="A392"/>
      <c r="B392"/>
      <c r="C392"/>
      <c r="D392"/>
    </row>
    <row r="393" spans="1:4" x14ac:dyDescent="0.2">
      <c r="A393"/>
      <c r="B393"/>
      <c r="C393"/>
      <c r="D393"/>
    </row>
    <row r="394" spans="1:4" x14ac:dyDescent="0.2">
      <c r="A394"/>
      <c r="B394"/>
      <c r="C394"/>
      <c r="D394"/>
    </row>
    <row r="395" spans="1:4" x14ac:dyDescent="0.2">
      <c r="A395"/>
      <c r="B395"/>
      <c r="C395"/>
      <c r="D395"/>
    </row>
    <row r="396" spans="1:4" x14ac:dyDescent="0.2">
      <c r="A396"/>
      <c r="B396"/>
      <c r="C396"/>
      <c r="D396"/>
    </row>
    <row r="397" spans="1:4" x14ac:dyDescent="0.2">
      <c r="A397"/>
      <c r="B397"/>
      <c r="C397"/>
      <c r="D397"/>
    </row>
    <row r="398" spans="1:4" x14ac:dyDescent="0.2">
      <c r="A398"/>
      <c r="B398"/>
      <c r="C398"/>
      <c r="D398"/>
    </row>
    <row r="399" spans="1:4" x14ac:dyDescent="0.2">
      <c r="A399"/>
      <c r="B399"/>
      <c r="C399"/>
      <c r="D399"/>
    </row>
    <row r="400" spans="1:4" x14ac:dyDescent="0.2">
      <c r="A400"/>
      <c r="B400"/>
      <c r="C400"/>
      <c r="D400"/>
    </row>
    <row r="401" spans="1:4" x14ac:dyDescent="0.2">
      <c r="A401"/>
      <c r="B401"/>
      <c r="C401"/>
      <c r="D401"/>
    </row>
    <row r="402" spans="1:4" x14ac:dyDescent="0.2">
      <c r="A402"/>
      <c r="B402"/>
      <c r="C402"/>
      <c r="D402"/>
    </row>
    <row r="403" spans="1:4" x14ac:dyDescent="0.2">
      <c r="A403"/>
      <c r="B403"/>
      <c r="C403"/>
      <c r="D403"/>
    </row>
    <row r="404" spans="1:4" x14ac:dyDescent="0.2">
      <c r="A404"/>
      <c r="B404"/>
      <c r="C404"/>
      <c r="D404"/>
    </row>
    <row r="405" spans="1:4" x14ac:dyDescent="0.2">
      <c r="A405"/>
      <c r="B405"/>
      <c r="C405"/>
      <c r="D405"/>
    </row>
    <row r="406" spans="1:4" x14ac:dyDescent="0.2">
      <c r="A406"/>
      <c r="B406"/>
      <c r="C406"/>
      <c r="D406"/>
    </row>
    <row r="407" spans="1:4" x14ac:dyDescent="0.2">
      <c r="A407"/>
      <c r="B407"/>
      <c r="C407"/>
      <c r="D407"/>
    </row>
    <row r="408" spans="1:4" x14ac:dyDescent="0.2">
      <c r="A408"/>
      <c r="B408"/>
      <c r="C408"/>
      <c r="D408"/>
    </row>
    <row r="409" spans="1:4" x14ac:dyDescent="0.2">
      <c r="A409"/>
      <c r="B409"/>
      <c r="C409"/>
      <c r="D409"/>
    </row>
    <row r="410" spans="1:4" x14ac:dyDescent="0.2">
      <c r="A410"/>
      <c r="B410"/>
      <c r="C410"/>
      <c r="D410"/>
    </row>
    <row r="411" spans="1:4" x14ac:dyDescent="0.2">
      <c r="A411"/>
      <c r="B411"/>
      <c r="C411"/>
      <c r="D411"/>
    </row>
    <row r="412" spans="1:4" x14ac:dyDescent="0.2">
      <c r="A412"/>
      <c r="B412"/>
      <c r="C412"/>
      <c r="D412"/>
    </row>
    <row r="413" spans="1:4" x14ac:dyDescent="0.2">
      <c r="A413"/>
      <c r="B413"/>
      <c r="C413"/>
      <c r="D413"/>
    </row>
    <row r="414" spans="1:4" x14ac:dyDescent="0.2">
      <c r="A414"/>
      <c r="B414"/>
      <c r="C414"/>
      <c r="D414"/>
    </row>
    <row r="415" spans="1:4" x14ac:dyDescent="0.2">
      <c r="A415"/>
      <c r="B415"/>
      <c r="C415"/>
      <c r="D415"/>
    </row>
    <row r="416" spans="1:4" x14ac:dyDescent="0.2">
      <c r="A416"/>
      <c r="B416"/>
      <c r="C416"/>
      <c r="D416"/>
    </row>
    <row r="417" spans="1:4" x14ac:dyDescent="0.2">
      <c r="A417"/>
      <c r="B417"/>
      <c r="C417"/>
      <c r="D417"/>
    </row>
    <row r="418" spans="1:4" x14ac:dyDescent="0.2">
      <c r="A418"/>
      <c r="B418"/>
      <c r="C418"/>
      <c r="D418"/>
    </row>
    <row r="419" spans="1:4" x14ac:dyDescent="0.2">
      <c r="A419"/>
      <c r="B419"/>
      <c r="C419"/>
      <c r="D419"/>
    </row>
    <row r="420" spans="1:4" x14ac:dyDescent="0.2">
      <c r="A420"/>
      <c r="B420"/>
      <c r="C420"/>
      <c r="D420"/>
    </row>
    <row r="421" spans="1:4" x14ac:dyDescent="0.2">
      <c r="A421"/>
      <c r="B421"/>
      <c r="C421"/>
      <c r="D421"/>
    </row>
    <row r="422" spans="1:4" x14ac:dyDescent="0.2">
      <c r="A422"/>
      <c r="B422"/>
      <c r="C422"/>
      <c r="D422"/>
    </row>
    <row r="423" spans="1:4" x14ac:dyDescent="0.2">
      <c r="A423"/>
      <c r="B423"/>
      <c r="C423"/>
      <c r="D423"/>
    </row>
    <row r="424" spans="1:4" x14ac:dyDescent="0.2">
      <c r="A424"/>
      <c r="B424"/>
      <c r="C424"/>
      <c r="D424"/>
    </row>
    <row r="425" spans="1:4" x14ac:dyDescent="0.2">
      <c r="A425"/>
      <c r="B425"/>
      <c r="C425"/>
      <c r="D425"/>
    </row>
    <row r="426" spans="1:4" x14ac:dyDescent="0.2">
      <c r="A426"/>
      <c r="B426"/>
      <c r="C426"/>
      <c r="D426"/>
    </row>
    <row r="427" spans="1:4" x14ac:dyDescent="0.2">
      <c r="A427"/>
      <c r="B427"/>
      <c r="C427"/>
      <c r="D427"/>
    </row>
    <row r="428" spans="1:4" x14ac:dyDescent="0.2">
      <c r="A428"/>
      <c r="B428"/>
      <c r="C428"/>
      <c r="D428"/>
    </row>
    <row r="429" spans="1:4" x14ac:dyDescent="0.2">
      <c r="A429"/>
      <c r="B429"/>
      <c r="C429"/>
      <c r="D429"/>
    </row>
    <row r="430" spans="1:4" x14ac:dyDescent="0.2">
      <c r="A430"/>
      <c r="B430"/>
      <c r="C430"/>
      <c r="D430"/>
    </row>
    <row r="431" spans="1:4" x14ac:dyDescent="0.2">
      <c r="A431"/>
      <c r="B431"/>
      <c r="C431"/>
      <c r="D431"/>
    </row>
    <row r="432" spans="1:4" x14ac:dyDescent="0.2">
      <c r="A432"/>
      <c r="B432"/>
      <c r="C432"/>
      <c r="D432"/>
    </row>
    <row r="433" spans="1:4" x14ac:dyDescent="0.2">
      <c r="A433"/>
      <c r="B433"/>
      <c r="C433"/>
      <c r="D433"/>
    </row>
    <row r="434" spans="1:4" x14ac:dyDescent="0.2">
      <c r="A434"/>
      <c r="B434"/>
      <c r="C434"/>
      <c r="D434"/>
    </row>
    <row r="435" spans="1:4" x14ac:dyDescent="0.2">
      <c r="A435"/>
      <c r="B435"/>
      <c r="C435"/>
      <c r="D435"/>
    </row>
    <row r="436" spans="1:4" x14ac:dyDescent="0.2">
      <c r="A436"/>
      <c r="B436"/>
      <c r="C436"/>
      <c r="D436"/>
    </row>
    <row r="437" spans="1:4" x14ac:dyDescent="0.2">
      <c r="A437"/>
      <c r="B437"/>
      <c r="C437"/>
      <c r="D437"/>
    </row>
    <row r="438" spans="1:4" x14ac:dyDescent="0.2">
      <c r="A438"/>
      <c r="B438"/>
      <c r="C438"/>
      <c r="D438"/>
    </row>
    <row r="439" spans="1:4" x14ac:dyDescent="0.2">
      <c r="A439"/>
      <c r="B439"/>
      <c r="C439"/>
      <c r="D439"/>
    </row>
    <row r="440" spans="1:4" x14ac:dyDescent="0.2">
      <c r="A440"/>
      <c r="B440"/>
      <c r="C440"/>
      <c r="D440"/>
    </row>
  </sheetData>
  <pageMargins left="0.7" right="0.7" top="0.75" bottom="0.75" header="0.3" footer="0.3"/>
  <pageSetup paperSize="9" orientation="portrait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3"/>
  <sheetViews>
    <sheetView zoomScaleNormal="100" workbookViewId="0"/>
  </sheetViews>
  <sheetFormatPr defaultColWidth="42.7109375" defaultRowHeight="12.75" x14ac:dyDescent="0.2"/>
  <cols>
    <col min="1" max="1" width="13.85546875" style="475" customWidth="1"/>
    <col min="2" max="2" width="62.85546875" style="475" customWidth="1"/>
    <col min="3" max="3" width="10.7109375" style="475" customWidth="1"/>
    <col min="4" max="4" width="10.7109375" style="506" customWidth="1"/>
    <col min="5" max="5" width="2" style="506" customWidth="1"/>
    <col min="6" max="6" width="62.85546875" style="475" customWidth="1"/>
    <col min="7" max="7" width="11.7109375" style="475" bestFit="1" customWidth="1"/>
    <col min="8" max="8" width="29.7109375" style="475" bestFit="1" customWidth="1"/>
    <col min="9" max="16384" width="42.7109375" style="475"/>
  </cols>
  <sheetData>
    <row r="2" spans="1:7" ht="17.45" customHeight="1" x14ac:dyDescent="0.2">
      <c r="B2" s="595" t="s">
        <v>679</v>
      </c>
      <c r="C2" s="595"/>
      <c r="D2" s="595"/>
      <c r="E2" s="595"/>
      <c r="F2" s="595"/>
      <c r="G2" s="595"/>
    </row>
    <row r="3" spans="1:7" ht="17.45" customHeight="1" x14ac:dyDescent="0.2">
      <c r="B3" s="596" t="s">
        <v>726</v>
      </c>
      <c r="C3" s="596"/>
      <c r="D3" s="596"/>
      <c r="E3" s="596"/>
      <c r="F3" s="596"/>
      <c r="G3" s="596"/>
    </row>
    <row r="4" spans="1:7" x14ac:dyDescent="0.2">
      <c r="A4" s="475" t="s">
        <v>632</v>
      </c>
      <c r="B4" s="476" t="s">
        <v>633</v>
      </c>
      <c r="C4" s="476"/>
      <c r="D4" s="477" t="s">
        <v>634</v>
      </c>
      <c r="E4" s="478"/>
      <c r="F4" s="476" t="s">
        <v>635</v>
      </c>
      <c r="G4" s="477" t="s">
        <v>634</v>
      </c>
    </row>
    <row r="5" spans="1:7" x14ac:dyDescent="0.2">
      <c r="B5" s="479" t="s">
        <v>636</v>
      </c>
      <c r="C5" s="480"/>
      <c r="D5" s="481"/>
      <c r="E5" s="482"/>
      <c r="F5" s="483" t="s">
        <v>637</v>
      </c>
      <c r="G5" s="481"/>
    </row>
    <row r="6" spans="1:7" x14ac:dyDescent="0.2">
      <c r="B6" s="510" t="s">
        <v>638</v>
      </c>
      <c r="C6" s="511"/>
      <c r="D6" s="509">
        <f>SUM(C7:C12)</f>
        <v>15633.85</v>
      </c>
      <c r="E6" s="485"/>
      <c r="F6" s="508" t="s">
        <v>417</v>
      </c>
      <c r="G6" s="509">
        <f>+'Conto Economico'!N16</f>
        <v>74845.5</v>
      </c>
    </row>
    <row r="7" spans="1:7" x14ac:dyDescent="0.2">
      <c r="A7" s="486" t="s">
        <v>639</v>
      </c>
      <c r="B7" s="479" t="s">
        <v>640</v>
      </c>
      <c r="C7" s="487">
        <f>+'Conto Economico'!F9+'Conto Economico'!F25</f>
        <v>14904.29</v>
      </c>
      <c r="D7" s="484"/>
      <c r="E7" s="482"/>
      <c r="F7" s="488"/>
      <c r="G7" s="489"/>
    </row>
    <row r="8" spans="1:7" ht="25.5" x14ac:dyDescent="0.2">
      <c r="A8" s="486" t="s">
        <v>641</v>
      </c>
      <c r="B8" s="479" t="s">
        <v>642</v>
      </c>
      <c r="C8" s="487">
        <f>+'Conto Economico'!F10+'Conto Economico'!F26</f>
        <v>0</v>
      </c>
      <c r="D8" s="484"/>
      <c r="E8" s="482"/>
      <c r="F8" s="479" t="s">
        <v>232</v>
      </c>
      <c r="G8" s="484">
        <f>+'Conto Economico'!N7</f>
        <v>0</v>
      </c>
    </row>
    <row r="9" spans="1:7" x14ac:dyDescent="0.2">
      <c r="A9" s="486" t="s">
        <v>643</v>
      </c>
      <c r="B9" s="479" t="s">
        <v>644</v>
      </c>
      <c r="C9" s="487">
        <f>+'Conto Economico'!F11+'Conto Economico'!F27</f>
        <v>0</v>
      </c>
      <c r="D9" s="484"/>
      <c r="E9" s="482"/>
      <c r="F9" s="479" t="s">
        <v>450</v>
      </c>
      <c r="G9" s="484">
        <f>+'Conto Economico'!N8</f>
        <v>0</v>
      </c>
    </row>
    <row r="10" spans="1:7" x14ac:dyDescent="0.2">
      <c r="A10" s="486" t="s">
        <v>645</v>
      </c>
      <c r="B10" s="479" t="s">
        <v>646</v>
      </c>
      <c r="C10" s="487">
        <f>+'Conto Economico'!F12+'Conto Economico'!F28</f>
        <v>0</v>
      </c>
      <c r="D10" s="484"/>
      <c r="E10" s="482"/>
      <c r="F10" s="479" t="s">
        <v>235</v>
      </c>
      <c r="G10" s="484">
        <f>+'Conto Economico'!N9</f>
        <v>0</v>
      </c>
    </row>
    <row r="11" spans="1:7" x14ac:dyDescent="0.2">
      <c r="A11" s="486" t="s">
        <v>647</v>
      </c>
      <c r="B11" s="479" t="s">
        <v>648</v>
      </c>
      <c r="C11" s="487">
        <f>+'Conto Economico'!F13+'Conto Economico'!F29</f>
        <v>490</v>
      </c>
      <c r="D11" s="484"/>
      <c r="E11" s="482"/>
      <c r="F11" s="479" t="s">
        <v>416</v>
      </c>
      <c r="G11" s="484">
        <f>+'Conto Economico'!N10</f>
        <v>0</v>
      </c>
    </row>
    <row r="12" spans="1:7" x14ac:dyDescent="0.2">
      <c r="A12" s="486" t="s">
        <v>649</v>
      </c>
      <c r="B12" s="479" t="s">
        <v>650</v>
      </c>
      <c r="C12" s="487">
        <f>+'Conto Economico'!F14+'Conto Economico'!F30</f>
        <v>239.56</v>
      </c>
      <c r="D12" s="484"/>
      <c r="E12" s="482"/>
      <c r="F12" s="479" t="s">
        <v>236</v>
      </c>
      <c r="G12" s="484">
        <f>+'Conto Economico'!N11</f>
        <v>0</v>
      </c>
    </row>
    <row r="13" spans="1:7" x14ac:dyDescent="0.2">
      <c r="A13" s="486"/>
      <c r="B13" s="479"/>
      <c r="C13" s="487"/>
      <c r="D13" s="484"/>
      <c r="E13" s="482"/>
      <c r="F13" s="479" t="s">
        <v>237</v>
      </c>
      <c r="G13" s="484">
        <f>+'Conto Economico'!N12</f>
        <v>0</v>
      </c>
    </row>
    <row r="14" spans="1:7" x14ac:dyDescent="0.2">
      <c r="A14" s="486"/>
      <c r="B14" s="510" t="s">
        <v>651</v>
      </c>
      <c r="C14" s="511"/>
      <c r="D14" s="509">
        <f>SUM(C15:C20)</f>
        <v>1323.7800000000002</v>
      </c>
      <c r="E14" s="482"/>
      <c r="F14" s="479" t="s">
        <v>238</v>
      </c>
      <c r="G14" s="484">
        <f>+'Conto Economico'!N13</f>
        <v>0</v>
      </c>
    </row>
    <row r="15" spans="1:7" x14ac:dyDescent="0.2">
      <c r="A15" s="486" t="s">
        <v>652</v>
      </c>
      <c r="B15" s="479" t="s">
        <v>653</v>
      </c>
      <c r="C15" s="487">
        <f>+'Conto Economico'!F16+'Conto Economico'!F32</f>
        <v>0</v>
      </c>
      <c r="D15" s="484"/>
      <c r="E15" s="482"/>
      <c r="F15" s="479" t="s">
        <v>336</v>
      </c>
      <c r="G15" s="484">
        <f>+'Conto Economico'!N14</f>
        <v>0</v>
      </c>
    </row>
    <row r="16" spans="1:7" x14ac:dyDescent="0.2">
      <c r="A16" s="486" t="s">
        <v>654</v>
      </c>
      <c r="B16" s="479" t="s">
        <v>655</v>
      </c>
      <c r="C16" s="487">
        <f>+'Conto Economico'!F17+'Conto Economico'!F33</f>
        <v>536.46</v>
      </c>
      <c r="D16" s="484"/>
      <c r="E16" s="482"/>
      <c r="F16" s="479" t="s">
        <v>418</v>
      </c>
      <c r="G16" s="484">
        <f>+'Conto Economico'!N15</f>
        <v>681</v>
      </c>
    </row>
    <row r="17" spans="1:7" x14ac:dyDescent="0.2">
      <c r="A17" s="486" t="s">
        <v>656</v>
      </c>
      <c r="B17" s="479" t="s">
        <v>657</v>
      </c>
      <c r="C17" s="487">
        <f>+'Conto Economico'!F18+'Conto Economico'!F37</f>
        <v>0</v>
      </c>
      <c r="D17" s="484"/>
      <c r="E17" s="482"/>
      <c r="F17" s="488" t="s">
        <v>243</v>
      </c>
      <c r="G17" s="484">
        <f>+'Conto Economico'!N17</f>
        <v>0</v>
      </c>
    </row>
    <row r="18" spans="1:7" x14ac:dyDescent="0.2">
      <c r="A18" s="486" t="s">
        <v>658</v>
      </c>
      <c r="B18" s="479" t="s">
        <v>659</v>
      </c>
      <c r="C18" s="487">
        <f>+'Conto Economico'!F19+'Conto Economico'!F38</f>
        <v>0</v>
      </c>
      <c r="D18" s="484"/>
      <c r="E18" s="482"/>
      <c r="F18" s="488" t="s">
        <v>113</v>
      </c>
      <c r="G18" s="484">
        <f>+'Conto Economico'!N18</f>
        <v>30697.29</v>
      </c>
    </row>
    <row r="19" spans="1:7" x14ac:dyDescent="0.2">
      <c r="A19" s="486" t="s">
        <v>660</v>
      </c>
      <c r="B19" s="479" t="s">
        <v>648</v>
      </c>
      <c r="C19" s="487">
        <f>+'Conto Economico'!F20+'Conto Economico'!F39</f>
        <v>787.32</v>
      </c>
      <c r="D19" s="484"/>
      <c r="E19" s="482"/>
      <c r="F19" s="488" t="s">
        <v>248</v>
      </c>
      <c r="G19" s="484">
        <f>+'Conto Economico'!N19</f>
        <v>8861.52</v>
      </c>
    </row>
    <row r="20" spans="1:7" x14ac:dyDescent="0.2">
      <c r="A20" s="486" t="s">
        <v>661</v>
      </c>
      <c r="B20" s="479" t="s">
        <v>650</v>
      </c>
      <c r="C20" s="487">
        <f>+'Conto Economico'!F21+'Conto Economico'!F40</f>
        <v>0</v>
      </c>
      <c r="D20" s="484"/>
      <c r="E20" s="482"/>
      <c r="F20" s="488" t="s">
        <v>247</v>
      </c>
      <c r="G20" s="484">
        <f>+'Conto Economico'!N20</f>
        <v>5867.34</v>
      </c>
    </row>
    <row r="21" spans="1:7" x14ac:dyDescent="0.2">
      <c r="B21" s="479"/>
      <c r="C21" s="490"/>
      <c r="D21" s="484"/>
      <c r="E21" s="482"/>
      <c r="F21" s="488" t="s">
        <v>249</v>
      </c>
      <c r="G21" s="484">
        <f>+'Conto Economico'!N21</f>
        <v>0</v>
      </c>
    </row>
    <row r="22" spans="1:7" x14ac:dyDescent="0.2">
      <c r="A22" s="507" t="s">
        <v>279</v>
      </c>
      <c r="B22" s="479" t="s">
        <v>662</v>
      </c>
      <c r="C22" s="490"/>
      <c r="D22" s="484">
        <f>+'Conto Economico'!H41</f>
        <v>43297.06</v>
      </c>
      <c r="E22" s="482"/>
      <c r="F22" s="488" t="s">
        <v>244</v>
      </c>
      <c r="G22" s="484">
        <f>+'Conto Economico'!N22</f>
        <v>0</v>
      </c>
    </row>
    <row r="23" spans="1:7" x14ac:dyDescent="0.2">
      <c r="B23" s="479"/>
      <c r="C23" s="490"/>
      <c r="D23" s="484"/>
      <c r="E23" s="482"/>
      <c r="F23" s="488"/>
      <c r="G23" s="489"/>
    </row>
    <row r="24" spans="1:7" x14ac:dyDescent="0.2">
      <c r="A24" s="475">
        <v>3</v>
      </c>
      <c r="B24" s="479" t="s">
        <v>291</v>
      </c>
      <c r="C24" s="490"/>
      <c r="D24" s="484">
        <f>+'Conto Economico'!I62</f>
        <v>0</v>
      </c>
      <c r="E24" s="482"/>
      <c r="F24" s="488"/>
      <c r="G24" s="489"/>
    </row>
    <row r="25" spans="1:7" x14ac:dyDescent="0.2">
      <c r="A25" s="475">
        <v>4</v>
      </c>
      <c r="B25" s="479" t="s">
        <v>295</v>
      </c>
      <c r="C25" s="490"/>
      <c r="D25" s="484">
        <f>+'Conto Economico'!I66</f>
        <v>0</v>
      </c>
      <c r="E25" s="482"/>
      <c r="F25" s="488"/>
      <c r="G25" s="489"/>
    </row>
    <row r="26" spans="1:7" hidden="1" x14ac:dyDescent="0.2">
      <c r="A26" s="475" t="s">
        <v>663</v>
      </c>
      <c r="B26" s="479" t="s">
        <v>664</v>
      </c>
      <c r="C26" s="490"/>
      <c r="D26" s="484">
        <v>0</v>
      </c>
      <c r="E26" s="482"/>
      <c r="F26" s="488"/>
      <c r="G26" s="489"/>
    </row>
    <row r="27" spans="1:7" x14ac:dyDescent="0.2">
      <c r="A27" s="475" t="s">
        <v>665</v>
      </c>
      <c r="B27" s="479" t="s">
        <v>301</v>
      </c>
      <c r="C27" s="490"/>
      <c r="D27" s="484">
        <f>+'Conto Economico'!I73</f>
        <v>43611.644999999997</v>
      </c>
      <c r="E27" s="482"/>
      <c r="F27" s="488"/>
      <c r="G27" s="489"/>
    </row>
    <row r="28" spans="1:7" x14ac:dyDescent="0.2">
      <c r="A28" s="475">
        <v>6</v>
      </c>
      <c r="B28" s="479" t="s">
        <v>314</v>
      </c>
      <c r="C28" s="490"/>
      <c r="D28" s="484">
        <f>+'Conto Economico'!I82</f>
        <v>13998.58</v>
      </c>
      <c r="E28" s="482"/>
      <c r="F28" s="488"/>
      <c r="G28" s="489"/>
    </row>
    <row r="29" spans="1:7" x14ac:dyDescent="0.2">
      <c r="A29" s="475">
        <v>7</v>
      </c>
      <c r="B29" s="479" t="s">
        <v>317</v>
      </c>
      <c r="C29" s="490"/>
      <c r="D29" s="484">
        <f>+'Conto Economico'!I87</f>
        <v>300</v>
      </c>
      <c r="E29" s="482"/>
      <c r="F29" s="488"/>
      <c r="G29" s="489"/>
    </row>
    <row r="30" spans="1:7" x14ac:dyDescent="0.2">
      <c r="A30" s="475">
        <v>8</v>
      </c>
      <c r="B30" s="479" t="s">
        <v>329</v>
      </c>
      <c r="C30" s="490"/>
      <c r="D30" s="484">
        <f>+'Conto Economico'!I95</f>
        <v>0</v>
      </c>
      <c r="E30" s="482"/>
      <c r="F30" s="488"/>
      <c r="G30" s="489"/>
    </row>
    <row r="31" spans="1:7" x14ac:dyDescent="0.2">
      <c r="B31" s="479"/>
      <c r="C31" s="490"/>
      <c r="D31" s="484"/>
      <c r="E31" s="482"/>
      <c r="F31" s="488"/>
      <c r="G31" s="489"/>
    </row>
    <row r="32" spans="1:7" x14ac:dyDescent="0.2">
      <c r="A32" s="475" t="s">
        <v>666</v>
      </c>
      <c r="B32" s="479" t="s">
        <v>667</v>
      </c>
      <c r="C32" s="490"/>
      <c r="D32" s="484">
        <f>+'Conto Economico'!I114</f>
        <v>0</v>
      </c>
      <c r="E32" s="482"/>
      <c r="F32" s="479" t="s">
        <v>668</v>
      </c>
      <c r="G32" s="484">
        <f>+'Conto Economico'!Q114</f>
        <v>0</v>
      </c>
    </row>
    <row r="33" spans="1:10" x14ac:dyDescent="0.2">
      <c r="A33" s="475" t="s">
        <v>669</v>
      </c>
      <c r="B33" s="491" t="s">
        <v>670</v>
      </c>
      <c r="C33" s="492"/>
      <c r="D33" s="484">
        <f>+'Conto Economico'!I124</f>
        <v>0</v>
      </c>
      <c r="E33" s="493"/>
      <c r="F33" s="491" t="s">
        <v>671</v>
      </c>
      <c r="G33" s="484">
        <f>+'Conto Economico'!Q124</f>
        <v>0</v>
      </c>
    </row>
    <row r="34" spans="1:10" x14ac:dyDescent="0.2">
      <c r="A34" s="475" t="s">
        <v>672</v>
      </c>
      <c r="B34" s="491" t="s">
        <v>673</v>
      </c>
      <c r="C34" s="492"/>
      <c r="D34" s="484">
        <f>+'Conto Economico'!I139</f>
        <v>371.07</v>
      </c>
      <c r="E34" s="493"/>
      <c r="F34" s="491" t="s">
        <v>674</v>
      </c>
      <c r="G34" s="484">
        <f>+'Conto Economico'!Q139</f>
        <v>-1631.7520000000002</v>
      </c>
    </row>
    <row r="35" spans="1:10" x14ac:dyDescent="0.2">
      <c r="A35" s="475" t="s">
        <v>675</v>
      </c>
      <c r="B35" s="491" t="s">
        <v>676</v>
      </c>
      <c r="C35" s="492"/>
      <c r="D35" s="484">
        <f>+'Conto Economico'!I193</f>
        <v>0</v>
      </c>
      <c r="E35" s="493"/>
      <c r="F35" s="491" t="s">
        <v>677</v>
      </c>
      <c r="G35" s="484">
        <f>+'Conto Economico'!Q193</f>
        <v>0</v>
      </c>
    </row>
    <row r="36" spans="1:10" x14ac:dyDescent="0.2">
      <c r="B36" s="491"/>
      <c r="C36" s="492"/>
      <c r="D36" s="484"/>
      <c r="E36" s="493"/>
      <c r="F36" s="488"/>
      <c r="G36" s="494"/>
    </row>
    <row r="37" spans="1:10" x14ac:dyDescent="0.2">
      <c r="B37" s="495" t="s">
        <v>678</v>
      </c>
      <c r="C37" s="496"/>
      <c r="D37" s="497">
        <f>SUM(D6:D35)</f>
        <v>118535.985</v>
      </c>
      <c r="E37" s="482"/>
      <c r="F37" s="495" t="s">
        <v>678</v>
      </c>
      <c r="G37" s="498">
        <f>SUM(G6:G35)</f>
        <v>119320.89800000002</v>
      </c>
    </row>
    <row r="38" spans="1:10" s="499" customFormat="1" x14ac:dyDescent="0.2">
      <c r="B38" s="515" t="s">
        <v>715</v>
      </c>
      <c r="C38" s="500"/>
      <c r="D38" s="501">
        <f>-D37+G37</f>
        <v>784.91300000001502</v>
      </c>
      <c r="E38" s="502"/>
      <c r="F38" s="503"/>
      <c r="G38" s="504"/>
      <c r="H38" s="475"/>
      <c r="I38" s="475"/>
      <c r="J38" s="475"/>
    </row>
    <row r="39" spans="1:10" x14ac:dyDescent="0.2">
      <c r="B39" s="505"/>
      <c r="C39" s="505"/>
      <c r="D39" s="482"/>
      <c r="E39" s="482"/>
      <c r="F39" s="505"/>
      <c r="G39" s="505"/>
    </row>
    <row r="40" spans="1:10" x14ac:dyDescent="0.2">
      <c r="D40" s="512">
        <f>+'Conto Economico'!I195</f>
        <v>118535.985</v>
      </c>
      <c r="G40" s="513">
        <f>+'Conto Economico'!Q195</f>
        <v>119320.89800000002</v>
      </c>
    </row>
    <row r="41" spans="1:10" x14ac:dyDescent="0.2">
      <c r="D41" s="512">
        <f>+D40-D37</f>
        <v>0</v>
      </c>
      <c r="E41" s="482"/>
      <c r="G41" s="512">
        <f>+G40-G37</f>
        <v>0</v>
      </c>
    </row>
    <row r="43" spans="1:10" x14ac:dyDescent="0.2">
      <c r="D43" s="512"/>
      <c r="E43" s="482"/>
      <c r="G43" s="512"/>
    </row>
  </sheetData>
  <mergeCells count="2">
    <mergeCell ref="B2:G2"/>
    <mergeCell ref="B3:G3"/>
  </mergeCells>
  <pageMargins left="0.7" right="0.7" top="0.75" bottom="0.75" header="0.3" footer="0.3"/>
  <pageSetup paperSize="9" orientation="portrait" horizontalDpi="4294967293" vertic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I325"/>
  <sheetViews>
    <sheetView zoomScaleNormal="100" workbookViewId="0"/>
  </sheetViews>
  <sheetFormatPr defaultColWidth="11.5703125" defaultRowHeight="12.75" x14ac:dyDescent="0.2"/>
  <cols>
    <col min="1" max="1" width="11.5703125" style="95"/>
    <col min="2" max="3" width="10.28515625" style="22" bestFit="1" customWidth="1"/>
    <col min="4" max="4" width="62.42578125" style="95" bestFit="1" customWidth="1"/>
    <col min="5" max="5" width="12.42578125" style="95" customWidth="1"/>
    <col min="6" max="16384" width="11.5703125" style="95"/>
  </cols>
  <sheetData>
    <row r="3" spans="2:5" x14ac:dyDescent="0.2">
      <c r="B3" s="600" t="s">
        <v>0</v>
      </c>
      <c r="C3" s="601"/>
      <c r="D3" s="601"/>
      <c r="E3" s="602"/>
    </row>
    <row r="4" spans="2:5" x14ac:dyDescent="0.2">
      <c r="B4" s="597" t="s">
        <v>3</v>
      </c>
      <c r="C4" s="598"/>
      <c r="D4" s="598"/>
      <c r="E4" s="599"/>
    </row>
    <row r="5" spans="2:5" x14ac:dyDescent="0.2">
      <c r="B5" s="597" t="s">
        <v>697</v>
      </c>
      <c r="C5" s="598"/>
      <c r="D5" s="598"/>
      <c r="E5" s="599"/>
    </row>
    <row r="6" spans="2:5" x14ac:dyDescent="0.2">
      <c r="B6" s="519" t="s">
        <v>125</v>
      </c>
      <c r="C6" s="519" t="s">
        <v>50</v>
      </c>
      <c r="D6" s="182" t="s">
        <v>66</v>
      </c>
      <c r="E6" s="184" t="s">
        <v>67</v>
      </c>
    </row>
    <row r="7" spans="2:5" x14ac:dyDescent="0.2">
      <c r="B7" s="521"/>
      <c r="C7" s="191"/>
      <c r="D7" s="196"/>
      <c r="E7" s="112"/>
    </row>
    <row r="8" spans="2:5" x14ac:dyDescent="0.2">
      <c r="B8" s="194"/>
      <c r="C8" s="192">
        <v>44926</v>
      </c>
      <c r="D8" s="200" t="s">
        <v>817</v>
      </c>
      <c r="E8" s="189">
        <v>283475.69</v>
      </c>
    </row>
    <row r="9" spans="2:5" x14ac:dyDescent="0.2">
      <c r="B9" s="195"/>
      <c r="C9" s="193"/>
      <c r="D9" s="199"/>
      <c r="E9" s="214"/>
    </row>
    <row r="10" spans="2:5" x14ac:dyDescent="0.2">
      <c r="B10" s="194"/>
      <c r="C10" s="192"/>
      <c r="D10" s="197"/>
      <c r="E10" s="214"/>
    </row>
    <row r="11" spans="2:5" x14ac:dyDescent="0.2">
      <c r="B11" s="194"/>
      <c r="C11" s="192"/>
      <c r="D11" s="203"/>
      <c r="E11" s="218"/>
    </row>
    <row r="12" spans="2:5" x14ac:dyDescent="0.2">
      <c r="B12" s="194"/>
      <c r="C12" s="192">
        <v>44926</v>
      </c>
      <c r="D12" s="197" t="s">
        <v>682</v>
      </c>
      <c r="E12" s="218">
        <v>-14357.875</v>
      </c>
    </row>
    <row r="13" spans="2:5" x14ac:dyDescent="0.2">
      <c r="B13" s="194"/>
      <c r="C13" s="192">
        <v>44926</v>
      </c>
      <c r="D13" s="197" t="s">
        <v>683</v>
      </c>
      <c r="E13" s="218">
        <v>-14357.875</v>
      </c>
    </row>
    <row r="14" spans="2:5" x14ac:dyDescent="0.2">
      <c r="B14" s="195"/>
      <c r="C14" s="192">
        <v>44926</v>
      </c>
      <c r="D14" s="198" t="s">
        <v>684</v>
      </c>
      <c r="E14" s="218">
        <v>-14357.875</v>
      </c>
    </row>
    <row r="15" spans="2:5" x14ac:dyDescent="0.2">
      <c r="B15" s="195"/>
      <c r="C15" s="192">
        <v>44926</v>
      </c>
      <c r="D15" s="199" t="s">
        <v>596</v>
      </c>
      <c r="E15" s="218">
        <v>-538.02</v>
      </c>
    </row>
    <row r="16" spans="2:5" x14ac:dyDescent="0.2">
      <c r="B16" s="195"/>
      <c r="C16" s="193"/>
      <c r="D16" s="199"/>
      <c r="E16" s="218"/>
    </row>
    <row r="17" spans="2:8" x14ac:dyDescent="0.2">
      <c r="B17" s="194"/>
      <c r="C17" s="192"/>
      <c r="D17" s="197"/>
      <c r="E17" s="218"/>
    </row>
    <row r="18" spans="2:8" x14ac:dyDescent="0.2">
      <c r="B18" s="194"/>
      <c r="C18" s="192"/>
      <c r="D18" s="197"/>
      <c r="E18" s="218"/>
    </row>
    <row r="19" spans="2:8" x14ac:dyDescent="0.2">
      <c r="B19" s="195"/>
      <c r="C19" s="193"/>
      <c r="D19" s="199"/>
      <c r="E19" s="189"/>
    </row>
    <row r="20" spans="2:8" x14ac:dyDescent="0.2">
      <c r="B20" s="194"/>
      <c r="C20" s="192"/>
      <c r="D20" s="197"/>
      <c r="E20" s="189"/>
    </row>
    <row r="21" spans="2:8" x14ac:dyDescent="0.2">
      <c r="B21" s="194"/>
      <c r="C21" s="192"/>
      <c r="D21" s="197"/>
      <c r="E21" s="189"/>
    </row>
    <row r="22" spans="2:8" x14ac:dyDescent="0.2">
      <c r="B22" s="89"/>
      <c r="C22" s="89"/>
      <c r="D22" s="187"/>
      <c r="E22" s="190"/>
    </row>
    <row r="23" spans="2:8" x14ac:dyDescent="0.2">
      <c r="B23" s="84"/>
      <c r="C23" s="84"/>
      <c r="D23" s="188" t="s">
        <v>123</v>
      </c>
      <c r="E23" s="189">
        <f>SUM(E8:E22)</f>
        <v>239864.04500000001</v>
      </c>
    </row>
    <row r="24" spans="2:8" x14ac:dyDescent="0.2">
      <c r="B24" s="86"/>
      <c r="C24" s="86"/>
      <c r="D24" s="103"/>
      <c r="E24" s="88"/>
    </row>
    <row r="26" spans="2:8" x14ac:dyDescent="0.2">
      <c r="B26" s="41"/>
      <c r="C26" s="41"/>
      <c r="D26" s="8"/>
      <c r="E26" s="8"/>
    </row>
    <row r="27" spans="2:8" x14ac:dyDescent="0.2">
      <c r="B27" s="600" t="s">
        <v>0</v>
      </c>
      <c r="C27" s="601"/>
      <c r="D27" s="601"/>
      <c r="E27" s="602"/>
    </row>
    <row r="28" spans="2:8" x14ac:dyDescent="0.2">
      <c r="B28" s="597" t="s">
        <v>3</v>
      </c>
      <c r="C28" s="598"/>
      <c r="D28" s="598"/>
      <c r="E28" s="599"/>
    </row>
    <row r="29" spans="2:8" x14ac:dyDescent="0.2">
      <c r="B29" s="597" t="s">
        <v>92</v>
      </c>
      <c r="C29" s="598"/>
      <c r="D29" s="598"/>
      <c r="E29" s="599"/>
    </row>
    <row r="30" spans="2:8" x14ac:dyDescent="0.2">
      <c r="B30" s="519" t="s">
        <v>125</v>
      </c>
      <c r="C30" s="519" t="s">
        <v>50</v>
      </c>
      <c r="D30" s="182" t="s">
        <v>66</v>
      </c>
      <c r="E30" s="184" t="s">
        <v>67</v>
      </c>
      <c r="G30" s="119"/>
      <c r="H30" s="119"/>
    </row>
    <row r="31" spans="2:8" x14ac:dyDescent="0.2">
      <c r="B31" s="191"/>
      <c r="C31" s="191"/>
      <c r="D31" s="101"/>
      <c r="E31" s="101"/>
      <c r="G31" s="119"/>
      <c r="H31" s="119"/>
    </row>
    <row r="32" spans="2:8" x14ac:dyDescent="0.2">
      <c r="B32" s="192"/>
      <c r="C32" s="549">
        <v>44834</v>
      </c>
      <c r="D32" s="185" t="s">
        <v>93</v>
      </c>
      <c r="E32" s="528">
        <v>4000</v>
      </c>
      <c r="G32" s="119"/>
      <c r="H32" s="119"/>
    </row>
    <row r="33" spans="2:8" x14ac:dyDescent="0.2">
      <c r="B33" s="192"/>
      <c r="C33" s="549">
        <v>44834</v>
      </c>
      <c r="D33" s="185" t="s">
        <v>94</v>
      </c>
      <c r="E33" s="526">
        <v>13949.73</v>
      </c>
      <c r="F33" s="189">
        <v>14862.69</v>
      </c>
      <c r="G33" s="119">
        <f>+E33</f>
        <v>13949.73</v>
      </c>
      <c r="H33" s="218">
        <f>-F33+G33</f>
        <v>-912.96000000000095</v>
      </c>
    </row>
    <row r="34" spans="2:8" x14ac:dyDescent="0.2">
      <c r="B34" s="193"/>
      <c r="C34" s="549">
        <v>44834</v>
      </c>
      <c r="D34" s="198" t="s">
        <v>130</v>
      </c>
      <c r="E34" s="526">
        <v>4476.82</v>
      </c>
      <c r="F34" s="189">
        <v>5380.14</v>
      </c>
      <c r="G34" s="119">
        <f>+E34</f>
        <v>4476.82</v>
      </c>
      <c r="H34" s="218">
        <f>-F34+G34</f>
        <v>-903.32000000000062</v>
      </c>
    </row>
    <row r="35" spans="2:8" x14ac:dyDescent="0.2">
      <c r="B35" s="193"/>
      <c r="C35" s="193"/>
      <c r="D35" s="123"/>
      <c r="E35" s="528"/>
      <c r="G35" s="119"/>
      <c r="H35" s="218"/>
    </row>
    <row r="36" spans="2:8" x14ac:dyDescent="0.2">
      <c r="B36" s="193"/>
      <c r="C36" s="193"/>
      <c r="D36" s="123"/>
      <c r="E36" s="528"/>
      <c r="G36" s="119"/>
      <c r="H36" s="218">
        <f>SUM(H33:H35)</f>
        <v>-1816.2800000000016</v>
      </c>
    </row>
    <row r="37" spans="2:8" x14ac:dyDescent="0.2">
      <c r="B37" s="192"/>
      <c r="C37" s="192"/>
      <c r="D37" s="185"/>
      <c r="E37" s="528"/>
      <c r="G37" s="119"/>
      <c r="H37" s="119"/>
    </row>
    <row r="38" spans="2:8" x14ac:dyDescent="0.2">
      <c r="B38" s="192"/>
      <c r="C38" s="192"/>
      <c r="D38" s="185"/>
      <c r="E38" s="528"/>
    </row>
    <row r="39" spans="2:8" x14ac:dyDescent="0.2">
      <c r="B39" s="193"/>
      <c r="C39" s="193"/>
      <c r="D39" s="186"/>
      <c r="E39" s="528"/>
    </row>
    <row r="40" spans="2:8" x14ac:dyDescent="0.2">
      <c r="B40" s="192"/>
      <c r="C40" s="192"/>
      <c r="D40" s="185"/>
      <c r="E40" s="528"/>
    </row>
    <row r="41" spans="2:8" x14ac:dyDescent="0.2">
      <c r="B41" s="193"/>
      <c r="C41" s="193"/>
      <c r="D41" s="186"/>
      <c r="E41" s="528"/>
    </row>
    <row r="42" spans="2:8" x14ac:dyDescent="0.2">
      <c r="B42" s="193"/>
      <c r="C42" s="193"/>
      <c r="D42" s="123"/>
      <c r="E42" s="528"/>
    </row>
    <row r="43" spans="2:8" x14ac:dyDescent="0.2">
      <c r="B43" s="193"/>
      <c r="C43" s="193"/>
      <c r="D43" s="123"/>
      <c r="E43" s="528"/>
    </row>
    <row r="44" spans="2:8" x14ac:dyDescent="0.2">
      <c r="B44" s="192"/>
      <c r="C44" s="192"/>
      <c r="D44" s="185"/>
      <c r="E44" s="528"/>
    </row>
    <row r="45" spans="2:8" x14ac:dyDescent="0.2">
      <c r="B45" s="192"/>
      <c r="C45" s="192"/>
      <c r="D45" s="185"/>
      <c r="E45" s="527"/>
    </row>
    <row r="46" spans="2:8" x14ac:dyDescent="0.2">
      <c r="B46" s="89"/>
      <c r="C46" s="89"/>
      <c r="D46" s="187"/>
      <c r="E46" s="190"/>
    </row>
    <row r="47" spans="2:8" x14ac:dyDescent="0.2">
      <c r="B47" s="84"/>
      <c r="C47" s="84"/>
      <c r="D47" s="188" t="s">
        <v>123</v>
      </c>
      <c r="E47" s="189">
        <f>SUM(E31:E45)</f>
        <v>22426.55</v>
      </c>
    </row>
    <row r="48" spans="2:8" x14ac:dyDescent="0.2">
      <c r="B48" s="86"/>
      <c r="C48" s="86"/>
      <c r="D48" s="103"/>
      <c r="E48" s="88"/>
    </row>
    <row r="51" spans="2:5" x14ac:dyDescent="0.2">
      <c r="B51" s="600" t="s">
        <v>0</v>
      </c>
      <c r="C51" s="601"/>
      <c r="D51" s="601"/>
      <c r="E51" s="602"/>
    </row>
    <row r="52" spans="2:5" x14ac:dyDescent="0.2">
      <c r="B52" s="597" t="s">
        <v>152</v>
      </c>
      <c r="C52" s="598"/>
      <c r="D52" s="598"/>
      <c r="E52" s="599"/>
    </row>
    <row r="53" spans="2:5" x14ac:dyDescent="0.2">
      <c r="B53" s="597" t="s">
        <v>124</v>
      </c>
      <c r="C53" s="598"/>
      <c r="D53" s="598"/>
      <c r="E53" s="599"/>
    </row>
    <row r="54" spans="2:5" x14ac:dyDescent="0.2">
      <c r="B54" s="217" t="s">
        <v>125</v>
      </c>
      <c r="C54" s="217" t="s">
        <v>50</v>
      </c>
      <c r="D54" s="182" t="s">
        <v>66</v>
      </c>
      <c r="E54" s="184" t="s">
        <v>67</v>
      </c>
    </row>
    <row r="55" spans="2:5" x14ac:dyDescent="0.2">
      <c r="B55" s="191"/>
      <c r="C55" s="191"/>
      <c r="D55" s="196"/>
      <c r="E55" s="112"/>
    </row>
    <row r="56" spans="2:5" x14ac:dyDescent="0.2">
      <c r="B56" s="192"/>
      <c r="C56" s="192"/>
      <c r="D56" s="200"/>
      <c r="E56" s="189"/>
    </row>
    <row r="57" spans="2:5" x14ac:dyDescent="0.2">
      <c r="B57" s="192"/>
      <c r="C57" s="192"/>
      <c r="D57" s="203"/>
      <c r="E57" s="218"/>
    </row>
    <row r="58" spans="2:5" x14ac:dyDescent="0.2">
      <c r="B58" s="194"/>
      <c r="C58" s="192"/>
      <c r="D58" s="197"/>
      <c r="E58" s="189"/>
    </row>
    <row r="59" spans="2:5" x14ac:dyDescent="0.2">
      <c r="B59" s="194"/>
      <c r="C59" s="192"/>
      <c r="D59" s="197"/>
      <c r="E59" s="218"/>
    </row>
    <row r="60" spans="2:5" x14ac:dyDescent="0.2">
      <c r="B60" s="195"/>
      <c r="C60" s="193"/>
      <c r="D60" s="198"/>
      <c r="E60" s="218"/>
    </row>
    <row r="61" spans="2:5" x14ac:dyDescent="0.2">
      <c r="B61" s="195"/>
      <c r="C61" s="193"/>
      <c r="D61" s="199"/>
      <c r="E61" s="218"/>
    </row>
    <row r="62" spans="2:5" x14ac:dyDescent="0.2">
      <c r="B62" s="195"/>
      <c r="C62" s="193"/>
      <c r="D62" s="199"/>
      <c r="E62" s="218"/>
    </row>
    <row r="63" spans="2:5" x14ac:dyDescent="0.2">
      <c r="B63" s="194"/>
      <c r="C63" s="192"/>
      <c r="D63" s="197"/>
      <c r="E63" s="218"/>
    </row>
    <row r="64" spans="2:5" x14ac:dyDescent="0.2">
      <c r="B64" s="194"/>
      <c r="C64" s="192"/>
      <c r="D64" s="197"/>
      <c r="E64" s="218"/>
    </row>
    <row r="65" spans="2:5" x14ac:dyDescent="0.2">
      <c r="B65" s="195"/>
      <c r="C65" s="193"/>
      <c r="D65" s="198"/>
      <c r="E65" s="189"/>
    </row>
    <row r="66" spans="2:5" x14ac:dyDescent="0.2">
      <c r="B66" s="195"/>
      <c r="C66" s="193"/>
      <c r="D66" s="199"/>
      <c r="E66" s="189"/>
    </row>
    <row r="67" spans="2:5" x14ac:dyDescent="0.2">
      <c r="B67" s="195"/>
      <c r="C67" s="193"/>
      <c r="D67" s="199"/>
      <c r="E67" s="189"/>
    </row>
    <row r="68" spans="2:5" x14ac:dyDescent="0.2">
      <c r="B68" s="194"/>
      <c r="C68" s="192"/>
      <c r="D68" s="197"/>
      <c r="E68" s="189"/>
    </row>
    <row r="69" spans="2:5" x14ac:dyDescent="0.2">
      <c r="B69" s="194"/>
      <c r="C69" s="192"/>
      <c r="D69" s="197"/>
      <c r="E69" s="189"/>
    </row>
    <row r="70" spans="2:5" x14ac:dyDescent="0.2">
      <c r="B70" s="89"/>
      <c r="C70" s="89"/>
      <c r="D70" s="187"/>
      <c r="E70" s="190"/>
    </row>
    <row r="71" spans="2:5" x14ac:dyDescent="0.2">
      <c r="B71" s="84"/>
      <c r="C71" s="84"/>
      <c r="D71" s="188" t="s">
        <v>123</v>
      </c>
      <c r="E71" s="189">
        <f>SUM(E55:E68)</f>
        <v>0</v>
      </c>
    </row>
    <row r="72" spans="2:5" x14ac:dyDescent="0.2">
      <c r="B72" s="86"/>
      <c r="C72" s="86"/>
      <c r="D72" s="103"/>
      <c r="E72" s="88"/>
    </row>
    <row r="74" spans="2:5" x14ac:dyDescent="0.2">
      <c r="B74" s="41"/>
      <c r="C74" s="41"/>
      <c r="D74" s="8"/>
      <c r="E74" s="8"/>
    </row>
    <row r="75" spans="2:5" x14ac:dyDescent="0.2">
      <c r="B75" s="600" t="s">
        <v>0</v>
      </c>
      <c r="C75" s="601"/>
      <c r="D75" s="601"/>
      <c r="E75" s="602"/>
    </row>
    <row r="76" spans="2:5" x14ac:dyDescent="0.2">
      <c r="B76" s="597" t="s">
        <v>152</v>
      </c>
      <c r="C76" s="598"/>
      <c r="D76" s="598"/>
      <c r="E76" s="599"/>
    </row>
    <row r="77" spans="2:5" x14ac:dyDescent="0.2">
      <c r="B77" s="597" t="s">
        <v>100</v>
      </c>
      <c r="C77" s="598"/>
      <c r="D77" s="598"/>
      <c r="E77" s="599"/>
    </row>
    <row r="78" spans="2:5" x14ac:dyDescent="0.2">
      <c r="B78" s="217" t="s">
        <v>125</v>
      </c>
      <c r="C78" s="217" t="s">
        <v>50</v>
      </c>
      <c r="D78" s="182" t="s">
        <v>66</v>
      </c>
      <c r="E78" s="184" t="s">
        <v>67</v>
      </c>
    </row>
    <row r="79" spans="2:5" x14ac:dyDescent="0.2">
      <c r="B79" s="191"/>
      <c r="C79" s="191"/>
      <c r="D79" s="196"/>
      <c r="E79" s="112"/>
    </row>
    <row r="80" spans="2:5" x14ac:dyDescent="0.2">
      <c r="B80" s="192"/>
      <c r="C80" s="192"/>
      <c r="D80" s="200"/>
      <c r="E80" s="189"/>
    </row>
    <row r="81" spans="2:8" x14ac:dyDescent="0.2">
      <c r="B81" s="194">
        <v>128</v>
      </c>
      <c r="C81" s="192">
        <v>44823</v>
      </c>
      <c r="D81" s="203" t="s">
        <v>851</v>
      </c>
      <c r="E81" s="189">
        <v>50</v>
      </c>
    </row>
    <row r="82" spans="2:8" x14ac:dyDescent="0.2">
      <c r="B82" s="194">
        <v>155</v>
      </c>
      <c r="C82" s="192">
        <v>44882</v>
      </c>
      <c r="D82" s="197" t="s">
        <v>834</v>
      </c>
      <c r="E82" s="218">
        <v>990</v>
      </c>
    </row>
    <row r="83" spans="2:8" x14ac:dyDescent="0.2">
      <c r="B83" s="195">
        <v>160</v>
      </c>
      <c r="C83" s="193">
        <v>44889</v>
      </c>
      <c r="D83" s="198" t="s">
        <v>835</v>
      </c>
      <c r="E83" s="218">
        <v>-990</v>
      </c>
    </row>
    <row r="84" spans="2:8" ht="38.25" x14ac:dyDescent="0.2">
      <c r="B84" s="240">
        <v>162</v>
      </c>
      <c r="C84" s="236">
        <v>44897</v>
      </c>
      <c r="D84" s="550" t="s">
        <v>840</v>
      </c>
      <c r="E84" s="218">
        <v>29696.04</v>
      </c>
    </row>
    <row r="85" spans="2:8" ht="25.5" x14ac:dyDescent="0.2">
      <c r="B85" s="240">
        <v>164</v>
      </c>
      <c r="C85" s="236">
        <v>44898</v>
      </c>
      <c r="D85" s="550" t="s">
        <v>837</v>
      </c>
      <c r="E85" s="218">
        <v>4877.34</v>
      </c>
      <c r="G85" s="119"/>
    </row>
    <row r="86" spans="2:8" x14ac:dyDescent="0.2">
      <c r="B86" s="194">
        <v>180</v>
      </c>
      <c r="C86" s="192">
        <v>44922</v>
      </c>
      <c r="D86" s="197" t="s">
        <v>852</v>
      </c>
      <c r="E86" s="218">
        <v>-50</v>
      </c>
      <c r="G86" s="326"/>
    </row>
    <row r="87" spans="2:8" x14ac:dyDescent="0.2">
      <c r="B87" s="194">
        <v>186</v>
      </c>
      <c r="C87" s="192">
        <v>44926</v>
      </c>
      <c r="D87" s="197" t="s">
        <v>856</v>
      </c>
      <c r="E87" s="218">
        <v>681</v>
      </c>
      <c r="G87" s="326"/>
    </row>
    <row r="88" spans="2:8" x14ac:dyDescent="0.2">
      <c r="B88" s="195"/>
      <c r="C88" s="193"/>
      <c r="D88" s="198"/>
      <c r="E88" s="214"/>
      <c r="G88" s="119"/>
    </row>
    <row r="89" spans="2:8" x14ac:dyDescent="0.2">
      <c r="B89" s="195"/>
      <c r="C89" s="193"/>
      <c r="D89" s="199"/>
      <c r="E89" s="218"/>
    </row>
    <row r="90" spans="2:8" x14ac:dyDescent="0.2">
      <c r="B90" s="195"/>
      <c r="C90" s="193"/>
      <c r="D90" s="199"/>
      <c r="E90" s="189"/>
    </row>
    <row r="91" spans="2:8" x14ac:dyDescent="0.2">
      <c r="B91" s="195"/>
      <c r="C91" s="193"/>
      <c r="D91" s="199"/>
      <c r="E91" s="189"/>
    </row>
    <row r="92" spans="2:8" x14ac:dyDescent="0.2">
      <c r="B92" s="194"/>
      <c r="C92" s="192"/>
      <c r="D92" s="197"/>
      <c r="E92" s="189"/>
      <c r="H92" s="119"/>
    </row>
    <row r="93" spans="2:8" x14ac:dyDescent="0.2">
      <c r="B93" s="194"/>
      <c r="C93" s="192"/>
      <c r="D93" s="197"/>
      <c r="E93" s="189"/>
    </row>
    <row r="94" spans="2:8" x14ac:dyDescent="0.2">
      <c r="B94" s="89"/>
      <c r="C94" s="89"/>
      <c r="D94" s="187"/>
      <c r="E94" s="190"/>
    </row>
    <row r="95" spans="2:8" x14ac:dyDescent="0.2">
      <c r="B95" s="84"/>
      <c r="C95" s="84"/>
      <c r="D95" s="188" t="s">
        <v>123</v>
      </c>
      <c r="E95" s="189">
        <f>SUM(E79:E92)</f>
        <v>35254.380000000005</v>
      </c>
      <c r="G95" s="119"/>
      <c r="H95" s="183"/>
    </row>
    <row r="96" spans="2:8" x14ac:dyDescent="0.2">
      <c r="B96" s="86"/>
      <c r="C96" s="86"/>
      <c r="D96" s="103"/>
      <c r="E96" s="88"/>
    </row>
    <row r="98" spans="2:5" x14ac:dyDescent="0.2">
      <c r="B98" s="41"/>
      <c r="C98" s="41"/>
      <c r="D98" s="8"/>
      <c r="E98" s="8"/>
    </row>
    <row r="99" spans="2:5" x14ac:dyDescent="0.2">
      <c r="B99" s="600" t="s">
        <v>0</v>
      </c>
      <c r="C99" s="601"/>
      <c r="D99" s="601"/>
      <c r="E99" s="602"/>
    </row>
    <row r="100" spans="2:5" x14ac:dyDescent="0.2">
      <c r="B100" s="597" t="s">
        <v>152</v>
      </c>
      <c r="C100" s="598"/>
      <c r="D100" s="598"/>
      <c r="E100" s="599"/>
    </row>
    <row r="101" spans="2:5" x14ac:dyDescent="0.2">
      <c r="B101" s="597" t="s">
        <v>698</v>
      </c>
      <c r="C101" s="598"/>
      <c r="D101" s="598"/>
      <c r="E101" s="599"/>
    </row>
    <row r="102" spans="2:5" x14ac:dyDescent="0.2">
      <c r="B102" s="217" t="s">
        <v>125</v>
      </c>
      <c r="C102" s="217" t="s">
        <v>50</v>
      </c>
      <c r="D102" s="182" t="s">
        <v>66</v>
      </c>
      <c r="E102" s="184" t="s">
        <v>67</v>
      </c>
    </row>
    <row r="103" spans="2:5" x14ac:dyDescent="0.2">
      <c r="B103" s="191"/>
      <c r="C103" s="191"/>
      <c r="D103" s="101"/>
      <c r="E103" s="112"/>
    </row>
    <row r="104" spans="2:5" x14ac:dyDescent="0.2">
      <c r="B104" s="192"/>
      <c r="C104" s="192"/>
      <c r="D104" s="204" t="s">
        <v>126</v>
      </c>
      <c r="E104" s="189"/>
    </row>
    <row r="105" spans="2:5" x14ac:dyDescent="0.2">
      <c r="B105" s="192"/>
      <c r="C105" s="192">
        <v>44562</v>
      </c>
      <c r="D105" s="185" t="s">
        <v>147</v>
      </c>
      <c r="E105" s="189">
        <v>22.8</v>
      </c>
    </row>
    <row r="106" spans="2:5" x14ac:dyDescent="0.2">
      <c r="B106" s="193"/>
      <c r="C106" s="193">
        <v>44926</v>
      </c>
      <c r="D106" s="185" t="s">
        <v>147</v>
      </c>
      <c r="E106" s="189">
        <v>22.8</v>
      </c>
    </row>
    <row r="107" spans="2:5" x14ac:dyDescent="0.2">
      <c r="B107" s="201"/>
      <c r="C107" s="201"/>
      <c r="D107" s="103"/>
      <c r="E107" s="202"/>
    </row>
    <row r="108" spans="2:5" x14ac:dyDescent="0.2">
      <c r="B108" s="192"/>
      <c r="C108" s="192"/>
      <c r="D108" s="185"/>
      <c r="E108" s="189">
        <f>+E106-E105</f>
        <v>0</v>
      </c>
    </row>
    <row r="109" spans="2:5" x14ac:dyDescent="0.2">
      <c r="B109" s="193"/>
      <c r="C109" s="193"/>
      <c r="D109" s="204" t="s">
        <v>127</v>
      </c>
      <c r="E109" s="189"/>
    </row>
    <row r="110" spans="2:5" x14ac:dyDescent="0.2">
      <c r="B110" s="193"/>
      <c r="C110" s="192">
        <v>44562</v>
      </c>
      <c r="D110" s="185" t="s">
        <v>147</v>
      </c>
      <c r="E110" s="189">
        <v>23907.279999999999</v>
      </c>
    </row>
    <row r="111" spans="2:5" s="557" customFormat="1" x14ac:dyDescent="0.2">
      <c r="B111" s="553"/>
      <c r="C111" s="554">
        <v>44926</v>
      </c>
      <c r="D111" s="555" t="s">
        <v>147</v>
      </c>
      <c r="E111" s="556">
        <v>16976.27</v>
      </c>
    </row>
    <row r="112" spans="2:5" x14ac:dyDescent="0.2">
      <c r="B112" s="205"/>
      <c r="C112" s="205"/>
      <c r="D112" s="206"/>
      <c r="E112" s="202"/>
    </row>
    <row r="113" spans="2:5" x14ac:dyDescent="0.2">
      <c r="B113" s="193"/>
      <c r="C113" s="193"/>
      <c r="D113" s="123"/>
      <c r="E113" s="189">
        <f>+E111-E110</f>
        <v>-6931.0099999999984</v>
      </c>
    </row>
    <row r="114" spans="2:5" x14ac:dyDescent="0.2">
      <c r="B114" s="193"/>
      <c r="C114" s="193"/>
      <c r="D114" s="123"/>
      <c r="E114" s="189"/>
    </row>
    <row r="115" spans="2:5" x14ac:dyDescent="0.2">
      <c r="B115" s="192"/>
      <c r="C115" s="192"/>
      <c r="D115" s="204" t="s">
        <v>128</v>
      </c>
      <c r="E115" s="189"/>
    </row>
    <row r="116" spans="2:5" x14ac:dyDescent="0.2">
      <c r="B116" s="192"/>
      <c r="C116" s="192">
        <v>44562</v>
      </c>
      <c r="D116" s="185" t="s">
        <v>147</v>
      </c>
      <c r="E116" s="189">
        <v>89053.49</v>
      </c>
    </row>
    <row r="117" spans="2:5" x14ac:dyDescent="0.2">
      <c r="B117" s="193"/>
      <c r="C117" s="193">
        <v>44926</v>
      </c>
      <c r="D117" s="185" t="s">
        <v>147</v>
      </c>
      <c r="E117" s="189">
        <v>104030.73999999998</v>
      </c>
    </row>
    <row r="118" spans="2:5" x14ac:dyDescent="0.2">
      <c r="B118" s="201"/>
      <c r="C118" s="201"/>
      <c r="D118" s="103"/>
      <c r="E118" s="202"/>
    </row>
    <row r="119" spans="2:5" x14ac:dyDescent="0.2">
      <c r="B119" s="192"/>
      <c r="C119" s="192"/>
      <c r="D119" s="185"/>
      <c r="E119" s="189">
        <f>+E117-E116</f>
        <v>14977.249999999971</v>
      </c>
    </row>
    <row r="120" spans="2:5" x14ac:dyDescent="0.2">
      <c r="B120" s="192"/>
      <c r="C120" s="192"/>
      <c r="D120" s="185"/>
      <c r="E120" s="189"/>
    </row>
    <row r="121" spans="2:5" x14ac:dyDescent="0.2">
      <c r="B121" s="89"/>
      <c r="C121" s="89"/>
      <c r="D121" s="187"/>
      <c r="E121" s="190"/>
    </row>
    <row r="122" spans="2:5" x14ac:dyDescent="0.2">
      <c r="B122" s="84"/>
      <c r="C122" s="84"/>
      <c r="D122" s="188" t="s">
        <v>129</v>
      </c>
      <c r="E122" s="189">
        <f>+E106+E111+E117</f>
        <v>121029.80999999997</v>
      </c>
    </row>
    <row r="123" spans="2:5" x14ac:dyDescent="0.2">
      <c r="B123" s="86"/>
      <c r="C123" s="86"/>
      <c r="D123" s="103"/>
      <c r="E123" s="88"/>
    </row>
    <row r="126" spans="2:5" x14ac:dyDescent="0.2">
      <c r="B126" s="600" t="s">
        <v>1</v>
      </c>
      <c r="C126" s="601"/>
      <c r="D126" s="601"/>
      <c r="E126" s="602"/>
    </row>
    <row r="127" spans="2:5" x14ac:dyDescent="0.2">
      <c r="B127" s="597" t="s">
        <v>5</v>
      </c>
      <c r="C127" s="598"/>
      <c r="D127" s="598"/>
      <c r="E127" s="599"/>
    </row>
    <row r="128" spans="2:5" x14ac:dyDescent="0.2">
      <c r="B128" s="597" t="s">
        <v>149</v>
      </c>
      <c r="C128" s="598"/>
      <c r="D128" s="598"/>
      <c r="E128" s="599"/>
    </row>
    <row r="129" spans="2:5" x14ac:dyDescent="0.2">
      <c r="B129" s="217" t="s">
        <v>125</v>
      </c>
      <c r="C129" s="217" t="s">
        <v>50</v>
      </c>
      <c r="D129" s="182" t="s">
        <v>66</v>
      </c>
      <c r="E129" s="184" t="s">
        <v>67</v>
      </c>
    </row>
    <row r="130" spans="2:5" x14ac:dyDescent="0.2">
      <c r="B130" s="191"/>
      <c r="C130" s="191"/>
      <c r="D130" s="101"/>
      <c r="E130" s="112"/>
    </row>
    <row r="131" spans="2:5" x14ac:dyDescent="0.2">
      <c r="B131" s="192"/>
      <c r="C131" s="192"/>
      <c r="D131" s="207"/>
      <c r="E131" s="189"/>
    </row>
    <row r="132" spans="2:5" x14ac:dyDescent="0.2">
      <c r="B132" s="194"/>
      <c r="C132" s="192">
        <v>44926</v>
      </c>
      <c r="D132" s="207" t="s">
        <v>86</v>
      </c>
      <c r="E132" s="189">
        <v>335358.90999999997</v>
      </c>
    </row>
    <row r="133" spans="2:5" x14ac:dyDescent="0.2">
      <c r="B133" s="195"/>
      <c r="C133" s="192">
        <v>44926</v>
      </c>
      <c r="D133" s="219" t="s">
        <v>85</v>
      </c>
      <c r="E133" s="189">
        <v>20697.689999999999</v>
      </c>
    </row>
    <row r="134" spans="2:5" x14ac:dyDescent="0.2">
      <c r="B134" s="195"/>
      <c r="C134" s="192">
        <v>44926</v>
      </c>
      <c r="D134" s="219" t="s">
        <v>707</v>
      </c>
      <c r="E134" s="189">
        <v>10242.299999999999</v>
      </c>
    </row>
    <row r="135" spans="2:5" x14ac:dyDescent="0.2">
      <c r="B135" s="195"/>
      <c r="C135" s="193"/>
      <c r="D135" s="219"/>
      <c r="E135" s="189"/>
    </row>
    <row r="136" spans="2:5" x14ac:dyDescent="0.2">
      <c r="B136" s="194"/>
      <c r="C136" s="192"/>
      <c r="D136" s="219"/>
      <c r="E136" s="189"/>
    </row>
    <row r="137" spans="2:5" x14ac:dyDescent="0.2">
      <c r="B137" s="195"/>
      <c r="C137" s="193"/>
      <c r="D137" s="219"/>
      <c r="E137" s="189"/>
    </row>
    <row r="138" spans="2:5" x14ac:dyDescent="0.2">
      <c r="B138" s="194"/>
      <c r="C138" s="192"/>
      <c r="D138" s="219"/>
      <c r="E138" s="189"/>
    </row>
    <row r="139" spans="2:5" x14ac:dyDescent="0.2">
      <c r="B139" s="194"/>
      <c r="C139" s="192"/>
      <c r="D139" s="219"/>
      <c r="E139" s="189"/>
    </row>
    <row r="140" spans="2:5" x14ac:dyDescent="0.2">
      <c r="B140" s="195"/>
      <c r="C140" s="193"/>
      <c r="D140" s="186"/>
      <c r="E140" s="189"/>
    </row>
    <row r="141" spans="2:5" x14ac:dyDescent="0.2">
      <c r="B141" s="195"/>
      <c r="C141" s="193"/>
      <c r="D141" s="123"/>
      <c r="E141" s="189"/>
    </row>
    <row r="142" spans="2:5" x14ac:dyDescent="0.2">
      <c r="B142" s="195"/>
      <c r="C142" s="193"/>
      <c r="D142" s="123"/>
      <c r="E142" s="189"/>
    </row>
    <row r="143" spans="2:5" x14ac:dyDescent="0.2">
      <c r="B143" s="194"/>
      <c r="C143" s="192"/>
      <c r="D143" s="185"/>
      <c r="E143" s="189"/>
    </row>
    <row r="144" spans="2:5" x14ac:dyDescent="0.2">
      <c r="B144" s="194"/>
      <c r="C144" s="192"/>
      <c r="D144" s="185"/>
      <c r="E144" s="189"/>
    </row>
    <row r="145" spans="2:5" x14ac:dyDescent="0.2">
      <c r="B145" s="89"/>
      <c r="C145" s="89"/>
      <c r="D145" s="187"/>
      <c r="E145" s="190"/>
    </row>
    <row r="146" spans="2:5" x14ac:dyDescent="0.2">
      <c r="B146" s="84"/>
      <c r="C146" s="84"/>
      <c r="D146" s="188" t="s">
        <v>123</v>
      </c>
      <c r="E146" s="189">
        <f>SUM(E131:E145)</f>
        <v>366298.89999999997</v>
      </c>
    </row>
    <row r="147" spans="2:5" x14ac:dyDescent="0.2">
      <c r="B147" s="86"/>
      <c r="C147" s="86"/>
      <c r="D147" s="103"/>
      <c r="E147" s="88"/>
    </row>
    <row r="149" spans="2:5" x14ac:dyDescent="0.2">
      <c r="B149" s="41"/>
      <c r="C149" s="41"/>
      <c r="D149" s="8"/>
      <c r="E149" s="8"/>
    </row>
    <row r="150" spans="2:5" x14ac:dyDescent="0.2">
      <c r="B150" s="600" t="s">
        <v>1</v>
      </c>
      <c r="C150" s="601"/>
      <c r="D150" s="601"/>
      <c r="E150" s="602"/>
    </row>
    <row r="151" spans="2:5" x14ac:dyDescent="0.2">
      <c r="B151" s="597" t="s">
        <v>151</v>
      </c>
      <c r="C151" s="598"/>
      <c r="D151" s="598"/>
      <c r="E151" s="599"/>
    </row>
    <row r="152" spans="2:5" x14ac:dyDescent="0.2">
      <c r="B152" s="597" t="s">
        <v>701</v>
      </c>
      <c r="C152" s="598"/>
      <c r="D152" s="598"/>
      <c r="E152" s="599"/>
    </row>
    <row r="153" spans="2:5" x14ac:dyDescent="0.2">
      <c r="B153" s="522" t="s">
        <v>125</v>
      </c>
      <c r="C153" s="522" t="s">
        <v>50</v>
      </c>
      <c r="D153" s="182" t="s">
        <v>66</v>
      </c>
      <c r="E153" s="184" t="s">
        <v>67</v>
      </c>
    </row>
    <row r="154" spans="2:5" x14ac:dyDescent="0.2">
      <c r="B154" s="191"/>
      <c r="C154" s="191"/>
      <c r="D154" s="101"/>
      <c r="E154" s="112"/>
    </row>
    <row r="155" spans="2:5" x14ac:dyDescent="0.2">
      <c r="B155" s="532">
        <v>262</v>
      </c>
      <c r="C155" s="192">
        <v>44561</v>
      </c>
      <c r="D155" s="185" t="s">
        <v>701</v>
      </c>
      <c r="E155" s="189">
        <v>20000</v>
      </c>
    </row>
    <row r="156" spans="2:5" x14ac:dyDescent="0.2">
      <c r="B156" s="192"/>
      <c r="C156" s="192"/>
      <c r="D156" s="185"/>
      <c r="E156" s="189"/>
    </row>
    <row r="157" spans="2:5" x14ac:dyDescent="0.2">
      <c r="B157" s="193"/>
      <c r="C157" s="192"/>
      <c r="D157" s="198"/>
      <c r="E157" s="189"/>
    </row>
    <row r="158" spans="2:5" x14ac:dyDescent="0.2">
      <c r="B158" s="193"/>
      <c r="C158" s="193"/>
      <c r="D158" s="123"/>
      <c r="E158" s="189"/>
    </row>
    <row r="159" spans="2:5" x14ac:dyDescent="0.2">
      <c r="B159" s="193"/>
      <c r="C159" s="193"/>
      <c r="D159" s="123"/>
      <c r="E159" s="189"/>
    </row>
    <row r="160" spans="2:5" x14ac:dyDescent="0.2">
      <c r="B160" s="192"/>
      <c r="C160" s="192"/>
      <c r="D160" s="185"/>
      <c r="E160" s="189"/>
    </row>
    <row r="161" spans="2:5" x14ac:dyDescent="0.2">
      <c r="B161" s="193"/>
      <c r="C161" s="193"/>
      <c r="D161" s="186"/>
      <c r="E161" s="189"/>
    </row>
    <row r="162" spans="2:5" x14ac:dyDescent="0.2">
      <c r="B162" s="193"/>
      <c r="C162" s="193"/>
      <c r="D162" s="123"/>
      <c r="E162" s="189"/>
    </row>
    <row r="163" spans="2:5" x14ac:dyDescent="0.2">
      <c r="B163" s="192"/>
      <c r="C163" s="192"/>
      <c r="D163" s="185"/>
      <c r="E163" s="189"/>
    </row>
    <row r="164" spans="2:5" x14ac:dyDescent="0.2">
      <c r="B164" s="193"/>
      <c r="C164" s="193"/>
      <c r="D164" s="186"/>
      <c r="E164" s="189"/>
    </row>
    <row r="165" spans="2:5" x14ac:dyDescent="0.2">
      <c r="B165" s="193"/>
      <c r="C165" s="193"/>
      <c r="D165" s="123"/>
      <c r="E165" s="189"/>
    </row>
    <row r="166" spans="2:5" x14ac:dyDescent="0.2">
      <c r="B166" s="193"/>
      <c r="C166" s="193"/>
      <c r="D166" s="123"/>
      <c r="E166" s="189"/>
    </row>
    <row r="167" spans="2:5" x14ac:dyDescent="0.2">
      <c r="B167" s="192"/>
      <c r="C167" s="192"/>
      <c r="D167" s="185"/>
      <c r="E167" s="189"/>
    </row>
    <row r="168" spans="2:5" x14ac:dyDescent="0.2">
      <c r="B168" s="192"/>
      <c r="C168" s="192"/>
      <c r="D168" s="185"/>
      <c r="E168" s="189"/>
    </row>
    <row r="169" spans="2:5" x14ac:dyDescent="0.2">
      <c r="B169" s="89"/>
      <c r="C169" s="89"/>
      <c r="D169" s="187"/>
      <c r="E169" s="190"/>
    </row>
    <row r="170" spans="2:5" x14ac:dyDescent="0.2">
      <c r="B170" s="84"/>
      <c r="C170" s="84"/>
      <c r="D170" s="188" t="s">
        <v>123</v>
      </c>
      <c r="E170" s="189">
        <f>SUM(E154:E168)</f>
        <v>20000</v>
      </c>
    </row>
    <row r="171" spans="2:5" x14ac:dyDescent="0.2">
      <c r="B171" s="86"/>
      <c r="C171" s="86"/>
      <c r="D171" s="103"/>
      <c r="E171" s="88"/>
    </row>
    <row r="174" spans="2:5" x14ac:dyDescent="0.2">
      <c r="B174" s="600" t="s">
        <v>1</v>
      </c>
      <c r="C174" s="601"/>
      <c r="D174" s="601"/>
      <c r="E174" s="602"/>
    </row>
    <row r="175" spans="2:5" x14ac:dyDescent="0.2">
      <c r="B175" s="597" t="s">
        <v>151</v>
      </c>
      <c r="C175" s="598"/>
      <c r="D175" s="598"/>
      <c r="E175" s="599"/>
    </row>
    <row r="176" spans="2:5" x14ac:dyDescent="0.2">
      <c r="B176" s="597" t="s">
        <v>148</v>
      </c>
      <c r="C176" s="598"/>
      <c r="D176" s="598"/>
      <c r="E176" s="599"/>
    </row>
    <row r="177" spans="2:9" x14ac:dyDescent="0.2">
      <c r="B177" s="217" t="s">
        <v>125</v>
      </c>
      <c r="C177" s="217" t="s">
        <v>50</v>
      </c>
      <c r="D177" s="182" t="s">
        <v>66</v>
      </c>
      <c r="E177" s="184" t="s">
        <v>67</v>
      </c>
    </row>
    <row r="178" spans="2:9" x14ac:dyDescent="0.2">
      <c r="B178" s="191"/>
      <c r="C178" s="191"/>
      <c r="D178" s="101"/>
      <c r="E178" s="112"/>
    </row>
    <row r="179" spans="2:9" x14ac:dyDescent="0.2">
      <c r="B179" s="192"/>
      <c r="C179" s="192"/>
      <c r="D179" s="207"/>
      <c r="E179" s="189"/>
    </row>
    <row r="180" spans="2:9" x14ac:dyDescent="0.2">
      <c r="B180" s="194"/>
      <c r="C180" s="192">
        <v>44562</v>
      </c>
      <c r="D180" s="207" t="s">
        <v>699</v>
      </c>
      <c r="E180" s="189">
        <v>20000</v>
      </c>
    </row>
    <row r="181" spans="2:9" x14ac:dyDescent="0.2">
      <c r="B181" s="195"/>
      <c r="C181" s="193"/>
      <c r="D181" s="219"/>
      <c r="E181" s="189"/>
    </row>
    <row r="182" spans="2:9" x14ac:dyDescent="0.2">
      <c r="B182" s="195">
        <v>54</v>
      </c>
      <c r="C182" s="193">
        <v>44662</v>
      </c>
      <c r="D182" s="219" t="s">
        <v>757</v>
      </c>
      <c r="E182" s="189">
        <v>-2397.3000000000002</v>
      </c>
      <c r="I182" s="95">
        <v>-1</v>
      </c>
    </row>
    <row r="183" spans="2:9" x14ac:dyDescent="0.2">
      <c r="B183" s="195">
        <v>73</v>
      </c>
      <c r="C183" s="193">
        <v>44685</v>
      </c>
      <c r="D183" s="219" t="s">
        <v>769</v>
      </c>
      <c r="E183" s="189">
        <v>-3000</v>
      </c>
    </row>
    <row r="184" spans="2:9" x14ac:dyDescent="0.2">
      <c r="B184" s="194">
        <v>120</v>
      </c>
      <c r="C184" s="192">
        <v>44810</v>
      </c>
      <c r="D184" s="219" t="s">
        <v>797</v>
      </c>
      <c r="E184" s="189">
        <v>-152</v>
      </c>
    </row>
    <row r="185" spans="2:9" x14ac:dyDescent="0.2">
      <c r="B185" s="195">
        <v>167</v>
      </c>
      <c r="C185" s="193">
        <v>44898</v>
      </c>
      <c r="D185" s="219" t="s">
        <v>839</v>
      </c>
      <c r="E185" s="189">
        <v>1550.72</v>
      </c>
    </row>
    <row r="186" spans="2:9" x14ac:dyDescent="0.2">
      <c r="B186" s="194">
        <v>193</v>
      </c>
      <c r="C186" s="192">
        <v>44926</v>
      </c>
      <c r="D186" s="219" t="s">
        <v>858</v>
      </c>
      <c r="E186" s="189">
        <v>3998.58</v>
      </c>
    </row>
    <row r="187" spans="2:9" x14ac:dyDescent="0.2">
      <c r="B187" s="194"/>
      <c r="C187" s="192"/>
      <c r="D187" s="219"/>
      <c r="E187" s="189"/>
    </row>
    <row r="188" spans="2:9" x14ac:dyDescent="0.2">
      <c r="B188" s="195"/>
      <c r="C188" s="193"/>
      <c r="D188" s="219"/>
      <c r="E188" s="189"/>
    </row>
    <row r="189" spans="2:9" x14ac:dyDescent="0.2">
      <c r="B189" s="195"/>
      <c r="C189" s="193"/>
      <c r="D189" s="219"/>
      <c r="E189" s="189"/>
    </row>
    <row r="190" spans="2:9" x14ac:dyDescent="0.2">
      <c r="B190" s="195"/>
      <c r="C190" s="193"/>
      <c r="D190" s="123"/>
      <c r="E190" s="189"/>
    </row>
    <row r="191" spans="2:9" x14ac:dyDescent="0.2">
      <c r="B191" s="194"/>
      <c r="C191" s="192"/>
      <c r="D191" s="185"/>
      <c r="E191" s="189"/>
    </row>
    <row r="192" spans="2:9" x14ac:dyDescent="0.2">
      <c r="B192" s="194"/>
      <c r="C192" s="192"/>
      <c r="D192" s="185"/>
      <c r="E192" s="189"/>
    </row>
    <row r="193" spans="2:9" x14ac:dyDescent="0.2">
      <c r="B193" s="89"/>
      <c r="C193" s="89"/>
      <c r="D193" s="187"/>
      <c r="E193" s="190"/>
    </row>
    <row r="194" spans="2:9" x14ac:dyDescent="0.2">
      <c r="B194" s="84"/>
      <c r="C194" s="84"/>
      <c r="D194" s="188" t="s">
        <v>123</v>
      </c>
      <c r="E194" s="189">
        <f>SUM(E179:E193)</f>
        <v>20000</v>
      </c>
    </row>
    <row r="195" spans="2:9" x14ac:dyDescent="0.2">
      <c r="B195" s="86"/>
      <c r="C195" s="86"/>
      <c r="D195" s="103"/>
      <c r="E195" s="88"/>
    </row>
    <row r="198" spans="2:9" x14ac:dyDescent="0.2">
      <c r="B198" s="600" t="s">
        <v>1</v>
      </c>
      <c r="C198" s="601"/>
      <c r="D198" s="601"/>
      <c r="E198" s="602"/>
    </row>
    <row r="199" spans="2:9" x14ac:dyDescent="0.2">
      <c r="B199" s="597" t="s">
        <v>151</v>
      </c>
      <c r="C199" s="598"/>
      <c r="D199" s="598"/>
      <c r="E199" s="599"/>
    </row>
    <row r="200" spans="2:9" x14ac:dyDescent="0.2">
      <c r="B200" s="597" t="s">
        <v>710</v>
      </c>
      <c r="C200" s="598"/>
      <c r="D200" s="598"/>
      <c r="E200" s="599"/>
    </row>
    <row r="201" spans="2:9" x14ac:dyDescent="0.2">
      <c r="B201" s="531" t="s">
        <v>125</v>
      </c>
      <c r="C201" s="531" t="s">
        <v>50</v>
      </c>
      <c r="D201" s="182" t="s">
        <v>66</v>
      </c>
      <c r="E201" s="184" t="s">
        <v>67</v>
      </c>
    </row>
    <row r="202" spans="2:9" x14ac:dyDescent="0.2">
      <c r="B202" s="191"/>
      <c r="C202" s="191"/>
      <c r="D202" s="101"/>
      <c r="E202" s="112"/>
    </row>
    <row r="203" spans="2:9" x14ac:dyDescent="0.2">
      <c r="B203" s="192"/>
      <c r="C203" s="192"/>
      <c r="D203" s="207"/>
      <c r="E203" s="189"/>
    </row>
    <row r="204" spans="2:9" x14ac:dyDescent="0.2">
      <c r="B204" s="194"/>
      <c r="C204" s="192">
        <v>44562</v>
      </c>
      <c r="D204" s="207" t="s">
        <v>716</v>
      </c>
      <c r="E204" s="189">
        <v>10000</v>
      </c>
    </row>
    <row r="205" spans="2:9" x14ac:dyDescent="0.2">
      <c r="B205" s="195"/>
      <c r="C205" s="193"/>
      <c r="D205" s="219"/>
      <c r="E205" s="189"/>
    </row>
    <row r="206" spans="2:9" x14ac:dyDescent="0.2">
      <c r="B206" s="195"/>
      <c r="C206" s="193"/>
      <c r="D206" s="219"/>
      <c r="E206" s="189"/>
      <c r="I206" s="95">
        <v>-1</v>
      </c>
    </row>
    <row r="207" spans="2:9" x14ac:dyDescent="0.2">
      <c r="B207" s="195"/>
      <c r="C207" s="193"/>
      <c r="D207" s="219"/>
      <c r="E207" s="189"/>
    </row>
    <row r="208" spans="2:9" x14ac:dyDescent="0.2">
      <c r="B208" s="194"/>
      <c r="C208" s="192"/>
      <c r="D208" s="219"/>
      <c r="E208" s="189"/>
    </row>
    <row r="209" spans="2:5" x14ac:dyDescent="0.2">
      <c r="B209" s="195"/>
      <c r="C209" s="193"/>
      <c r="D209" s="219"/>
      <c r="E209" s="189"/>
    </row>
    <row r="210" spans="2:5" x14ac:dyDescent="0.2">
      <c r="B210" s="194"/>
      <c r="C210" s="192"/>
      <c r="D210" s="219"/>
      <c r="E210" s="189"/>
    </row>
    <row r="211" spans="2:5" x14ac:dyDescent="0.2">
      <c r="B211" s="194"/>
      <c r="C211" s="192"/>
      <c r="D211" s="219"/>
      <c r="E211" s="189"/>
    </row>
    <row r="212" spans="2:5" x14ac:dyDescent="0.2">
      <c r="B212" s="195"/>
      <c r="C212" s="193"/>
      <c r="D212" s="219"/>
      <c r="E212" s="189"/>
    </row>
    <row r="213" spans="2:5" x14ac:dyDescent="0.2">
      <c r="B213" s="195"/>
      <c r="C213" s="193"/>
      <c r="D213" s="219"/>
      <c r="E213" s="189"/>
    </row>
    <row r="214" spans="2:5" x14ac:dyDescent="0.2">
      <c r="B214" s="195"/>
      <c r="C214" s="193"/>
      <c r="D214" s="123"/>
      <c r="E214" s="189"/>
    </row>
    <row r="215" spans="2:5" x14ac:dyDescent="0.2">
      <c r="B215" s="194"/>
      <c r="C215" s="192"/>
      <c r="D215" s="185"/>
      <c r="E215" s="189"/>
    </row>
    <row r="216" spans="2:5" x14ac:dyDescent="0.2">
      <c r="B216" s="194"/>
      <c r="C216" s="192"/>
      <c r="D216" s="185"/>
      <c r="E216" s="189"/>
    </row>
    <row r="217" spans="2:5" x14ac:dyDescent="0.2">
      <c r="B217" s="89"/>
      <c r="C217" s="89"/>
      <c r="D217" s="187"/>
      <c r="E217" s="190"/>
    </row>
    <row r="218" spans="2:5" x14ac:dyDescent="0.2">
      <c r="B218" s="84"/>
      <c r="C218" s="84"/>
      <c r="D218" s="188" t="s">
        <v>123</v>
      </c>
      <c r="E218" s="189">
        <f>SUM(E203:E217)</f>
        <v>10000</v>
      </c>
    </row>
    <row r="219" spans="2:5" x14ac:dyDescent="0.2">
      <c r="B219" s="86"/>
      <c r="C219" s="86"/>
      <c r="D219" s="103"/>
      <c r="E219" s="88"/>
    </row>
    <row r="222" spans="2:5" x14ac:dyDescent="0.2">
      <c r="B222" s="600" t="s">
        <v>1</v>
      </c>
      <c r="C222" s="601"/>
      <c r="D222" s="601"/>
      <c r="E222" s="602"/>
    </row>
    <row r="223" spans="2:5" x14ac:dyDescent="0.2">
      <c r="B223" s="597" t="s">
        <v>12</v>
      </c>
      <c r="C223" s="598"/>
      <c r="D223" s="598"/>
      <c r="E223" s="599"/>
    </row>
    <row r="224" spans="2:5" x14ac:dyDescent="0.2">
      <c r="B224" s="597" t="s">
        <v>214</v>
      </c>
      <c r="C224" s="598"/>
      <c r="D224" s="598"/>
      <c r="E224" s="599"/>
    </row>
    <row r="225" spans="2:5" x14ac:dyDescent="0.2">
      <c r="B225" s="548" t="s">
        <v>125</v>
      </c>
      <c r="C225" s="548" t="s">
        <v>50</v>
      </c>
      <c r="D225" s="182" t="s">
        <v>66</v>
      </c>
      <c r="E225" s="184" t="s">
        <v>67</v>
      </c>
    </row>
    <row r="226" spans="2:5" x14ac:dyDescent="0.2">
      <c r="B226" s="191"/>
      <c r="C226" s="191"/>
      <c r="D226" s="101"/>
      <c r="E226" s="112"/>
    </row>
    <row r="227" spans="2:5" x14ac:dyDescent="0.2">
      <c r="B227" s="192"/>
      <c r="C227" s="192"/>
      <c r="D227" s="207"/>
      <c r="E227" s="189"/>
    </row>
    <row r="228" spans="2:5" ht="25.5" x14ac:dyDescent="0.2">
      <c r="B228" s="194">
        <v>189</v>
      </c>
      <c r="C228" s="192">
        <v>44926</v>
      </c>
      <c r="D228" s="551" t="s">
        <v>859</v>
      </c>
      <c r="E228" s="189">
        <v>1194.29</v>
      </c>
    </row>
    <row r="229" spans="2:5" x14ac:dyDescent="0.2">
      <c r="B229" s="195"/>
      <c r="C229" s="193"/>
      <c r="D229" s="219"/>
      <c r="E229" s="189"/>
    </row>
    <row r="230" spans="2:5" x14ac:dyDescent="0.2">
      <c r="B230" s="195"/>
      <c r="C230" s="193"/>
      <c r="D230" s="219"/>
      <c r="E230" s="189"/>
    </row>
    <row r="231" spans="2:5" x14ac:dyDescent="0.2">
      <c r="B231" s="195"/>
      <c r="C231" s="193"/>
      <c r="D231" s="219"/>
      <c r="E231" s="189"/>
    </row>
    <row r="232" spans="2:5" x14ac:dyDescent="0.2">
      <c r="B232" s="195"/>
      <c r="C232" s="193"/>
      <c r="D232" s="219"/>
      <c r="E232" s="189"/>
    </row>
    <row r="233" spans="2:5" x14ac:dyDescent="0.2">
      <c r="B233" s="195"/>
      <c r="C233" s="193"/>
      <c r="D233" s="219"/>
      <c r="E233" s="189"/>
    </row>
    <row r="234" spans="2:5" x14ac:dyDescent="0.2">
      <c r="B234" s="195"/>
      <c r="C234" s="193"/>
      <c r="D234" s="219"/>
      <c r="E234" s="189"/>
    </row>
    <row r="235" spans="2:5" x14ac:dyDescent="0.2">
      <c r="B235" s="195"/>
      <c r="C235" s="193"/>
      <c r="D235" s="219"/>
      <c r="E235" s="189"/>
    </row>
    <row r="236" spans="2:5" x14ac:dyDescent="0.2">
      <c r="B236" s="194"/>
      <c r="C236" s="192"/>
      <c r="D236" s="219"/>
      <c r="E236" s="189"/>
    </row>
    <row r="237" spans="2:5" x14ac:dyDescent="0.2">
      <c r="B237" s="195"/>
      <c r="C237" s="193"/>
      <c r="D237" s="219"/>
      <c r="E237" s="189"/>
    </row>
    <row r="238" spans="2:5" x14ac:dyDescent="0.2">
      <c r="B238" s="195"/>
      <c r="C238" s="193"/>
      <c r="D238" s="219"/>
      <c r="E238" s="189"/>
    </row>
    <row r="239" spans="2:5" x14ac:dyDescent="0.2">
      <c r="B239" s="195"/>
      <c r="C239" s="193"/>
      <c r="D239" s="219"/>
      <c r="E239" s="189"/>
    </row>
    <row r="240" spans="2:5" x14ac:dyDescent="0.2">
      <c r="B240" s="194"/>
      <c r="C240" s="192"/>
      <c r="D240" s="219"/>
      <c r="E240" s="189"/>
    </row>
    <row r="241" spans="2:5" x14ac:dyDescent="0.2">
      <c r="B241" s="194"/>
      <c r="C241" s="192"/>
      <c r="D241" s="185"/>
      <c r="E241" s="189"/>
    </row>
    <row r="242" spans="2:5" x14ac:dyDescent="0.2">
      <c r="B242" s="194"/>
      <c r="C242" s="192"/>
      <c r="D242" s="185"/>
      <c r="E242" s="189"/>
    </row>
    <row r="243" spans="2:5" x14ac:dyDescent="0.2">
      <c r="B243" s="195"/>
      <c r="C243" s="193"/>
      <c r="D243" s="123"/>
      <c r="E243" s="189"/>
    </row>
    <row r="244" spans="2:5" x14ac:dyDescent="0.2">
      <c r="B244" s="194"/>
      <c r="C244" s="192"/>
      <c r="D244" s="185"/>
      <c r="E244" s="189"/>
    </row>
    <row r="245" spans="2:5" x14ac:dyDescent="0.2">
      <c r="B245" s="194"/>
      <c r="C245" s="192"/>
      <c r="D245" s="185"/>
      <c r="E245" s="189"/>
    </row>
    <row r="246" spans="2:5" x14ac:dyDescent="0.2">
      <c r="B246" s="89"/>
      <c r="C246" s="89"/>
      <c r="D246" s="187"/>
      <c r="E246" s="190"/>
    </row>
    <row r="247" spans="2:5" x14ac:dyDescent="0.2">
      <c r="B247" s="84"/>
      <c r="C247" s="84"/>
      <c r="D247" s="188" t="s">
        <v>123</v>
      </c>
      <c r="E247" s="189">
        <f>SUM(E227:E246)</f>
        <v>1194.29</v>
      </c>
    </row>
    <row r="248" spans="2:5" x14ac:dyDescent="0.2">
      <c r="B248" s="86"/>
      <c r="C248" s="86"/>
      <c r="D248" s="103"/>
      <c r="E248" s="88"/>
    </row>
    <row r="250" spans="2:5" x14ac:dyDescent="0.2">
      <c r="E250" s="119"/>
    </row>
    <row r="251" spans="2:5" x14ac:dyDescent="0.2">
      <c r="B251" s="600" t="s">
        <v>1</v>
      </c>
      <c r="C251" s="601"/>
      <c r="D251" s="601"/>
      <c r="E251" s="602"/>
    </row>
    <row r="252" spans="2:5" x14ac:dyDescent="0.2">
      <c r="B252" s="597" t="s">
        <v>12</v>
      </c>
      <c r="C252" s="598"/>
      <c r="D252" s="598"/>
      <c r="E252" s="599"/>
    </row>
    <row r="253" spans="2:5" x14ac:dyDescent="0.2">
      <c r="B253" s="597" t="s">
        <v>708</v>
      </c>
      <c r="C253" s="598"/>
      <c r="D253" s="598"/>
      <c r="E253" s="599"/>
    </row>
    <row r="254" spans="2:5" x14ac:dyDescent="0.2">
      <c r="B254" s="217" t="s">
        <v>125</v>
      </c>
      <c r="C254" s="217" t="s">
        <v>50</v>
      </c>
      <c r="D254" s="182" t="s">
        <v>66</v>
      </c>
      <c r="E254" s="184" t="s">
        <v>67</v>
      </c>
    </row>
    <row r="255" spans="2:5" x14ac:dyDescent="0.2">
      <c r="B255" s="191"/>
      <c r="C255" s="191"/>
      <c r="D255" s="101"/>
      <c r="E255" s="112"/>
    </row>
    <row r="256" spans="2:5" x14ac:dyDescent="0.2">
      <c r="B256" s="192"/>
      <c r="C256" s="192">
        <v>44562</v>
      </c>
      <c r="D256" s="207" t="s">
        <v>818</v>
      </c>
      <c r="E256" s="189">
        <v>2639.5</v>
      </c>
    </row>
    <row r="257" spans="2:5" x14ac:dyDescent="0.2">
      <c r="B257" s="194"/>
      <c r="C257" s="192"/>
      <c r="D257" s="207"/>
      <c r="E257" s="189"/>
    </row>
    <row r="258" spans="2:5" x14ac:dyDescent="0.2">
      <c r="B258" s="195">
        <v>1</v>
      </c>
      <c r="C258" s="193">
        <v>44564</v>
      </c>
      <c r="D258" s="219" t="s">
        <v>739</v>
      </c>
      <c r="E258" s="189">
        <v>-12.73</v>
      </c>
    </row>
    <row r="259" spans="2:5" x14ac:dyDescent="0.2">
      <c r="B259" s="195">
        <v>2</v>
      </c>
      <c r="C259" s="193">
        <v>44564</v>
      </c>
      <c r="D259" s="219" t="s">
        <v>743</v>
      </c>
      <c r="E259" s="189">
        <v>-3</v>
      </c>
    </row>
    <row r="260" spans="2:5" x14ac:dyDescent="0.2">
      <c r="B260" s="195">
        <v>4</v>
      </c>
      <c r="C260" s="193">
        <v>44566</v>
      </c>
      <c r="D260" s="219" t="s">
        <v>135</v>
      </c>
      <c r="E260" s="189">
        <v>-10</v>
      </c>
    </row>
    <row r="261" spans="2:5" x14ac:dyDescent="0.2">
      <c r="B261" s="195">
        <v>5</v>
      </c>
      <c r="C261" s="193">
        <v>44576</v>
      </c>
      <c r="D261" s="219" t="s">
        <v>738</v>
      </c>
      <c r="E261" s="189">
        <v>-315</v>
      </c>
    </row>
    <row r="262" spans="2:5" x14ac:dyDescent="0.2">
      <c r="B262" s="195">
        <v>9</v>
      </c>
      <c r="C262" s="193">
        <v>44592</v>
      </c>
      <c r="D262" s="219" t="s">
        <v>731</v>
      </c>
      <c r="E262" s="189">
        <v>-1830</v>
      </c>
    </row>
    <row r="263" spans="2:5" x14ac:dyDescent="0.2">
      <c r="B263" s="195">
        <v>11</v>
      </c>
      <c r="C263" s="193">
        <v>44592</v>
      </c>
      <c r="D263" s="219" t="s">
        <v>741</v>
      </c>
      <c r="E263" s="189">
        <v>-375.77</v>
      </c>
    </row>
    <row r="264" spans="2:5" x14ac:dyDescent="0.2">
      <c r="B264" s="195">
        <v>13</v>
      </c>
      <c r="C264" s="193">
        <v>44592</v>
      </c>
      <c r="D264" s="219" t="s">
        <v>742</v>
      </c>
      <c r="E264" s="189">
        <v>-93</v>
      </c>
    </row>
    <row r="265" spans="2:5" x14ac:dyDescent="0.2">
      <c r="B265" s="194">
        <v>121</v>
      </c>
      <c r="C265" s="192">
        <v>44810</v>
      </c>
      <c r="D265" s="219" t="s">
        <v>797</v>
      </c>
      <c r="E265" s="189">
        <v>152</v>
      </c>
    </row>
    <row r="266" spans="2:5" x14ac:dyDescent="0.2">
      <c r="B266" s="195">
        <v>136</v>
      </c>
      <c r="C266" s="193">
        <v>44834</v>
      </c>
      <c r="D266" s="219" t="s">
        <v>816</v>
      </c>
      <c r="E266" s="189">
        <v>-152</v>
      </c>
    </row>
    <row r="267" spans="2:5" x14ac:dyDescent="0.2">
      <c r="B267" s="194">
        <v>176</v>
      </c>
      <c r="C267" s="192">
        <v>44918</v>
      </c>
      <c r="D267" s="219" t="s">
        <v>853</v>
      </c>
      <c r="E267" s="189">
        <v>330</v>
      </c>
    </row>
    <row r="268" spans="2:5" x14ac:dyDescent="0.2">
      <c r="B268" s="194">
        <v>185</v>
      </c>
      <c r="C268" s="192">
        <v>44926</v>
      </c>
      <c r="D268" s="219" t="s">
        <v>854</v>
      </c>
      <c r="E268" s="189">
        <v>13.07</v>
      </c>
    </row>
    <row r="269" spans="2:5" x14ac:dyDescent="0.2">
      <c r="B269" s="195">
        <v>197</v>
      </c>
      <c r="C269" s="193">
        <v>44926</v>
      </c>
      <c r="D269" s="219" t="s">
        <v>868</v>
      </c>
      <c r="E269" s="189">
        <v>4</v>
      </c>
    </row>
    <row r="270" spans="2:5" x14ac:dyDescent="0.2">
      <c r="B270" s="195">
        <v>199</v>
      </c>
      <c r="C270" s="193">
        <v>44926</v>
      </c>
      <c r="D270" s="219" t="s">
        <v>869</v>
      </c>
      <c r="E270" s="189">
        <v>2</v>
      </c>
    </row>
    <row r="271" spans="2:5" x14ac:dyDescent="0.2">
      <c r="B271" s="195">
        <v>201</v>
      </c>
      <c r="C271" s="193">
        <v>44926</v>
      </c>
      <c r="D271" s="219" t="s">
        <v>870</v>
      </c>
      <c r="E271" s="189">
        <v>25</v>
      </c>
    </row>
    <row r="272" spans="2:5" x14ac:dyDescent="0.2">
      <c r="B272" s="194"/>
      <c r="C272" s="192"/>
      <c r="D272" s="219"/>
      <c r="E272" s="189"/>
    </row>
    <row r="273" spans="2:5" x14ac:dyDescent="0.2">
      <c r="B273" s="194"/>
      <c r="C273" s="192"/>
      <c r="D273" s="185"/>
      <c r="E273" s="189"/>
    </row>
    <row r="274" spans="2:5" x14ac:dyDescent="0.2">
      <c r="B274" s="194"/>
      <c r="C274" s="192"/>
      <c r="D274" s="185"/>
      <c r="E274" s="189"/>
    </row>
    <row r="275" spans="2:5" x14ac:dyDescent="0.2">
      <c r="B275" s="89"/>
      <c r="C275" s="89"/>
      <c r="D275" s="187"/>
      <c r="E275" s="190"/>
    </row>
    <row r="276" spans="2:5" x14ac:dyDescent="0.2">
      <c r="B276" s="84"/>
      <c r="C276" s="84"/>
      <c r="D276" s="188" t="s">
        <v>123</v>
      </c>
      <c r="E276" s="189">
        <f>SUM(E256:E275)</f>
        <v>374.07</v>
      </c>
    </row>
    <row r="277" spans="2:5" x14ac:dyDescent="0.2">
      <c r="B277" s="86"/>
      <c r="C277" s="86"/>
      <c r="D277" s="103"/>
      <c r="E277" s="88"/>
    </row>
    <row r="279" spans="2:5" x14ac:dyDescent="0.2">
      <c r="E279" s="119"/>
    </row>
    <row r="280" spans="2:5" x14ac:dyDescent="0.2">
      <c r="B280" s="600" t="s">
        <v>1</v>
      </c>
      <c r="C280" s="601"/>
      <c r="D280" s="601"/>
      <c r="E280" s="602"/>
    </row>
    <row r="281" spans="2:5" x14ac:dyDescent="0.2">
      <c r="B281" s="597" t="s">
        <v>12</v>
      </c>
      <c r="C281" s="598"/>
      <c r="D281" s="598"/>
      <c r="E281" s="599"/>
    </row>
    <row r="282" spans="2:5" x14ac:dyDescent="0.2">
      <c r="B282" s="597" t="s">
        <v>709</v>
      </c>
      <c r="C282" s="598"/>
      <c r="D282" s="598"/>
      <c r="E282" s="599"/>
    </row>
    <row r="283" spans="2:5" x14ac:dyDescent="0.2">
      <c r="B283" s="529" t="s">
        <v>125</v>
      </c>
      <c r="C283" s="529" t="s">
        <v>50</v>
      </c>
      <c r="D283" s="182" t="s">
        <v>66</v>
      </c>
      <c r="E283" s="184" t="s">
        <v>67</v>
      </c>
    </row>
    <row r="284" spans="2:5" x14ac:dyDescent="0.2">
      <c r="B284" s="191"/>
      <c r="C284" s="191"/>
      <c r="D284" s="101"/>
      <c r="E284" s="112"/>
    </row>
    <row r="285" spans="2:5" x14ac:dyDescent="0.2">
      <c r="B285" s="192"/>
      <c r="C285" s="192"/>
      <c r="D285" s="207"/>
      <c r="E285" s="189"/>
    </row>
    <row r="286" spans="2:5" x14ac:dyDescent="0.2">
      <c r="B286" s="237"/>
      <c r="C286" s="235">
        <v>44562</v>
      </c>
      <c r="D286" s="254" t="s">
        <v>709</v>
      </c>
      <c r="E286" s="533">
        <v>12006</v>
      </c>
    </row>
    <row r="287" spans="2:5" x14ac:dyDescent="0.2">
      <c r="B287" s="195"/>
      <c r="C287" s="193"/>
      <c r="D287" s="219"/>
      <c r="E287" s="189"/>
    </row>
    <row r="288" spans="2:5" x14ac:dyDescent="0.2">
      <c r="B288" s="195">
        <v>97</v>
      </c>
      <c r="C288" s="193">
        <v>44739</v>
      </c>
      <c r="D288" s="219" t="s">
        <v>787</v>
      </c>
      <c r="E288" s="189">
        <v>-10455.280000000001</v>
      </c>
    </row>
    <row r="289" spans="2:5" x14ac:dyDescent="0.2">
      <c r="B289" s="195">
        <v>166</v>
      </c>
      <c r="C289" s="193">
        <v>44898</v>
      </c>
      <c r="D289" s="219" t="s">
        <v>838</v>
      </c>
      <c r="E289" s="189">
        <v>-1550.72</v>
      </c>
    </row>
    <row r="290" spans="2:5" x14ac:dyDescent="0.2">
      <c r="B290" s="195">
        <v>191</v>
      </c>
      <c r="C290" s="193">
        <v>44926</v>
      </c>
      <c r="D290" s="219" t="s">
        <v>857</v>
      </c>
      <c r="E290" s="189">
        <v>117.63</v>
      </c>
    </row>
    <row r="291" spans="2:5" x14ac:dyDescent="0.2">
      <c r="B291" s="195"/>
      <c r="C291" s="193"/>
      <c r="D291" s="219"/>
      <c r="E291" s="189"/>
    </row>
    <row r="292" spans="2:5" x14ac:dyDescent="0.2">
      <c r="B292" s="195"/>
      <c r="C292" s="193"/>
      <c r="D292" s="219"/>
      <c r="E292" s="189"/>
    </row>
    <row r="293" spans="2:5" x14ac:dyDescent="0.2">
      <c r="B293" s="194"/>
      <c r="C293" s="192"/>
      <c r="D293" s="219"/>
      <c r="E293" s="189"/>
    </row>
    <row r="294" spans="2:5" x14ac:dyDescent="0.2">
      <c r="B294" s="194"/>
      <c r="C294" s="192"/>
      <c r="D294" s="185"/>
      <c r="E294" s="189"/>
    </row>
    <row r="295" spans="2:5" x14ac:dyDescent="0.2">
      <c r="B295" s="194"/>
      <c r="C295" s="192"/>
      <c r="D295" s="185"/>
      <c r="E295" s="189"/>
    </row>
    <row r="296" spans="2:5" x14ac:dyDescent="0.2">
      <c r="B296" s="195"/>
      <c r="C296" s="193"/>
      <c r="D296" s="123"/>
      <c r="E296" s="189"/>
    </row>
    <row r="297" spans="2:5" x14ac:dyDescent="0.2">
      <c r="B297" s="194"/>
      <c r="C297" s="192"/>
      <c r="D297" s="185"/>
      <c r="E297" s="189"/>
    </row>
    <row r="298" spans="2:5" x14ac:dyDescent="0.2">
      <c r="B298" s="194"/>
      <c r="C298" s="192"/>
      <c r="D298" s="185"/>
      <c r="E298" s="189"/>
    </row>
    <row r="299" spans="2:5" x14ac:dyDescent="0.2">
      <c r="B299" s="89"/>
      <c r="C299" s="89"/>
      <c r="D299" s="187"/>
      <c r="E299" s="190"/>
    </row>
    <row r="300" spans="2:5" x14ac:dyDescent="0.2">
      <c r="B300" s="84"/>
      <c r="C300" s="84"/>
      <c r="D300" s="188" t="s">
        <v>123</v>
      </c>
      <c r="E300" s="189">
        <f>SUM(E285:E299)</f>
        <v>117.62999999999931</v>
      </c>
    </row>
    <row r="301" spans="2:5" x14ac:dyDescent="0.2">
      <c r="B301" s="86"/>
      <c r="C301" s="86"/>
      <c r="D301" s="103"/>
      <c r="E301" s="88"/>
    </row>
    <row r="304" spans="2:5" x14ac:dyDescent="0.2">
      <c r="B304" s="600" t="s">
        <v>1</v>
      </c>
      <c r="C304" s="601"/>
      <c r="D304" s="601"/>
      <c r="E304" s="602"/>
    </row>
    <row r="305" spans="2:5" x14ac:dyDescent="0.2">
      <c r="B305" s="597" t="s">
        <v>12</v>
      </c>
      <c r="C305" s="598"/>
      <c r="D305" s="598"/>
      <c r="E305" s="599"/>
    </row>
    <row r="306" spans="2:5" x14ac:dyDescent="0.2">
      <c r="B306" s="597" t="s">
        <v>860</v>
      </c>
      <c r="C306" s="598"/>
      <c r="D306" s="598"/>
      <c r="E306" s="599"/>
    </row>
    <row r="307" spans="2:5" x14ac:dyDescent="0.2">
      <c r="B307" s="548" t="s">
        <v>125</v>
      </c>
      <c r="C307" s="548" t="s">
        <v>50</v>
      </c>
      <c r="D307" s="182" t="s">
        <v>66</v>
      </c>
      <c r="E307" s="184" t="s">
        <v>67</v>
      </c>
    </row>
    <row r="308" spans="2:5" x14ac:dyDescent="0.2">
      <c r="B308" s="191"/>
      <c r="C308" s="191"/>
      <c r="D308" s="101"/>
      <c r="E308" s="112"/>
    </row>
    <row r="309" spans="2:5" x14ac:dyDescent="0.2">
      <c r="B309" s="192"/>
      <c r="C309" s="192"/>
      <c r="D309" s="207"/>
      <c r="E309" s="189"/>
    </row>
    <row r="310" spans="2:5" x14ac:dyDescent="0.2">
      <c r="B310" s="237"/>
      <c r="C310" s="235"/>
      <c r="D310" s="254"/>
      <c r="E310" s="533"/>
    </row>
    <row r="311" spans="2:5" x14ac:dyDescent="0.2">
      <c r="B311" s="195">
        <v>172</v>
      </c>
      <c r="C311" s="193">
        <v>44916</v>
      </c>
      <c r="D311" s="219" t="s">
        <v>861</v>
      </c>
      <c r="E311" s="189">
        <v>47.29</v>
      </c>
    </row>
    <row r="312" spans="2:5" x14ac:dyDescent="0.2">
      <c r="B312" s="195"/>
      <c r="C312" s="193"/>
      <c r="D312" s="219"/>
      <c r="E312" s="189"/>
    </row>
    <row r="313" spans="2:5" x14ac:dyDescent="0.2">
      <c r="B313" s="195"/>
      <c r="C313" s="193"/>
      <c r="D313" s="219"/>
      <c r="E313" s="189"/>
    </row>
    <row r="314" spans="2:5" x14ac:dyDescent="0.2">
      <c r="B314" s="195"/>
      <c r="C314" s="193"/>
      <c r="D314" s="219"/>
      <c r="E314" s="189"/>
    </row>
    <row r="315" spans="2:5" x14ac:dyDescent="0.2">
      <c r="B315" s="195"/>
      <c r="C315" s="193"/>
      <c r="D315" s="219"/>
      <c r="E315" s="189"/>
    </row>
    <row r="316" spans="2:5" x14ac:dyDescent="0.2">
      <c r="B316" s="195"/>
      <c r="C316" s="193"/>
      <c r="D316" s="219"/>
      <c r="E316" s="189"/>
    </row>
    <row r="317" spans="2:5" x14ac:dyDescent="0.2">
      <c r="B317" s="194"/>
      <c r="C317" s="192"/>
      <c r="D317" s="219"/>
      <c r="E317" s="189"/>
    </row>
    <row r="318" spans="2:5" x14ac:dyDescent="0.2">
      <c r="B318" s="194"/>
      <c r="C318" s="192"/>
      <c r="D318" s="185"/>
      <c r="E318" s="189"/>
    </row>
    <row r="319" spans="2:5" x14ac:dyDescent="0.2">
      <c r="B319" s="194"/>
      <c r="C319" s="192"/>
      <c r="D319" s="185"/>
      <c r="E319" s="189"/>
    </row>
    <row r="320" spans="2:5" x14ac:dyDescent="0.2">
      <c r="B320" s="195"/>
      <c r="C320" s="193"/>
      <c r="D320" s="123"/>
      <c r="E320" s="189"/>
    </row>
    <row r="321" spans="2:5" x14ac:dyDescent="0.2">
      <c r="B321" s="194"/>
      <c r="C321" s="192"/>
      <c r="D321" s="185"/>
      <c r="E321" s="189"/>
    </row>
    <row r="322" spans="2:5" x14ac:dyDescent="0.2">
      <c r="B322" s="194"/>
      <c r="C322" s="192"/>
      <c r="D322" s="185"/>
      <c r="E322" s="189"/>
    </row>
    <row r="323" spans="2:5" x14ac:dyDescent="0.2">
      <c r="B323" s="89"/>
      <c r="C323" s="89"/>
      <c r="D323" s="187"/>
      <c r="E323" s="190"/>
    </row>
    <row r="324" spans="2:5" x14ac:dyDescent="0.2">
      <c r="B324" s="84"/>
      <c r="C324" s="84"/>
      <c r="D324" s="188" t="s">
        <v>123</v>
      </c>
      <c r="E324" s="189">
        <f>SUM(E309:E323)</f>
        <v>47.29</v>
      </c>
    </row>
    <row r="325" spans="2:5" x14ac:dyDescent="0.2">
      <c r="B325" s="86"/>
      <c r="C325" s="86"/>
      <c r="D325" s="103"/>
      <c r="E325" s="88"/>
    </row>
  </sheetData>
  <sheetProtection selectLockedCells="1" selectUnlockedCells="1"/>
  <mergeCells count="39">
    <mergeCell ref="B3:E3"/>
    <mergeCell ref="B4:E4"/>
    <mergeCell ref="B5:E5"/>
    <mergeCell ref="B27:E27"/>
    <mergeCell ref="B28:E28"/>
    <mergeCell ref="B29:E29"/>
    <mergeCell ref="B251:E251"/>
    <mergeCell ref="B252:E252"/>
    <mergeCell ref="B253:E253"/>
    <mergeCell ref="B126:E126"/>
    <mergeCell ref="B127:E127"/>
    <mergeCell ref="B128:E128"/>
    <mergeCell ref="B174:E174"/>
    <mergeCell ref="B198:E198"/>
    <mergeCell ref="B199:E199"/>
    <mergeCell ref="B200:E200"/>
    <mergeCell ref="B101:E101"/>
    <mergeCell ref="B51:E51"/>
    <mergeCell ref="B52:E52"/>
    <mergeCell ref="B53:E53"/>
    <mergeCell ref="B75:E75"/>
    <mergeCell ref="B76:E76"/>
    <mergeCell ref="B77:E77"/>
    <mergeCell ref="B99:E99"/>
    <mergeCell ref="B100:E100"/>
    <mergeCell ref="B175:E175"/>
    <mergeCell ref="B176:E176"/>
    <mergeCell ref="B150:E150"/>
    <mergeCell ref="B151:E151"/>
    <mergeCell ref="B152:E152"/>
    <mergeCell ref="B306:E306"/>
    <mergeCell ref="B222:E222"/>
    <mergeCell ref="B223:E223"/>
    <mergeCell ref="B224:E224"/>
    <mergeCell ref="B304:E304"/>
    <mergeCell ref="B305:E305"/>
    <mergeCell ref="B280:E280"/>
    <mergeCell ref="B281:E281"/>
    <mergeCell ref="B282:E282"/>
  </mergeCells>
  <printOptions horizontalCentered="1" verticalCentered="1"/>
  <pageMargins left="0.78740157480314965" right="0.78740157480314965" top="0.78740157480314965" bottom="0.78740157480314965" header="0.51181102362204722" footer="0.51181102362204722"/>
  <pageSetup paperSize="9" scale="56" firstPageNumber="0" fitToHeight="4" orientation="portrait" horizontalDpi="4294967293" verticalDpi="4294967293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G825"/>
  <sheetViews>
    <sheetView zoomScaleNormal="100" workbookViewId="0"/>
  </sheetViews>
  <sheetFormatPr defaultColWidth="11.5703125" defaultRowHeight="12.75" x14ac:dyDescent="0.2"/>
  <cols>
    <col min="1" max="1" width="11.5703125" style="95"/>
    <col min="2" max="2" width="10.28515625" style="242" bestFit="1" customWidth="1"/>
    <col min="3" max="3" width="10.28515625" style="248" bestFit="1" customWidth="1"/>
    <col min="4" max="4" width="73.5703125" bestFit="1" customWidth="1"/>
    <col min="5" max="5" width="12.42578125" customWidth="1"/>
  </cols>
  <sheetData>
    <row r="3" spans="2:5" x14ac:dyDescent="0.2">
      <c r="B3" s="600" t="s">
        <v>19</v>
      </c>
      <c r="C3" s="601"/>
      <c r="D3" s="601"/>
      <c r="E3" s="602"/>
    </row>
    <row r="4" spans="2:5" x14ac:dyDescent="0.2">
      <c r="B4" s="597" t="s">
        <v>700</v>
      </c>
      <c r="C4" s="598"/>
      <c r="D4" s="598"/>
      <c r="E4" s="599"/>
    </row>
    <row r="5" spans="2:5" x14ac:dyDescent="0.2">
      <c r="B5" s="597" t="s">
        <v>602</v>
      </c>
      <c r="C5" s="598"/>
      <c r="D5" s="598"/>
      <c r="E5" s="599"/>
    </row>
    <row r="6" spans="2:5" x14ac:dyDescent="0.2">
      <c r="B6" s="238" t="s">
        <v>125</v>
      </c>
      <c r="C6" s="245" t="s">
        <v>50</v>
      </c>
      <c r="D6" s="182" t="s">
        <v>66</v>
      </c>
      <c r="E6" s="184" t="s">
        <v>67</v>
      </c>
    </row>
    <row r="7" spans="2:5" x14ac:dyDescent="0.2">
      <c r="B7" s="239"/>
      <c r="C7" s="246"/>
      <c r="D7" s="101"/>
      <c r="E7" s="112"/>
    </row>
    <row r="8" spans="2:5" x14ac:dyDescent="0.2">
      <c r="B8" s="237"/>
      <c r="C8" s="235"/>
      <c r="D8" s="233"/>
      <c r="E8" s="189"/>
    </row>
    <row r="9" spans="2:5" x14ac:dyDescent="0.2">
      <c r="B9" s="237">
        <v>99</v>
      </c>
      <c r="C9" s="235">
        <v>44739</v>
      </c>
      <c r="D9" s="185" t="s">
        <v>788</v>
      </c>
      <c r="E9" s="189">
        <v>152</v>
      </c>
    </row>
    <row r="10" spans="2:5" x14ac:dyDescent="0.2">
      <c r="B10" s="240">
        <v>152</v>
      </c>
      <c r="C10" s="236">
        <v>44874</v>
      </c>
      <c r="D10" s="198" t="s">
        <v>824</v>
      </c>
      <c r="E10" s="189">
        <v>14415.02</v>
      </c>
    </row>
    <row r="11" spans="2:5" x14ac:dyDescent="0.2">
      <c r="B11" s="240">
        <v>168</v>
      </c>
      <c r="C11" s="236">
        <v>44910</v>
      </c>
      <c r="D11" s="123" t="s">
        <v>845</v>
      </c>
      <c r="E11" s="189">
        <v>337.27</v>
      </c>
    </row>
    <row r="12" spans="2:5" x14ac:dyDescent="0.2">
      <c r="B12" s="240"/>
      <c r="C12" s="236"/>
      <c r="D12" s="123"/>
      <c r="E12" s="189"/>
    </row>
    <row r="13" spans="2:5" x14ac:dyDescent="0.2">
      <c r="B13" s="237"/>
      <c r="C13" s="235"/>
      <c r="D13" s="185"/>
      <c r="E13" s="189"/>
    </row>
    <row r="14" spans="2:5" x14ac:dyDescent="0.2">
      <c r="B14" s="237"/>
      <c r="C14" s="235"/>
      <c r="D14" s="185"/>
      <c r="E14" s="189"/>
    </row>
    <row r="15" spans="2:5" x14ac:dyDescent="0.2">
      <c r="B15" s="240"/>
      <c r="C15" s="236"/>
      <c r="D15" s="186"/>
      <c r="E15" s="189"/>
    </row>
    <row r="16" spans="2:5" x14ac:dyDescent="0.2">
      <c r="B16" s="240"/>
      <c r="C16" s="236"/>
      <c r="D16" s="123"/>
      <c r="E16" s="189"/>
    </row>
    <row r="17" spans="2:5" x14ac:dyDescent="0.2">
      <c r="B17" s="240"/>
      <c r="C17" s="236"/>
      <c r="D17" s="186"/>
      <c r="E17" s="189"/>
    </row>
    <row r="18" spans="2:5" x14ac:dyDescent="0.2">
      <c r="B18" s="240"/>
      <c r="C18" s="236"/>
      <c r="D18" s="123"/>
      <c r="E18" s="189"/>
    </row>
    <row r="19" spans="2:5" x14ac:dyDescent="0.2">
      <c r="B19" s="240"/>
      <c r="C19" s="236"/>
      <c r="D19" s="123"/>
      <c r="E19" s="189"/>
    </row>
    <row r="20" spans="2:5" x14ac:dyDescent="0.2">
      <c r="B20" s="237"/>
      <c r="C20" s="235"/>
      <c r="D20" s="185"/>
      <c r="E20" s="189"/>
    </row>
    <row r="21" spans="2:5" x14ac:dyDescent="0.2">
      <c r="B21" s="237"/>
      <c r="C21" s="235"/>
      <c r="D21" s="185"/>
      <c r="E21" s="189"/>
    </row>
    <row r="22" spans="2:5" x14ac:dyDescent="0.2">
      <c r="B22" s="239"/>
      <c r="C22" s="246"/>
      <c r="D22" s="187"/>
      <c r="E22" s="190"/>
    </row>
    <row r="23" spans="2:5" x14ac:dyDescent="0.2">
      <c r="B23" s="240"/>
      <c r="C23" s="236"/>
      <c r="D23" s="188" t="s">
        <v>123</v>
      </c>
      <c r="E23" s="189">
        <f>SUM(E7:E21)</f>
        <v>14904.29</v>
      </c>
    </row>
    <row r="24" spans="2:5" x14ac:dyDescent="0.2">
      <c r="B24" s="241"/>
      <c r="C24" s="247"/>
      <c r="D24" s="103"/>
      <c r="E24" s="88"/>
    </row>
    <row r="27" spans="2:5" x14ac:dyDescent="0.2">
      <c r="B27" s="600" t="s">
        <v>19</v>
      </c>
      <c r="C27" s="601"/>
      <c r="D27" s="601"/>
      <c r="E27" s="602"/>
    </row>
    <row r="28" spans="2:5" x14ac:dyDescent="0.2">
      <c r="B28" s="597" t="s">
        <v>700</v>
      </c>
      <c r="C28" s="598"/>
      <c r="D28" s="598"/>
      <c r="E28" s="599"/>
    </row>
    <row r="29" spans="2:5" x14ac:dyDescent="0.2">
      <c r="B29" s="597" t="s">
        <v>695</v>
      </c>
      <c r="C29" s="598"/>
      <c r="D29" s="598"/>
      <c r="E29" s="599"/>
    </row>
    <row r="30" spans="2:5" x14ac:dyDescent="0.2">
      <c r="B30" s="238" t="s">
        <v>125</v>
      </c>
      <c r="C30" s="245" t="s">
        <v>50</v>
      </c>
      <c r="D30" s="182" t="s">
        <v>66</v>
      </c>
      <c r="E30" s="184" t="s">
        <v>67</v>
      </c>
    </row>
    <row r="31" spans="2:5" x14ac:dyDescent="0.2">
      <c r="B31" s="239"/>
      <c r="C31" s="246"/>
      <c r="D31" s="101"/>
      <c r="E31" s="112"/>
    </row>
    <row r="32" spans="2:5" x14ac:dyDescent="0.2">
      <c r="B32" s="237">
        <v>15</v>
      </c>
      <c r="C32" s="235">
        <v>44592</v>
      </c>
      <c r="D32" s="233" t="s">
        <v>744</v>
      </c>
      <c r="E32" s="189">
        <v>36.5</v>
      </c>
    </row>
    <row r="33" spans="2:5" x14ac:dyDescent="0.2">
      <c r="B33" s="237">
        <v>51</v>
      </c>
      <c r="C33" s="235">
        <v>44656</v>
      </c>
      <c r="D33" s="233" t="s">
        <v>760</v>
      </c>
      <c r="E33" s="189">
        <v>170</v>
      </c>
    </row>
    <row r="34" spans="2:5" x14ac:dyDescent="0.2">
      <c r="B34" s="240">
        <v>107</v>
      </c>
      <c r="C34" s="236">
        <v>44763</v>
      </c>
      <c r="D34" s="233" t="s">
        <v>790</v>
      </c>
      <c r="E34" s="189">
        <v>33.06</v>
      </c>
    </row>
    <row r="35" spans="2:5" x14ac:dyDescent="0.2">
      <c r="B35" s="240"/>
      <c r="C35" s="236"/>
      <c r="D35" s="233"/>
      <c r="E35" s="189"/>
    </row>
    <row r="36" spans="2:5" x14ac:dyDescent="0.2">
      <c r="B36" s="240"/>
      <c r="C36" s="236"/>
      <c r="D36" s="233"/>
      <c r="E36" s="189"/>
    </row>
    <row r="37" spans="2:5" x14ac:dyDescent="0.2">
      <c r="B37" s="240"/>
      <c r="C37" s="236"/>
      <c r="D37" s="233"/>
      <c r="E37" s="189"/>
    </row>
    <row r="38" spans="2:5" x14ac:dyDescent="0.2">
      <c r="B38" s="240"/>
      <c r="C38" s="236"/>
      <c r="D38" s="233"/>
      <c r="E38" s="189"/>
    </row>
    <row r="39" spans="2:5" x14ac:dyDescent="0.2">
      <c r="B39" s="237"/>
      <c r="C39" s="235"/>
      <c r="D39" s="233"/>
      <c r="E39" s="189"/>
    </row>
    <row r="40" spans="2:5" x14ac:dyDescent="0.2">
      <c r="B40" s="237"/>
      <c r="C40" s="235"/>
      <c r="D40" s="233"/>
      <c r="E40" s="189"/>
    </row>
    <row r="41" spans="2:5" x14ac:dyDescent="0.2">
      <c r="B41" s="240"/>
      <c r="C41" s="236"/>
      <c r="D41" s="233"/>
      <c r="E41" s="189"/>
    </row>
    <row r="42" spans="2:5" x14ac:dyDescent="0.2">
      <c r="B42" s="240"/>
      <c r="C42" s="236"/>
      <c r="D42" s="233"/>
      <c r="E42" s="189"/>
    </row>
    <row r="43" spans="2:5" x14ac:dyDescent="0.2">
      <c r="B43" s="240"/>
      <c r="C43" s="236"/>
      <c r="D43" s="233"/>
      <c r="E43" s="189"/>
    </row>
    <row r="44" spans="2:5" x14ac:dyDescent="0.2">
      <c r="B44" s="237"/>
      <c r="C44" s="235"/>
      <c r="D44" s="233"/>
      <c r="E44" s="189"/>
    </row>
    <row r="45" spans="2:5" x14ac:dyDescent="0.2">
      <c r="B45" s="237"/>
      <c r="C45" s="235"/>
      <c r="D45" s="185"/>
      <c r="E45" s="189"/>
    </row>
    <row r="46" spans="2:5" x14ac:dyDescent="0.2">
      <c r="B46" s="239"/>
      <c r="C46" s="246"/>
      <c r="D46" s="187"/>
      <c r="E46" s="190"/>
    </row>
    <row r="47" spans="2:5" x14ac:dyDescent="0.2">
      <c r="B47" s="240"/>
      <c r="C47" s="236"/>
      <c r="D47" s="188" t="s">
        <v>123</v>
      </c>
      <c r="E47" s="189">
        <f>SUM(E31:E45)</f>
        <v>239.56</v>
      </c>
    </row>
    <row r="48" spans="2:5" x14ac:dyDescent="0.2">
      <c r="B48" s="241"/>
      <c r="C48" s="247"/>
      <c r="D48" s="103"/>
      <c r="E48" s="88"/>
    </row>
    <row r="51" spans="2:5" s="95" customFormat="1" x14ac:dyDescent="0.2">
      <c r="B51" s="600" t="s">
        <v>19</v>
      </c>
      <c r="C51" s="601"/>
      <c r="D51" s="601"/>
      <c r="E51" s="602"/>
    </row>
    <row r="52" spans="2:5" s="95" customFormat="1" x14ac:dyDescent="0.2">
      <c r="B52" s="597" t="s">
        <v>258</v>
      </c>
      <c r="C52" s="598"/>
      <c r="D52" s="598"/>
      <c r="E52" s="599"/>
    </row>
    <row r="53" spans="2:5" s="95" customFormat="1" x14ac:dyDescent="0.2">
      <c r="B53" s="597" t="s">
        <v>260</v>
      </c>
      <c r="C53" s="598"/>
      <c r="D53" s="598"/>
      <c r="E53" s="599"/>
    </row>
    <row r="54" spans="2:5" s="95" customFormat="1" x14ac:dyDescent="0.2">
      <c r="B54" s="238" t="s">
        <v>125</v>
      </c>
      <c r="C54" s="245" t="s">
        <v>50</v>
      </c>
      <c r="D54" s="182" t="s">
        <v>66</v>
      </c>
      <c r="E54" s="184" t="s">
        <v>67</v>
      </c>
    </row>
    <row r="55" spans="2:5" s="95" customFormat="1" x14ac:dyDescent="0.2">
      <c r="B55" s="239"/>
      <c r="C55" s="246"/>
      <c r="D55" s="101"/>
      <c r="E55" s="112"/>
    </row>
    <row r="56" spans="2:5" s="95" customFormat="1" x14ac:dyDescent="0.2">
      <c r="B56" s="237"/>
      <c r="C56" s="235"/>
      <c r="D56" s="233"/>
      <c r="E56" s="189"/>
    </row>
    <row r="57" spans="2:5" s="95" customFormat="1" x14ac:dyDescent="0.2">
      <c r="B57" s="237"/>
      <c r="C57" s="235"/>
      <c r="D57" s="233"/>
      <c r="E57" s="189"/>
    </row>
    <row r="58" spans="2:5" s="95" customFormat="1" x14ac:dyDescent="0.2">
      <c r="B58" s="240"/>
      <c r="C58" s="236"/>
      <c r="D58" s="233"/>
      <c r="E58" s="189"/>
    </row>
    <row r="59" spans="2:5" s="95" customFormat="1" x14ac:dyDescent="0.2">
      <c r="B59" s="240"/>
      <c r="C59" s="236"/>
      <c r="D59" s="233"/>
      <c r="E59" s="189"/>
    </row>
    <row r="60" spans="2:5" s="95" customFormat="1" x14ac:dyDescent="0.2">
      <c r="B60" s="240"/>
      <c r="C60" s="236"/>
      <c r="D60" s="233"/>
      <c r="E60" s="189"/>
    </row>
    <row r="61" spans="2:5" s="95" customFormat="1" x14ac:dyDescent="0.2">
      <c r="B61" s="237"/>
      <c r="C61" s="235"/>
      <c r="D61" s="233"/>
      <c r="E61" s="189"/>
    </row>
    <row r="62" spans="2:5" s="95" customFormat="1" x14ac:dyDescent="0.2">
      <c r="B62" s="237"/>
      <c r="C62" s="235"/>
      <c r="D62" s="233"/>
      <c r="E62" s="189"/>
    </row>
    <row r="63" spans="2:5" s="95" customFormat="1" x14ac:dyDescent="0.2">
      <c r="B63" s="240"/>
      <c r="C63" s="236"/>
      <c r="D63" s="233"/>
      <c r="E63" s="189"/>
    </row>
    <row r="64" spans="2:5" s="95" customFormat="1" x14ac:dyDescent="0.2">
      <c r="B64" s="237"/>
      <c r="C64" s="235"/>
      <c r="D64" s="233"/>
      <c r="E64" s="189"/>
    </row>
    <row r="65" spans="2:5" s="95" customFormat="1" x14ac:dyDescent="0.2">
      <c r="B65" s="240"/>
      <c r="C65" s="236"/>
      <c r="D65" s="233"/>
      <c r="E65" s="189"/>
    </row>
    <row r="66" spans="2:5" s="95" customFormat="1" x14ac:dyDescent="0.2">
      <c r="B66" s="240"/>
      <c r="C66" s="236"/>
      <c r="D66" s="233"/>
      <c r="E66" s="189"/>
    </row>
    <row r="67" spans="2:5" s="95" customFormat="1" x14ac:dyDescent="0.2">
      <c r="B67" s="240"/>
      <c r="C67" s="236"/>
      <c r="D67" s="233"/>
      <c r="E67" s="189"/>
    </row>
    <row r="68" spans="2:5" s="95" customFormat="1" x14ac:dyDescent="0.2">
      <c r="B68" s="237"/>
      <c r="C68" s="235"/>
      <c r="D68" s="233"/>
      <c r="E68" s="189"/>
    </row>
    <row r="69" spans="2:5" s="95" customFormat="1" x14ac:dyDescent="0.2">
      <c r="B69" s="237"/>
      <c r="C69" s="235"/>
      <c r="D69" s="185"/>
      <c r="E69" s="189"/>
    </row>
    <row r="70" spans="2:5" s="95" customFormat="1" x14ac:dyDescent="0.2">
      <c r="B70" s="239"/>
      <c r="C70" s="246"/>
      <c r="D70" s="187"/>
      <c r="E70" s="190"/>
    </row>
    <row r="71" spans="2:5" s="95" customFormat="1" x14ac:dyDescent="0.2">
      <c r="B71" s="240"/>
      <c r="C71" s="236"/>
      <c r="D71" s="188" t="s">
        <v>123</v>
      </c>
      <c r="E71" s="189">
        <f>SUM(E55:E69)</f>
        <v>0</v>
      </c>
    </row>
    <row r="72" spans="2:5" s="95" customFormat="1" x14ac:dyDescent="0.2">
      <c r="B72" s="241"/>
      <c r="C72" s="247"/>
      <c r="D72" s="103"/>
      <c r="E72" s="88"/>
    </row>
    <row r="75" spans="2:5" s="95" customFormat="1" x14ac:dyDescent="0.2">
      <c r="B75" s="600" t="s">
        <v>19</v>
      </c>
      <c r="C75" s="601"/>
      <c r="D75" s="601"/>
      <c r="E75" s="602"/>
    </row>
    <row r="76" spans="2:5" s="95" customFormat="1" x14ac:dyDescent="0.2">
      <c r="B76" s="597" t="s">
        <v>258</v>
      </c>
      <c r="C76" s="598"/>
      <c r="D76" s="598"/>
      <c r="E76" s="599"/>
    </row>
    <row r="77" spans="2:5" s="95" customFormat="1" x14ac:dyDescent="0.2">
      <c r="B77" s="597" t="s">
        <v>694</v>
      </c>
      <c r="C77" s="598"/>
      <c r="D77" s="598"/>
      <c r="E77" s="599"/>
    </row>
    <row r="78" spans="2:5" s="95" customFormat="1" x14ac:dyDescent="0.2">
      <c r="B78" s="238" t="s">
        <v>125</v>
      </c>
      <c r="C78" s="245" t="s">
        <v>50</v>
      </c>
      <c r="D78" s="182" t="s">
        <v>66</v>
      </c>
      <c r="E78" s="184" t="s">
        <v>67</v>
      </c>
    </row>
    <row r="79" spans="2:5" s="95" customFormat="1" x14ac:dyDescent="0.2">
      <c r="B79" s="237"/>
      <c r="C79" s="246"/>
      <c r="D79" s="101"/>
      <c r="E79" s="112"/>
    </row>
    <row r="80" spans="2:5" s="95" customFormat="1" ht="25.5" x14ac:dyDescent="0.2">
      <c r="B80" s="237">
        <v>129</v>
      </c>
      <c r="C80" s="235">
        <v>44824</v>
      </c>
      <c r="D80" s="233" t="s">
        <v>798</v>
      </c>
      <c r="E80" s="189">
        <v>210</v>
      </c>
    </row>
    <row r="81" spans="2:5" s="95" customFormat="1" ht="25.5" x14ac:dyDescent="0.2">
      <c r="B81" s="237">
        <v>130</v>
      </c>
      <c r="C81" s="235">
        <v>44824</v>
      </c>
      <c r="D81" s="233" t="s">
        <v>799</v>
      </c>
      <c r="E81" s="189">
        <v>280</v>
      </c>
    </row>
    <row r="82" spans="2:5" s="95" customFormat="1" x14ac:dyDescent="0.2">
      <c r="B82" s="237"/>
      <c r="C82" s="236"/>
      <c r="D82" s="233"/>
      <c r="E82" s="189"/>
    </row>
    <row r="83" spans="2:5" s="95" customFormat="1" x14ac:dyDescent="0.2">
      <c r="B83" s="237"/>
      <c r="C83" s="236"/>
      <c r="D83" s="233"/>
      <c r="E83" s="189"/>
    </row>
    <row r="84" spans="2:5" s="95" customFormat="1" x14ac:dyDescent="0.2">
      <c r="B84" s="237"/>
      <c r="C84" s="236"/>
      <c r="D84" s="233"/>
      <c r="E84" s="189"/>
    </row>
    <row r="85" spans="2:5" s="95" customFormat="1" x14ac:dyDescent="0.2">
      <c r="B85" s="237"/>
      <c r="C85" s="235"/>
      <c r="D85" s="233"/>
      <c r="E85" s="189"/>
    </row>
    <row r="86" spans="2:5" s="95" customFormat="1" x14ac:dyDescent="0.2">
      <c r="B86" s="237"/>
      <c r="C86" s="235"/>
      <c r="D86" s="233"/>
      <c r="E86" s="189"/>
    </row>
    <row r="87" spans="2:5" s="95" customFormat="1" x14ac:dyDescent="0.2">
      <c r="B87" s="237"/>
      <c r="C87" s="236"/>
      <c r="D87" s="233"/>
      <c r="E87" s="189"/>
    </row>
    <row r="88" spans="2:5" s="95" customFormat="1" x14ac:dyDescent="0.2">
      <c r="B88" s="237"/>
      <c r="C88" s="236"/>
      <c r="D88" s="233"/>
      <c r="E88" s="189"/>
    </row>
    <row r="89" spans="2:5" s="95" customFormat="1" x14ac:dyDescent="0.2">
      <c r="B89" s="237"/>
      <c r="C89" s="236"/>
      <c r="D89" s="233"/>
      <c r="E89" s="189"/>
    </row>
    <row r="90" spans="2:5" s="95" customFormat="1" x14ac:dyDescent="0.2">
      <c r="B90" s="237"/>
      <c r="C90" s="236"/>
      <c r="D90" s="233"/>
      <c r="E90" s="189"/>
    </row>
    <row r="91" spans="2:5" s="95" customFormat="1" x14ac:dyDescent="0.2">
      <c r="B91" s="237"/>
      <c r="C91" s="236"/>
      <c r="D91" s="233"/>
      <c r="E91" s="189"/>
    </row>
    <row r="92" spans="2:5" s="95" customFormat="1" x14ac:dyDescent="0.2">
      <c r="B92" s="237"/>
      <c r="C92" s="235"/>
      <c r="D92" s="185"/>
      <c r="E92" s="189"/>
    </row>
    <row r="93" spans="2:5" s="95" customFormat="1" x14ac:dyDescent="0.2">
      <c r="B93" s="237"/>
      <c r="C93" s="235"/>
      <c r="D93" s="185"/>
      <c r="E93" s="189"/>
    </row>
    <row r="94" spans="2:5" s="95" customFormat="1" x14ac:dyDescent="0.2">
      <c r="B94" s="243"/>
      <c r="C94" s="249"/>
      <c r="D94" s="187"/>
      <c r="E94" s="190"/>
    </row>
    <row r="95" spans="2:5" s="95" customFormat="1" x14ac:dyDescent="0.2">
      <c r="B95" s="237"/>
      <c r="C95" s="250"/>
      <c r="D95" s="188" t="s">
        <v>123</v>
      </c>
      <c r="E95" s="189">
        <f>SUM(E79:E93)</f>
        <v>490</v>
      </c>
    </row>
    <row r="96" spans="2:5" s="95" customFormat="1" x14ac:dyDescent="0.2">
      <c r="B96" s="244"/>
      <c r="C96" s="251"/>
      <c r="D96" s="103"/>
      <c r="E96" s="88"/>
    </row>
    <row r="99" spans="2:5" s="95" customFormat="1" x14ac:dyDescent="0.2">
      <c r="B99" s="600" t="s">
        <v>19</v>
      </c>
      <c r="C99" s="601"/>
      <c r="D99" s="601"/>
      <c r="E99" s="602"/>
    </row>
    <row r="100" spans="2:5" s="95" customFormat="1" x14ac:dyDescent="0.2">
      <c r="B100" s="597" t="s">
        <v>696</v>
      </c>
      <c r="C100" s="598"/>
      <c r="D100" s="598"/>
      <c r="E100" s="599"/>
    </row>
    <row r="101" spans="2:5" s="95" customFormat="1" x14ac:dyDescent="0.2">
      <c r="B101" s="597" t="s">
        <v>693</v>
      </c>
      <c r="C101" s="598"/>
      <c r="D101" s="598"/>
      <c r="E101" s="599"/>
    </row>
    <row r="102" spans="2:5" s="95" customFormat="1" x14ac:dyDescent="0.2">
      <c r="B102" s="238" t="s">
        <v>125</v>
      </c>
      <c r="C102" s="245" t="s">
        <v>50</v>
      </c>
      <c r="D102" s="182" t="s">
        <v>66</v>
      </c>
      <c r="E102" s="184" t="s">
        <v>67</v>
      </c>
    </row>
    <row r="103" spans="2:5" s="95" customFormat="1" x14ac:dyDescent="0.2">
      <c r="B103" s="237"/>
      <c r="C103" s="246"/>
      <c r="D103" s="196"/>
      <c r="E103" s="112"/>
    </row>
    <row r="104" spans="2:5" s="95" customFormat="1" x14ac:dyDescent="0.2">
      <c r="B104" s="237">
        <v>38</v>
      </c>
      <c r="C104" s="235">
        <v>44645</v>
      </c>
      <c r="D104" s="233" t="s">
        <v>705</v>
      </c>
      <c r="E104" s="189">
        <v>171.98</v>
      </c>
    </row>
    <row r="105" spans="2:5" s="95" customFormat="1" x14ac:dyDescent="0.2">
      <c r="B105" s="237">
        <v>58</v>
      </c>
      <c r="C105" s="235">
        <v>44662</v>
      </c>
      <c r="D105" s="233" t="s">
        <v>705</v>
      </c>
      <c r="E105" s="189">
        <v>211.6</v>
      </c>
    </row>
    <row r="106" spans="2:5" s="95" customFormat="1" x14ac:dyDescent="0.2">
      <c r="B106" s="237">
        <v>131</v>
      </c>
      <c r="C106" s="236">
        <v>44825</v>
      </c>
      <c r="D106" s="219" t="s">
        <v>815</v>
      </c>
      <c r="E106" s="189">
        <v>35.25</v>
      </c>
    </row>
    <row r="107" spans="2:5" s="95" customFormat="1" x14ac:dyDescent="0.2">
      <c r="B107" s="237">
        <v>190</v>
      </c>
      <c r="C107" s="236">
        <v>44926</v>
      </c>
      <c r="D107" s="234" t="s">
        <v>857</v>
      </c>
      <c r="E107" s="189">
        <v>117.63</v>
      </c>
    </row>
    <row r="108" spans="2:5" s="95" customFormat="1" x14ac:dyDescent="0.2">
      <c r="B108" s="237"/>
      <c r="C108" s="236"/>
      <c r="D108" s="199"/>
      <c r="E108" s="189"/>
    </row>
    <row r="109" spans="2:5" s="95" customFormat="1" x14ac:dyDescent="0.2">
      <c r="B109" s="237"/>
      <c r="C109" s="235"/>
      <c r="D109" s="197"/>
      <c r="E109" s="189"/>
    </row>
    <row r="110" spans="2:5" s="95" customFormat="1" x14ac:dyDescent="0.2">
      <c r="B110" s="237"/>
      <c r="C110" s="235"/>
      <c r="D110" s="197"/>
      <c r="E110" s="189"/>
    </row>
    <row r="111" spans="2:5" s="95" customFormat="1" x14ac:dyDescent="0.2">
      <c r="B111" s="237"/>
      <c r="C111" s="236"/>
      <c r="D111" s="198"/>
      <c r="E111" s="189"/>
    </row>
    <row r="112" spans="2:5" s="95" customFormat="1" x14ac:dyDescent="0.2">
      <c r="B112" s="237"/>
      <c r="C112" s="236"/>
      <c r="D112" s="199"/>
      <c r="E112" s="189"/>
    </row>
    <row r="113" spans="2:5" s="95" customFormat="1" x14ac:dyDescent="0.2">
      <c r="B113" s="237"/>
      <c r="C113" s="236"/>
      <c r="D113" s="186"/>
      <c r="E113" s="189"/>
    </row>
    <row r="114" spans="2:5" s="95" customFormat="1" x14ac:dyDescent="0.2">
      <c r="B114" s="237"/>
      <c r="C114" s="236"/>
      <c r="D114" s="123"/>
      <c r="E114" s="189"/>
    </row>
    <row r="115" spans="2:5" s="95" customFormat="1" x14ac:dyDescent="0.2">
      <c r="B115" s="237"/>
      <c r="C115" s="236"/>
      <c r="D115" s="123"/>
      <c r="E115" s="189"/>
    </row>
    <row r="116" spans="2:5" s="95" customFormat="1" x14ac:dyDescent="0.2">
      <c r="B116" s="237"/>
      <c r="C116" s="235"/>
      <c r="D116" s="185"/>
      <c r="E116" s="189"/>
    </row>
    <row r="117" spans="2:5" s="95" customFormat="1" x14ac:dyDescent="0.2">
      <c r="B117" s="237"/>
      <c r="C117" s="235"/>
      <c r="D117" s="185"/>
      <c r="E117" s="189"/>
    </row>
    <row r="118" spans="2:5" s="95" customFormat="1" x14ac:dyDescent="0.2">
      <c r="B118" s="243"/>
      <c r="C118" s="249"/>
      <c r="D118" s="187"/>
      <c r="E118" s="190"/>
    </row>
    <row r="119" spans="2:5" s="95" customFormat="1" x14ac:dyDescent="0.2">
      <c r="B119" s="237"/>
      <c r="C119" s="250"/>
      <c r="D119" s="188" t="s">
        <v>123</v>
      </c>
      <c r="E119" s="189">
        <f>SUM(E103:E117)</f>
        <v>536.46</v>
      </c>
    </row>
    <row r="120" spans="2:5" s="95" customFormat="1" x14ac:dyDescent="0.2">
      <c r="B120" s="244"/>
      <c r="C120" s="251"/>
      <c r="D120" s="103"/>
      <c r="E120" s="88"/>
    </row>
    <row r="123" spans="2:5" s="95" customFormat="1" x14ac:dyDescent="0.2">
      <c r="B123" s="600" t="s">
        <v>19</v>
      </c>
      <c r="C123" s="601"/>
      <c r="D123" s="601"/>
      <c r="E123" s="602"/>
    </row>
    <row r="124" spans="2:5" s="95" customFormat="1" x14ac:dyDescent="0.2">
      <c r="B124" s="597" t="s">
        <v>696</v>
      </c>
      <c r="C124" s="598"/>
      <c r="D124" s="598"/>
      <c r="E124" s="599"/>
    </row>
    <row r="125" spans="2:5" s="95" customFormat="1" x14ac:dyDescent="0.2">
      <c r="B125" s="597" t="s">
        <v>609</v>
      </c>
      <c r="C125" s="598"/>
      <c r="D125" s="598"/>
      <c r="E125" s="599"/>
    </row>
    <row r="126" spans="2:5" s="95" customFormat="1" x14ac:dyDescent="0.2">
      <c r="B126" s="238" t="s">
        <v>125</v>
      </c>
      <c r="C126" s="245" t="s">
        <v>50</v>
      </c>
      <c r="D126" s="182" t="s">
        <v>66</v>
      </c>
      <c r="E126" s="184" t="s">
        <v>67</v>
      </c>
    </row>
    <row r="127" spans="2:5" s="95" customFormat="1" x14ac:dyDescent="0.2">
      <c r="B127" s="237"/>
      <c r="C127" s="246"/>
      <c r="D127" s="196"/>
      <c r="E127" s="112"/>
    </row>
    <row r="128" spans="2:5" s="95" customFormat="1" x14ac:dyDescent="0.2">
      <c r="B128" s="237"/>
      <c r="C128" s="235"/>
      <c r="D128" s="233"/>
      <c r="E128" s="189"/>
    </row>
    <row r="129" spans="2:5" s="95" customFormat="1" x14ac:dyDescent="0.2">
      <c r="B129" s="237">
        <v>94</v>
      </c>
      <c r="C129" s="235">
        <v>44732</v>
      </c>
      <c r="D129" s="233" t="s">
        <v>786</v>
      </c>
      <c r="E129" s="189">
        <v>764.32</v>
      </c>
    </row>
    <row r="130" spans="2:5" s="95" customFormat="1" x14ac:dyDescent="0.2">
      <c r="B130" s="237">
        <v>158</v>
      </c>
      <c r="C130" s="236">
        <v>44883</v>
      </c>
      <c r="D130" s="219" t="s">
        <v>830</v>
      </c>
      <c r="E130" s="189">
        <v>23</v>
      </c>
    </row>
    <row r="131" spans="2:5" s="95" customFormat="1" x14ac:dyDescent="0.2">
      <c r="B131" s="237"/>
      <c r="C131" s="236"/>
      <c r="D131" s="234"/>
      <c r="E131" s="189"/>
    </row>
    <row r="132" spans="2:5" s="95" customFormat="1" x14ac:dyDescent="0.2">
      <c r="B132" s="237"/>
      <c r="C132" s="236"/>
      <c r="D132" s="199"/>
      <c r="E132" s="189"/>
    </row>
    <row r="133" spans="2:5" s="95" customFormat="1" x14ac:dyDescent="0.2">
      <c r="B133" s="237"/>
      <c r="C133" s="235"/>
      <c r="D133" s="197"/>
      <c r="E133" s="189"/>
    </row>
    <row r="134" spans="2:5" s="95" customFormat="1" x14ac:dyDescent="0.2">
      <c r="B134" s="237"/>
      <c r="C134" s="235"/>
      <c r="D134" s="197"/>
      <c r="E134" s="189"/>
    </row>
    <row r="135" spans="2:5" s="95" customFormat="1" x14ac:dyDescent="0.2">
      <c r="B135" s="237"/>
      <c r="C135" s="236"/>
      <c r="D135" s="198"/>
      <c r="E135" s="189"/>
    </row>
    <row r="136" spans="2:5" s="95" customFormat="1" x14ac:dyDescent="0.2">
      <c r="B136" s="237"/>
      <c r="C136" s="236"/>
      <c r="D136" s="199"/>
      <c r="E136" s="189"/>
    </row>
    <row r="137" spans="2:5" s="95" customFormat="1" x14ac:dyDescent="0.2">
      <c r="B137" s="237"/>
      <c r="C137" s="236"/>
      <c r="D137" s="186"/>
      <c r="E137" s="189"/>
    </row>
    <row r="138" spans="2:5" s="95" customFormat="1" x14ac:dyDescent="0.2">
      <c r="B138" s="237"/>
      <c r="C138" s="236"/>
      <c r="D138" s="123"/>
      <c r="E138" s="189"/>
    </row>
    <row r="139" spans="2:5" s="95" customFormat="1" x14ac:dyDescent="0.2">
      <c r="B139" s="237"/>
      <c r="C139" s="236"/>
      <c r="D139" s="123"/>
      <c r="E139" s="189"/>
    </row>
    <row r="140" spans="2:5" s="95" customFormat="1" x14ac:dyDescent="0.2">
      <c r="B140" s="237"/>
      <c r="C140" s="235"/>
      <c r="D140" s="185"/>
      <c r="E140" s="189"/>
    </row>
    <row r="141" spans="2:5" s="95" customFormat="1" x14ac:dyDescent="0.2">
      <c r="B141" s="237"/>
      <c r="C141" s="235"/>
      <c r="D141" s="185"/>
      <c r="E141" s="189"/>
    </row>
    <row r="142" spans="2:5" s="95" customFormat="1" x14ac:dyDescent="0.2">
      <c r="B142" s="243"/>
      <c r="C142" s="249"/>
      <c r="D142" s="187"/>
      <c r="E142" s="190"/>
    </row>
    <row r="143" spans="2:5" s="95" customFormat="1" x14ac:dyDescent="0.2">
      <c r="B143" s="237"/>
      <c r="C143" s="250"/>
      <c r="D143" s="188" t="s">
        <v>123</v>
      </c>
      <c r="E143" s="189">
        <f>SUM(E127:E141)</f>
        <v>787.32</v>
      </c>
    </row>
    <row r="144" spans="2:5" s="95" customFormat="1" x14ac:dyDescent="0.2">
      <c r="B144" s="244"/>
      <c r="C144" s="251"/>
      <c r="D144" s="103"/>
      <c r="E144" s="88"/>
    </row>
    <row r="145" spans="2:5" s="95" customFormat="1" x14ac:dyDescent="0.2">
      <c r="B145" s="242"/>
      <c r="C145" s="248"/>
    </row>
    <row r="146" spans="2:5" s="95" customFormat="1" x14ac:dyDescent="0.2">
      <c r="B146" s="242"/>
      <c r="C146" s="248"/>
    </row>
    <row r="147" spans="2:5" s="95" customFormat="1" x14ac:dyDescent="0.2">
      <c r="B147" s="600" t="s">
        <v>19</v>
      </c>
      <c r="C147" s="601"/>
      <c r="D147" s="601"/>
      <c r="E147" s="602"/>
    </row>
    <row r="148" spans="2:5" s="95" customFormat="1" x14ac:dyDescent="0.2">
      <c r="B148" s="597" t="s">
        <v>280</v>
      </c>
      <c r="C148" s="598"/>
      <c r="D148" s="598"/>
      <c r="E148" s="599"/>
    </row>
    <row r="149" spans="2:5" s="95" customFormat="1" x14ac:dyDescent="0.2">
      <c r="B149" s="597" t="s">
        <v>409</v>
      </c>
      <c r="C149" s="598"/>
      <c r="D149" s="598"/>
      <c r="E149" s="599"/>
    </row>
    <row r="150" spans="2:5" s="95" customFormat="1" x14ac:dyDescent="0.2">
      <c r="B150" s="238" t="s">
        <v>125</v>
      </c>
      <c r="C150" s="245" t="s">
        <v>50</v>
      </c>
      <c r="D150" s="182" t="s">
        <v>66</v>
      </c>
      <c r="E150" s="184" t="s">
        <v>67</v>
      </c>
    </row>
    <row r="151" spans="2:5" s="95" customFormat="1" x14ac:dyDescent="0.2">
      <c r="B151" s="237"/>
      <c r="C151" s="246"/>
      <c r="D151" s="101"/>
      <c r="E151" s="101"/>
    </row>
    <row r="152" spans="2:5" s="95" customFormat="1" x14ac:dyDescent="0.2">
      <c r="B152" s="237">
        <v>61</v>
      </c>
      <c r="C152" s="235">
        <v>44671</v>
      </c>
      <c r="D152" s="207" t="s">
        <v>763</v>
      </c>
      <c r="E152" s="526">
        <v>21941</v>
      </c>
    </row>
    <row r="153" spans="2:5" s="95" customFormat="1" x14ac:dyDescent="0.2">
      <c r="B153" s="237"/>
      <c r="C153" s="235"/>
      <c r="D153" s="207"/>
      <c r="E153" s="526"/>
    </row>
    <row r="154" spans="2:5" s="95" customFormat="1" x14ac:dyDescent="0.2">
      <c r="B154" s="237"/>
      <c r="C154" s="236"/>
      <c r="D154" s="208"/>
      <c r="E154" s="526"/>
    </row>
    <row r="155" spans="2:5" s="95" customFormat="1" x14ac:dyDescent="0.2">
      <c r="B155" s="237"/>
      <c r="C155" s="236"/>
      <c r="D155" s="123"/>
      <c r="E155" s="528"/>
    </row>
    <row r="156" spans="2:5" s="95" customFormat="1" x14ac:dyDescent="0.2">
      <c r="B156" s="237"/>
      <c r="C156" s="236"/>
      <c r="D156" s="123"/>
      <c r="E156" s="528"/>
    </row>
    <row r="157" spans="2:5" s="95" customFormat="1" x14ac:dyDescent="0.2">
      <c r="B157" s="237"/>
      <c r="C157" s="235"/>
      <c r="D157" s="185"/>
      <c r="E157" s="528"/>
    </row>
    <row r="158" spans="2:5" s="95" customFormat="1" x14ac:dyDescent="0.2">
      <c r="B158" s="237"/>
      <c r="C158" s="235"/>
      <c r="D158" s="185"/>
      <c r="E158" s="528"/>
    </row>
    <row r="159" spans="2:5" s="95" customFormat="1" x14ac:dyDescent="0.2">
      <c r="B159" s="237"/>
      <c r="C159" s="235"/>
      <c r="D159" s="185"/>
      <c r="E159" s="528"/>
    </row>
    <row r="160" spans="2:5" s="95" customFormat="1" x14ac:dyDescent="0.2">
      <c r="B160" s="237"/>
      <c r="C160" s="235"/>
      <c r="D160" s="185"/>
      <c r="E160" s="528"/>
    </row>
    <row r="161" spans="2:5" s="95" customFormat="1" x14ac:dyDescent="0.2">
      <c r="B161" s="237"/>
      <c r="C161" s="236"/>
      <c r="D161" s="186"/>
      <c r="E161" s="528"/>
    </row>
    <row r="162" spans="2:5" s="95" customFormat="1" x14ac:dyDescent="0.2">
      <c r="B162" s="237"/>
      <c r="C162" s="236"/>
      <c r="D162" s="123"/>
      <c r="E162" s="528"/>
    </row>
    <row r="163" spans="2:5" s="95" customFormat="1" x14ac:dyDescent="0.2">
      <c r="B163" s="237"/>
      <c r="C163" s="236"/>
      <c r="D163" s="123"/>
      <c r="E163" s="528"/>
    </row>
    <row r="164" spans="2:5" s="95" customFormat="1" x14ac:dyDescent="0.2">
      <c r="B164" s="237"/>
      <c r="C164" s="235"/>
      <c r="D164" s="185"/>
      <c r="E164" s="528"/>
    </row>
    <row r="165" spans="2:5" s="95" customFormat="1" x14ac:dyDescent="0.2">
      <c r="B165" s="237"/>
      <c r="C165" s="235"/>
      <c r="D165" s="185"/>
      <c r="E165" s="527"/>
    </row>
    <row r="166" spans="2:5" s="95" customFormat="1" x14ac:dyDescent="0.2">
      <c r="B166" s="243"/>
      <c r="C166" s="249"/>
      <c r="D166" s="187"/>
      <c r="E166" s="190"/>
    </row>
    <row r="167" spans="2:5" s="95" customFormat="1" x14ac:dyDescent="0.2">
      <c r="B167" s="237"/>
      <c r="C167" s="250"/>
      <c r="D167" s="188" t="s">
        <v>123</v>
      </c>
      <c r="E167" s="189">
        <f>SUM(E151:E165)</f>
        <v>21941</v>
      </c>
    </row>
    <row r="168" spans="2:5" s="95" customFormat="1" x14ac:dyDescent="0.2">
      <c r="B168" s="244"/>
      <c r="C168" s="251"/>
      <c r="D168" s="103"/>
      <c r="E168" s="88"/>
    </row>
    <row r="171" spans="2:5" s="95" customFormat="1" x14ac:dyDescent="0.2">
      <c r="B171" s="600" t="s">
        <v>19</v>
      </c>
      <c r="C171" s="601"/>
      <c r="D171" s="601"/>
      <c r="E171" s="602"/>
    </row>
    <row r="172" spans="2:5" s="95" customFormat="1" x14ac:dyDescent="0.2">
      <c r="B172" s="597" t="s">
        <v>280</v>
      </c>
      <c r="C172" s="598"/>
      <c r="D172" s="598"/>
      <c r="E172" s="599"/>
    </row>
    <row r="173" spans="2:5" s="95" customFormat="1" x14ac:dyDescent="0.2">
      <c r="B173" s="597" t="s">
        <v>104</v>
      </c>
      <c r="C173" s="598"/>
      <c r="D173" s="598"/>
      <c r="E173" s="599"/>
    </row>
    <row r="174" spans="2:5" s="95" customFormat="1" x14ac:dyDescent="0.2">
      <c r="B174" s="238" t="s">
        <v>125</v>
      </c>
      <c r="C174" s="245" t="s">
        <v>50</v>
      </c>
      <c r="D174" s="252" t="s">
        <v>66</v>
      </c>
      <c r="E174" s="253" t="s">
        <v>67</v>
      </c>
    </row>
    <row r="175" spans="2:5" s="95" customFormat="1" x14ac:dyDescent="0.2">
      <c r="B175" s="237"/>
      <c r="C175" s="246"/>
      <c r="D175" s="101"/>
      <c r="E175" s="112"/>
    </row>
    <row r="176" spans="2:5" s="95" customFormat="1" x14ac:dyDescent="0.2">
      <c r="B176" s="237"/>
      <c r="C176" s="235"/>
      <c r="D176" s="207"/>
      <c r="E176" s="189"/>
    </row>
    <row r="177" spans="2:5" s="95" customFormat="1" x14ac:dyDescent="0.2">
      <c r="B177" s="237">
        <v>23</v>
      </c>
      <c r="C177" s="235">
        <v>44616</v>
      </c>
      <c r="D177" s="233" t="s">
        <v>735</v>
      </c>
      <c r="E177" s="189">
        <v>710</v>
      </c>
    </row>
    <row r="178" spans="2:5" s="95" customFormat="1" x14ac:dyDescent="0.2">
      <c r="B178" s="237">
        <v>80</v>
      </c>
      <c r="C178" s="236">
        <v>44719</v>
      </c>
      <c r="D178" s="233" t="s">
        <v>773</v>
      </c>
      <c r="E178" s="189">
        <v>190</v>
      </c>
    </row>
    <row r="179" spans="2:5" s="95" customFormat="1" x14ac:dyDescent="0.2">
      <c r="B179" s="237"/>
      <c r="C179" s="236"/>
      <c r="D179" s="233"/>
      <c r="E179" s="189"/>
    </row>
    <row r="180" spans="2:5" s="95" customFormat="1" x14ac:dyDescent="0.2">
      <c r="B180" s="237"/>
      <c r="C180" s="236"/>
      <c r="D180" s="209"/>
      <c r="E180" s="189"/>
    </row>
    <row r="181" spans="2:5" s="95" customFormat="1" x14ac:dyDescent="0.2">
      <c r="B181" s="237"/>
      <c r="C181" s="235"/>
      <c r="D181" s="207"/>
      <c r="E181" s="189"/>
    </row>
    <row r="182" spans="2:5" s="95" customFormat="1" x14ac:dyDescent="0.2">
      <c r="B182" s="237"/>
      <c r="C182" s="235"/>
      <c r="D182" s="207"/>
      <c r="E182" s="189"/>
    </row>
    <row r="183" spans="2:5" s="95" customFormat="1" x14ac:dyDescent="0.2">
      <c r="B183" s="237"/>
      <c r="C183" s="236"/>
      <c r="D183" s="208"/>
      <c r="E183" s="189"/>
    </row>
    <row r="184" spans="2:5" s="95" customFormat="1" x14ac:dyDescent="0.2">
      <c r="B184" s="237"/>
      <c r="C184" s="235"/>
      <c r="D184" s="185"/>
      <c r="E184" s="189"/>
    </row>
    <row r="185" spans="2:5" s="95" customFormat="1" x14ac:dyDescent="0.2">
      <c r="B185" s="237"/>
      <c r="C185" s="236"/>
      <c r="D185" s="186"/>
      <c r="E185" s="189"/>
    </row>
    <row r="186" spans="2:5" s="95" customFormat="1" x14ac:dyDescent="0.2">
      <c r="B186" s="237"/>
      <c r="C186" s="236"/>
      <c r="D186" s="123"/>
      <c r="E186" s="189"/>
    </row>
    <row r="187" spans="2:5" s="95" customFormat="1" x14ac:dyDescent="0.2">
      <c r="B187" s="237"/>
      <c r="C187" s="236"/>
      <c r="D187" s="123"/>
      <c r="E187" s="189"/>
    </row>
    <row r="188" spans="2:5" s="95" customFormat="1" x14ac:dyDescent="0.2">
      <c r="B188" s="237"/>
      <c r="C188" s="235"/>
      <c r="D188" s="185"/>
      <c r="E188" s="189"/>
    </row>
    <row r="189" spans="2:5" s="95" customFormat="1" x14ac:dyDescent="0.2">
      <c r="B189" s="237"/>
      <c r="C189" s="235"/>
      <c r="D189" s="185"/>
      <c r="E189" s="189"/>
    </row>
    <row r="190" spans="2:5" s="95" customFormat="1" x14ac:dyDescent="0.2">
      <c r="B190" s="243"/>
      <c r="C190" s="249"/>
      <c r="D190" s="187"/>
      <c r="E190" s="190"/>
    </row>
    <row r="191" spans="2:5" s="95" customFormat="1" x14ac:dyDescent="0.2">
      <c r="B191" s="237"/>
      <c r="C191" s="250"/>
      <c r="D191" s="188" t="s">
        <v>123</v>
      </c>
      <c r="E191" s="189">
        <f>SUM(E175:E189)</f>
        <v>900</v>
      </c>
    </row>
    <row r="192" spans="2:5" s="95" customFormat="1" x14ac:dyDescent="0.2">
      <c r="B192" s="244"/>
      <c r="C192" s="251"/>
      <c r="D192" s="103"/>
      <c r="E192" s="88"/>
    </row>
    <row r="195" spans="2:5" s="95" customFormat="1" x14ac:dyDescent="0.2">
      <c r="B195" s="600" t="s">
        <v>19</v>
      </c>
      <c r="C195" s="601"/>
      <c r="D195" s="601"/>
      <c r="E195" s="602"/>
    </row>
    <row r="196" spans="2:5" s="95" customFormat="1" x14ac:dyDescent="0.2">
      <c r="B196" s="597" t="s">
        <v>280</v>
      </c>
      <c r="C196" s="598"/>
      <c r="D196" s="598"/>
      <c r="E196" s="599"/>
    </row>
    <row r="197" spans="2:5" s="95" customFormat="1" x14ac:dyDescent="0.2">
      <c r="B197" s="597" t="s">
        <v>407</v>
      </c>
      <c r="C197" s="598"/>
      <c r="D197" s="598"/>
      <c r="E197" s="599"/>
    </row>
    <row r="198" spans="2:5" s="95" customFormat="1" x14ac:dyDescent="0.2">
      <c r="B198" s="238" t="s">
        <v>125</v>
      </c>
      <c r="C198" s="245" t="s">
        <v>50</v>
      </c>
      <c r="D198" s="182" t="s">
        <v>66</v>
      </c>
      <c r="E198" s="184" t="s">
        <v>67</v>
      </c>
    </row>
    <row r="199" spans="2:5" s="95" customFormat="1" x14ac:dyDescent="0.2">
      <c r="B199" s="237"/>
      <c r="C199" s="246"/>
      <c r="D199" s="101"/>
      <c r="E199" s="112"/>
    </row>
    <row r="200" spans="2:5" s="95" customFormat="1" x14ac:dyDescent="0.2">
      <c r="B200" s="237"/>
      <c r="C200" s="235"/>
      <c r="D200" s="233"/>
      <c r="E200" s="189"/>
    </row>
    <row r="201" spans="2:5" s="95" customFormat="1" x14ac:dyDescent="0.2">
      <c r="B201" s="237">
        <v>36</v>
      </c>
      <c r="C201" s="235">
        <v>44645</v>
      </c>
      <c r="D201" s="233" t="s">
        <v>731</v>
      </c>
      <c r="E201" s="189">
        <v>1830</v>
      </c>
    </row>
    <row r="202" spans="2:5" s="95" customFormat="1" x14ac:dyDescent="0.2">
      <c r="B202" s="237">
        <v>49</v>
      </c>
      <c r="C202" s="236">
        <v>44656</v>
      </c>
      <c r="D202" s="233" t="s">
        <v>759</v>
      </c>
      <c r="E202" s="189">
        <v>1830</v>
      </c>
    </row>
    <row r="203" spans="2:5" s="95" customFormat="1" x14ac:dyDescent="0.2">
      <c r="B203" s="237">
        <v>147</v>
      </c>
      <c r="C203" s="236">
        <v>44851</v>
      </c>
      <c r="D203" s="233" t="s">
        <v>826</v>
      </c>
      <c r="E203" s="189">
        <v>72.89</v>
      </c>
    </row>
    <row r="204" spans="2:5" s="95" customFormat="1" x14ac:dyDescent="0.2">
      <c r="B204" s="237">
        <v>148</v>
      </c>
      <c r="C204" s="236">
        <v>44851</v>
      </c>
      <c r="D204" s="233" t="s">
        <v>827</v>
      </c>
      <c r="E204" s="189">
        <v>329</v>
      </c>
    </row>
    <row r="205" spans="2:5" s="95" customFormat="1" x14ac:dyDescent="0.2">
      <c r="B205" s="237"/>
      <c r="C205" s="236"/>
      <c r="D205" s="233"/>
      <c r="E205" s="189"/>
    </row>
    <row r="206" spans="2:5" s="95" customFormat="1" x14ac:dyDescent="0.2">
      <c r="B206" s="237"/>
      <c r="C206" s="236"/>
      <c r="D206" s="233"/>
      <c r="E206" s="189"/>
    </row>
    <row r="207" spans="2:5" s="95" customFormat="1" x14ac:dyDescent="0.2">
      <c r="B207" s="237"/>
      <c r="C207" s="236"/>
      <c r="D207" s="233"/>
      <c r="E207" s="189"/>
    </row>
    <row r="208" spans="2:5" s="95" customFormat="1" x14ac:dyDescent="0.2">
      <c r="B208" s="237"/>
      <c r="C208" s="236"/>
      <c r="D208" s="233"/>
      <c r="E208" s="189"/>
    </row>
    <row r="209" spans="2:5" s="95" customFormat="1" x14ac:dyDescent="0.2">
      <c r="B209" s="237"/>
      <c r="C209" s="236"/>
      <c r="D209" s="233"/>
      <c r="E209" s="189"/>
    </row>
    <row r="210" spans="2:5" s="95" customFormat="1" x14ac:dyDescent="0.2">
      <c r="B210" s="237"/>
      <c r="C210" s="236"/>
      <c r="D210" s="233"/>
      <c r="E210" s="189"/>
    </row>
    <row r="211" spans="2:5" s="95" customFormat="1" x14ac:dyDescent="0.2">
      <c r="B211" s="237"/>
      <c r="C211" s="235"/>
      <c r="D211" s="233"/>
      <c r="E211" s="189"/>
    </row>
    <row r="212" spans="2:5" s="95" customFormat="1" x14ac:dyDescent="0.2">
      <c r="B212" s="237"/>
      <c r="C212" s="235"/>
      <c r="D212" s="233"/>
      <c r="E212" s="189"/>
    </row>
    <row r="213" spans="2:5" s="95" customFormat="1" x14ac:dyDescent="0.2">
      <c r="B213" s="237"/>
      <c r="C213" s="236"/>
      <c r="D213" s="233"/>
      <c r="E213" s="189"/>
    </row>
    <row r="214" spans="2:5" s="95" customFormat="1" x14ac:dyDescent="0.2">
      <c r="B214" s="237"/>
      <c r="C214" s="236"/>
      <c r="D214" s="233"/>
      <c r="E214" s="189"/>
    </row>
    <row r="215" spans="2:5" s="95" customFormat="1" x14ac:dyDescent="0.2">
      <c r="B215" s="237"/>
      <c r="C215" s="235"/>
      <c r="D215" s="233"/>
      <c r="E215" s="189"/>
    </row>
    <row r="216" spans="2:5" s="95" customFormat="1" x14ac:dyDescent="0.2">
      <c r="B216" s="237"/>
      <c r="C216" s="236"/>
      <c r="D216" s="233"/>
      <c r="E216" s="189"/>
    </row>
    <row r="217" spans="2:5" s="95" customFormat="1" x14ac:dyDescent="0.2">
      <c r="B217" s="237"/>
      <c r="C217" s="236"/>
      <c r="D217" s="233"/>
      <c r="E217" s="189"/>
    </row>
    <row r="218" spans="2:5" s="95" customFormat="1" x14ac:dyDescent="0.2">
      <c r="B218" s="237"/>
      <c r="C218" s="235"/>
      <c r="D218" s="185"/>
      <c r="E218" s="189"/>
    </row>
    <row r="219" spans="2:5" s="95" customFormat="1" x14ac:dyDescent="0.2">
      <c r="B219" s="243"/>
      <c r="C219" s="249"/>
      <c r="D219" s="187"/>
      <c r="E219" s="190"/>
    </row>
    <row r="220" spans="2:5" s="95" customFormat="1" x14ac:dyDescent="0.2">
      <c r="B220" s="237"/>
      <c r="C220" s="250"/>
      <c r="D220" s="188" t="s">
        <v>123</v>
      </c>
      <c r="E220" s="189">
        <f>SUM(E199:E218)</f>
        <v>4061.89</v>
      </c>
    </row>
    <row r="221" spans="2:5" s="95" customFormat="1" x14ac:dyDescent="0.2">
      <c r="B221" s="244"/>
      <c r="C221" s="251"/>
      <c r="D221" s="103"/>
      <c r="E221" s="88"/>
    </row>
    <row r="224" spans="2:5" s="95" customFormat="1" x14ac:dyDescent="0.2">
      <c r="B224" s="600" t="s">
        <v>19</v>
      </c>
      <c r="C224" s="601"/>
      <c r="D224" s="601"/>
      <c r="E224" s="602"/>
    </row>
    <row r="225" spans="2:5" s="95" customFormat="1" x14ac:dyDescent="0.2">
      <c r="B225" s="597" t="s">
        <v>280</v>
      </c>
      <c r="C225" s="598"/>
      <c r="D225" s="598"/>
      <c r="E225" s="599"/>
    </row>
    <row r="226" spans="2:5" s="95" customFormat="1" x14ac:dyDescent="0.2">
      <c r="B226" s="597" t="s">
        <v>108</v>
      </c>
      <c r="C226" s="598"/>
      <c r="D226" s="598"/>
      <c r="E226" s="599"/>
    </row>
    <row r="227" spans="2:5" s="95" customFormat="1" x14ac:dyDescent="0.2">
      <c r="B227" s="238" t="s">
        <v>125</v>
      </c>
      <c r="C227" s="245" t="s">
        <v>50</v>
      </c>
      <c r="D227" s="182" t="s">
        <v>66</v>
      </c>
      <c r="E227" s="184" t="s">
        <v>67</v>
      </c>
    </row>
    <row r="228" spans="2:5" s="95" customFormat="1" x14ac:dyDescent="0.2">
      <c r="B228" s="237"/>
      <c r="C228" s="246"/>
      <c r="D228" s="101"/>
      <c r="E228" s="112"/>
    </row>
    <row r="229" spans="2:5" s="95" customFormat="1" x14ac:dyDescent="0.2">
      <c r="B229" s="237">
        <v>20</v>
      </c>
      <c r="C229" s="235">
        <v>44601</v>
      </c>
      <c r="D229" s="233" t="s">
        <v>746</v>
      </c>
      <c r="E229" s="189">
        <v>1680</v>
      </c>
    </row>
    <row r="230" spans="2:5" s="95" customFormat="1" x14ac:dyDescent="0.2">
      <c r="B230" s="237">
        <v>62</v>
      </c>
      <c r="C230" s="235">
        <v>44671</v>
      </c>
      <c r="D230" s="233" t="s">
        <v>764</v>
      </c>
      <c r="E230" s="189">
        <v>152.4</v>
      </c>
    </row>
    <row r="231" spans="2:5" s="95" customFormat="1" x14ac:dyDescent="0.2">
      <c r="B231" s="237">
        <v>71</v>
      </c>
      <c r="C231" s="236">
        <v>44683</v>
      </c>
      <c r="D231" s="233" t="s">
        <v>768</v>
      </c>
      <c r="E231" s="189">
        <v>2748.6</v>
      </c>
    </row>
    <row r="232" spans="2:5" s="95" customFormat="1" x14ac:dyDescent="0.2">
      <c r="B232" s="237">
        <v>82</v>
      </c>
      <c r="C232" s="236">
        <v>44719</v>
      </c>
      <c r="D232" s="233" t="s">
        <v>774</v>
      </c>
      <c r="E232" s="189">
        <v>191.3</v>
      </c>
    </row>
    <row r="233" spans="2:5" s="95" customFormat="1" x14ac:dyDescent="0.2">
      <c r="B233" s="237">
        <v>89</v>
      </c>
      <c r="C233" s="236">
        <v>44727</v>
      </c>
      <c r="D233" s="233" t="s">
        <v>781</v>
      </c>
      <c r="E233" s="189">
        <v>51.5</v>
      </c>
    </row>
    <row r="234" spans="2:5" s="95" customFormat="1" x14ac:dyDescent="0.2">
      <c r="B234" s="237">
        <v>90</v>
      </c>
      <c r="C234" s="235">
        <v>44727</v>
      </c>
      <c r="D234" s="233" t="s">
        <v>782</v>
      </c>
      <c r="E234" s="189">
        <v>750</v>
      </c>
    </row>
    <row r="235" spans="2:5" s="95" customFormat="1" x14ac:dyDescent="0.2">
      <c r="B235" s="237">
        <v>91</v>
      </c>
      <c r="C235" s="235">
        <v>44727</v>
      </c>
      <c r="D235" s="233" t="s">
        <v>783</v>
      </c>
      <c r="E235" s="189">
        <v>60</v>
      </c>
    </row>
    <row r="236" spans="2:5" s="95" customFormat="1" x14ac:dyDescent="0.2">
      <c r="B236" s="237">
        <v>101</v>
      </c>
      <c r="C236" s="236">
        <v>44742</v>
      </c>
      <c r="D236" s="233" t="s">
        <v>792</v>
      </c>
      <c r="E236" s="189">
        <v>29.3</v>
      </c>
    </row>
    <row r="237" spans="2:5" s="95" customFormat="1" x14ac:dyDescent="0.2">
      <c r="B237" s="237"/>
      <c r="C237" s="235"/>
      <c r="D237" s="233"/>
      <c r="E237" s="189"/>
    </row>
    <row r="238" spans="2:5" s="95" customFormat="1" x14ac:dyDescent="0.2">
      <c r="B238" s="237"/>
      <c r="C238" s="236"/>
      <c r="D238" s="233"/>
      <c r="E238" s="189"/>
    </row>
    <row r="239" spans="2:5" s="95" customFormat="1" x14ac:dyDescent="0.2">
      <c r="B239" s="237"/>
      <c r="C239" s="236"/>
      <c r="D239" s="233"/>
      <c r="E239" s="189"/>
    </row>
    <row r="240" spans="2:5" s="95" customFormat="1" x14ac:dyDescent="0.2">
      <c r="B240" s="237"/>
      <c r="C240" s="236"/>
      <c r="D240" s="233"/>
      <c r="E240" s="189"/>
    </row>
    <row r="241" spans="2:5" s="95" customFormat="1" x14ac:dyDescent="0.2">
      <c r="B241" s="237"/>
      <c r="C241" s="235"/>
      <c r="D241" s="233"/>
      <c r="E241" s="189"/>
    </row>
    <row r="242" spans="2:5" s="95" customFormat="1" x14ac:dyDescent="0.2">
      <c r="B242" s="237"/>
      <c r="C242" s="235"/>
      <c r="D242" s="185"/>
      <c r="E242" s="189"/>
    </row>
    <row r="243" spans="2:5" s="95" customFormat="1" x14ac:dyDescent="0.2">
      <c r="B243" s="243"/>
      <c r="C243" s="249"/>
      <c r="D243" s="187"/>
      <c r="E243" s="190"/>
    </row>
    <row r="244" spans="2:5" s="95" customFormat="1" x14ac:dyDescent="0.2">
      <c r="B244" s="237"/>
      <c r="C244" s="250"/>
      <c r="D244" s="188" t="s">
        <v>123</v>
      </c>
      <c r="E244" s="189">
        <f>SUM(E228:E242)</f>
        <v>5663.1</v>
      </c>
    </row>
    <row r="245" spans="2:5" s="95" customFormat="1" x14ac:dyDescent="0.2">
      <c r="B245" s="244"/>
      <c r="C245" s="251"/>
      <c r="D245" s="103"/>
      <c r="E245" s="88"/>
    </row>
    <row r="248" spans="2:5" s="95" customFormat="1" x14ac:dyDescent="0.2">
      <c r="B248" s="600" t="s">
        <v>19</v>
      </c>
      <c r="C248" s="601"/>
      <c r="D248" s="601"/>
      <c r="E248" s="602"/>
    </row>
    <row r="249" spans="2:5" s="95" customFormat="1" x14ac:dyDescent="0.2">
      <c r="B249" s="597" t="s">
        <v>280</v>
      </c>
      <c r="C249" s="598"/>
      <c r="D249" s="598"/>
      <c r="E249" s="599"/>
    </row>
    <row r="250" spans="2:5" s="95" customFormat="1" x14ac:dyDescent="0.2">
      <c r="B250" s="597" t="s">
        <v>109</v>
      </c>
      <c r="C250" s="598"/>
      <c r="D250" s="598"/>
      <c r="E250" s="599"/>
    </row>
    <row r="251" spans="2:5" s="95" customFormat="1" x14ac:dyDescent="0.2">
      <c r="B251" s="238" t="s">
        <v>125</v>
      </c>
      <c r="C251" s="245" t="s">
        <v>50</v>
      </c>
      <c r="D251" s="182" t="s">
        <v>66</v>
      </c>
      <c r="E251" s="184" t="s">
        <v>67</v>
      </c>
    </row>
    <row r="252" spans="2:5" s="95" customFormat="1" x14ac:dyDescent="0.2">
      <c r="B252" s="237"/>
      <c r="C252" s="246"/>
      <c r="D252" s="101"/>
      <c r="E252" s="112"/>
    </row>
    <row r="253" spans="2:5" s="95" customFormat="1" x14ac:dyDescent="0.2">
      <c r="B253" s="237">
        <v>56</v>
      </c>
      <c r="C253" s="235">
        <v>44662</v>
      </c>
      <c r="D253" s="233" t="s">
        <v>761</v>
      </c>
      <c r="E253" s="533">
        <v>1586</v>
      </c>
    </row>
    <row r="254" spans="2:5" s="95" customFormat="1" x14ac:dyDescent="0.2">
      <c r="B254" s="237">
        <v>67</v>
      </c>
      <c r="C254" s="235">
        <v>44683</v>
      </c>
      <c r="D254" s="233" t="s">
        <v>766</v>
      </c>
      <c r="E254" s="189">
        <v>143.80000000000001</v>
      </c>
    </row>
    <row r="255" spans="2:5" s="95" customFormat="1" x14ac:dyDescent="0.2">
      <c r="B255" s="237">
        <v>69</v>
      </c>
      <c r="C255" s="236">
        <v>44683</v>
      </c>
      <c r="D255" s="233" t="s">
        <v>767</v>
      </c>
      <c r="E255" s="189">
        <v>123.3</v>
      </c>
    </row>
    <row r="256" spans="2:5" s="95" customFormat="1" x14ac:dyDescent="0.2">
      <c r="B256" s="237"/>
      <c r="C256" s="236"/>
      <c r="D256" s="233"/>
      <c r="E256" s="189"/>
    </row>
    <row r="257" spans="2:5" s="95" customFormat="1" x14ac:dyDescent="0.2">
      <c r="B257" s="237"/>
      <c r="C257" s="236"/>
      <c r="D257" s="233"/>
      <c r="E257" s="189"/>
    </row>
    <row r="258" spans="2:5" s="95" customFormat="1" x14ac:dyDescent="0.2">
      <c r="B258" s="237"/>
      <c r="C258" s="235"/>
      <c r="D258" s="233"/>
      <c r="E258" s="189"/>
    </row>
    <row r="259" spans="2:5" s="95" customFormat="1" x14ac:dyDescent="0.2">
      <c r="B259" s="237"/>
      <c r="C259" s="235"/>
      <c r="D259" s="233"/>
      <c r="E259" s="189"/>
    </row>
    <row r="260" spans="2:5" s="95" customFormat="1" x14ac:dyDescent="0.2">
      <c r="B260" s="237"/>
      <c r="C260" s="235"/>
      <c r="D260" s="233"/>
      <c r="E260" s="189"/>
    </row>
    <row r="261" spans="2:5" s="95" customFormat="1" x14ac:dyDescent="0.2">
      <c r="B261" s="237"/>
      <c r="C261" s="235"/>
      <c r="D261" s="233"/>
      <c r="E261" s="189"/>
    </row>
    <row r="262" spans="2:5" s="95" customFormat="1" x14ac:dyDescent="0.2">
      <c r="B262" s="237"/>
      <c r="C262" s="236"/>
      <c r="D262" s="233"/>
      <c r="E262" s="189"/>
    </row>
    <row r="263" spans="2:5" s="95" customFormat="1" x14ac:dyDescent="0.2">
      <c r="B263" s="237"/>
      <c r="C263" s="236"/>
      <c r="D263" s="233"/>
      <c r="E263" s="189"/>
    </row>
    <row r="264" spans="2:5" s="95" customFormat="1" x14ac:dyDescent="0.2">
      <c r="B264" s="237"/>
      <c r="C264" s="236"/>
      <c r="D264" s="233"/>
      <c r="E264" s="189"/>
    </row>
    <row r="265" spans="2:5" s="95" customFormat="1" x14ac:dyDescent="0.2">
      <c r="B265" s="237"/>
      <c r="C265" s="235"/>
      <c r="D265" s="233"/>
      <c r="E265" s="189"/>
    </row>
    <row r="266" spans="2:5" s="95" customFormat="1" x14ac:dyDescent="0.2">
      <c r="B266" s="237"/>
      <c r="C266" s="235"/>
      <c r="D266" s="185"/>
      <c r="E266" s="189"/>
    </row>
    <row r="267" spans="2:5" s="95" customFormat="1" x14ac:dyDescent="0.2">
      <c r="B267" s="243"/>
      <c r="C267" s="249"/>
      <c r="D267" s="187"/>
      <c r="E267" s="190"/>
    </row>
    <row r="268" spans="2:5" s="95" customFormat="1" x14ac:dyDescent="0.2">
      <c r="B268" s="237"/>
      <c r="C268" s="250"/>
      <c r="D268" s="188" t="s">
        <v>123</v>
      </c>
      <c r="E268" s="189">
        <f>SUM(E252:E266)</f>
        <v>1853.1</v>
      </c>
    </row>
    <row r="269" spans="2:5" s="95" customFormat="1" x14ac:dyDescent="0.2">
      <c r="B269" s="244"/>
      <c r="C269" s="251"/>
      <c r="D269" s="103"/>
      <c r="E269" s="88"/>
    </row>
    <row r="272" spans="2:5" s="95" customFormat="1" x14ac:dyDescent="0.2">
      <c r="B272" s="600" t="s">
        <v>19</v>
      </c>
      <c r="C272" s="601"/>
      <c r="D272" s="601"/>
      <c r="E272" s="602"/>
    </row>
    <row r="273" spans="2:5" s="95" customFormat="1" x14ac:dyDescent="0.2">
      <c r="B273" s="597" t="s">
        <v>280</v>
      </c>
      <c r="C273" s="598"/>
      <c r="D273" s="598"/>
      <c r="E273" s="599"/>
    </row>
    <row r="274" spans="2:5" s="95" customFormat="1" x14ac:dyDescent="0.2">
      <c r="B274" s="597" t="s">
        <v>288</v>
      </c>
      <c r="C274" s="598"/>
      <c r="D274" s="598"/>
      <c r="E274" s="599"/>
    </row>
    <row r="275" spans="2:5" s="95" customFormat="1" x14ac:dyDescent="0.2">
      <c r="B275" s="238" t="s">
        <v>125</v>
      </c>
      <c r="C275" s="245" t="s">
        <v>50</v>
      </c>
      <c r="D275" s="182" t="s">
        <v>66</v>
      </c>
      <c r="E275" s="184" t="s">
        <v>67</v>
      </c>
    </row>
    <row r="276" spans="2:5" s="95" customFormat="1" x14ac:dyDescent="0.2">
      <c r="B276" s="237"/>
      <c r="C276" s="246"/>
      <c r="D276" s="101"/>
      <c r="E276" s="112"/>
    </row>
    <row r="277" spans="2:5" s="95" customFormat="1" x14ac:dyDescent="0.2">
      <c r="B277" s="237">
        <v>6</v>
      </c>
      <c r="C277" s="235">
        <v>44578</v>
      </c>
      <c r="D277" s="233" t="s">
        <v>728</v>
      </c>
      <c r="E277" s="189">
        <v>3.6</v>
      </c>
    </row>
    <row r="278" spans="2:5" s="95" customFormat="1" x14ac:dyDescent="0.2">
      <c r="B278" s="237">
        <v>26</v>
      </c>
      <c r="C278" s="235">
        <v>44621</v>
      </c>
      <c r="D278" s="233" t="s">
        <v>736</v>
      </c>
      <c r="E278" s="189">
        <v>15.49</v>
      </c>
    </row>
    <row r="279" spans="2:5" s="95" customFormat="1" x14ac:dyDescent="0.2">
      <c r="B279" s="237">
        <v>28</v>
      </c>
      <c r="C279" s="236">
        <v>44622</v>
      </c>
      <c r="D279" s="233" t="s">
        <v>749</v>
      </c>
      <c r="E279" s="189">
        <v>15.49</v>
      </c>
    </row>
    <row r="280" spans="2:5" s="95" customFormat="1" x14ac:dyDescent="0.2">
      <c r="B280" s="237">
        <v>32</v>
      </c>
      <c r="C280" s="236">
        <v>44635</v>
      </c>
      <c r="D280" s="233" t="s">
        <v>728</v>
      </c>
      <c r="E280" s="189">
        <v>12.19</v>
      </c>
    </row>
    <row r="281" spans="2:5" s="95" customFormat="1" x14ac:dyDescent="0.2">
      <c r="B281" s="237">
        <v>65</v>
      </c>
      <c r="C281" s="236">
        <v>44683</v>
      </c>
      <c r="D281" s="233" t="s">
        <v>749</v>
      </c>
      <c r="E281" s="189">
        <v>6.4</v>
      </c>
    </row>
    <row r="282" spans="2:5" s="95" customFormat="1" x14ac:dyDescent="0.2">
      <c r="B282" s="237">
        <v>88</v>
      </c>
      <c r="C282" s="235">
        <v>44727</v>
      </c>
      <c r="D282" s="233" t="s">
        <v>780</v>
      </c>
      <c r="E282" s="189">
        <v>50</v>
      </c>
    </row>
    <row r="283" spans="2:5" s="95" customFormat="1" x14ac:dyDescent="0.2">
      <c r="B283" s="237">
        <v>111</v>
      </c>
      <c r="C283" s="235">
        <v>44774</v>
      </c>
      <c r="D283" s="233" t="s">
        <v>749</v>
      </c>
      <c r="E283" s="189">
        <v>20.399999999999999</v>
      </c>
    </row>
    <row r="284" spans="2:5" s="95" customFormat="1" x14ac:dyDescent="0.2">
      <c r="B284" s="237">
        <v>114</v>
      </c>
      <c r="C284" s="236">
        <v>44789</v>
      </c>
      <c r="D284" s="233" t="s">
        <v>813</v>
      </c>
      <c r="E284" s="189">
        <v>87.4</v>
      </c>
    </row>
    <row r="285" spans="2:5" s="95" customFormat="1" x14ac:dyDescent="0.2">
      <c r="B285" s="237">
        <v>134</v>
      </c>
      <c r="C285" s="236">
        <v>44834</v>
      </c>
      <c r="D285" s="233" t="s">
        <v>749</v>
      </c>
      <c r="E285" s="189">
        <v>9</v>
      </c>
    </row>
    <row r="286" spans="2:5" s="95" customFormat="1" x14ac:dyDescent="0.2">
      <c r="B286" s="237">
        <v>175</v>
      </c>
      <c r="C286" s="235">
        <v>44918</v>
      </c>
      <c r="D286" s="233" t="s">
        <v>853</v>
      </c>
      <c r="E286" s="189">
        <v>330</v>
      </c>
    </row>
    <row r="287" spans="2:5" s="95" customFormat="1" x14ac:dyDescent="0.2">
      <c r="B287" s="237">
        <v>177</v>
      </c>
      <c r="C287" s="236">
        <v>44922</v>
      </c>
      <c r="D287" s="233" t="s">
        <v>850</v>
      </c>
      <c r="E287" s="189">
        <v>27.5</v>
      </c>
    </row>
    <row r="288" spans="2:5" s="95" customFormat="1" x14ac:dyDescent="0.2">
      <c r="B288" s="237">
        <v>178</v>
      </c>
      <c r="C288" s="236">
        <v>44922</v>
      </c>
      <c r="D288" s="233" t="s">
        <v>850</v>
      </c>
      <c r="E288" s="189">
        <v>50</v>
      </c>
    </row>
    <row r="289" spans="2:5" s="95" customFormat="1" x14ac:dyDescent="0.2">
      <c r="B289" s="237">
        <v>179</v>
      </c>
      <c r="C289" s="235">
        <v>44922</v>
      </c>
      <c r="D289" s="233" t="s">
        <v>850</v>
      </c>
      <c r="E289" s="189">
        <v>50</v>
      </c>
    </row>
    <row r="290" spans="2:5" s="95" customFormat="1" x14ac:dyDescent="0.2">
      <c r="B290" s="237"/>
      <c r="C290" s="235"/>
      <c r="D290" s="185"/>
      <c r="E290" s="189"/>
    </row>
    <row r="291" spans="2:5" s="95" customFormat="1" x14ac:dyDescent="0.2">
      <c r="B291" s="243"/>
      <c r="C291" s="249"/>
      <c r="D291" s="187"/>
      <c r="E291" s="190"/>
    </row>
    <row r="292" spans="2:5" s="95" customFormat="1" x14ac:dyDescent="0.2">
      <c r="B292" s="237"/>
      <c r="C292" s="250"/>
      <c r="D292" s="188" t="s">
        <v>123</v>
      </c>
      <c r="E292" s="189">
        <f>SUM(E276:E290)</f>
        <v>677.47</v>
      </c>
    </row>
    <row r="293" spans="2:5" s="95" customFormat="1" x14ac:dyDescent="0.2">
      <c r="B293" s="244"/>
      <c r="C293" s="251"/>
      <c r="D293" s="103"/>
      <c r="E293" s="88"/>
    </row>
    <row r="294" spans="2:5" s="95" customFormat="1" x14ac:dyDescent="0.2">
      <c r="B294" s="242"/>
      <c r="C294" s="248"/>
    </row>
    <row r="295" spans="2:5" s="95" customFormat="1" x14ac:dyDescent="0.2">
      <c r="B295" s="242"/>
      <c r="C295" s="248"/>
    </row>
    <row r="296" spans="2:5" s="95" customFormat="1" x14ac:dyDescent="0.2">
      <c r="B296" s="600" t="s">
        <v>19</v>
      </c>
      <c r="C296" s="601"/>
      <c r="D296" s="601"/>
      <c r="E296" s="602"/>
    </row>
    <row r="297" spans="2:5" s="95" customFormat="1" x14ac:dyDescent="0.2">
      <c r="B297" s="597" t="s">
        <v>280</v>
      </c>
      <c r="C297" s="598"/>
      <c r="D297" s="598"/>
      <c r="E297" s="599"/>
    </row>
    <row r="298" spans="2:5" s="95" customFormat="1" x14ac:dyDescent="0.2">
      <c r="B298" s="597" t="s">
        <v>410</v>
      </c>
      <c r="C298" s="598"/>
      <c r="D298" s="598"/>
      <c r="E298" s="599"/>
    </row>
    <row r="299" spans="2:5" s="95" customFormat="1" x14ac:dyDescent="0.2">
      <c r="B299" s="238" t="s">
        <v>125</v>
      </c>
      <c r="C299" s="245" t="s">
        <v>50</v>
      </c>
      <c r="D299" s="182" t="s">
        <v>66</v>
      </c>
      <c r="E299" s="184" t="s">
        <v>67</v>
      </c>
    </row>
    <row r="300" spans="2:5" s="95" customFormat="1" x14ac:dyDescent="0.2">
      <c r="B300" s="237"/>
      <c r="C300" s="246"/>
      <c r="D300" s="101"/>
      <c r="E300" s="112"/>
    </row>
    <row r="301" spans="2:5" s="95" customFormat="1" x14ac:dyDescent="0.2">
      <c r="B301" s="237">
        <v>171</v>
      </c>
      <c r="C301" s="235">
        <v>44916</v>
      </c>
      <c r="D301" s="233" t="s">
        <v>847</v>
      </c>
      <c r="E301" s="189">
        <v>300</v>
      </c>
    </row>
    <row r="302" spans="2:5" s="95" customFormat="1" ht="25.5" x14ac:dyDescent="0.2">
      <c r="B302" s="237">
        <v>188</v>
      </c>
      <c r="C302" s="235">
        <v>44926</v>
      </c>
      <c r="D302" s="233" t="s">
        <v>859</v>
      </c>
      <c r="E302" s="189">
        <v>1194.29</v>
      </c>
    </row>
    <row r="303" spans="2:5" s="95" customFormat="1" x14ac:dyDescent="0.2">
      <c r="B303" s="237"/>
      <c r="C303" s="236"/>
      <c r="D303" s="233"/>
      <c r="E303" s="189"/>
    </row>
    <row r="304" spans="2:5" s="95" customFormat="1" x14ac:dyDescent="0.2">
      <c r="B304" s="237"/>
      <c r="C304" s="236"/>
      <c r="D304" s="233"/>
      <c r="E304" s="189"/>
    </row>
    <row r="305" spans="2:5" s="95" customFormat="1" x14ac:dyDescent="0.2">
      <c r="B305" s="237"/>
      <c r="C305" s="236"/>
      <c r="D305" s="233"/>
      <c r="E305" s="189"/>
    </row>
    <row r="306" spans="2:5" s="95" customFormat="1" x14ac:dyDescent="0.2">
      <c r="B306" s="237"/>
      <c r="C306" s="235"/>
      <c r="D306" s="233"/>
      <c r="E306" s="189"/>
    </row>
    <row r="307" spans="2:5" s="95" customFormat="1" x14ac:dyDescent="0.2">
      <c r="B307" s="237"/>
      <c r="C307" s="235"/>
      <c r="D307" s="233"/>
      <c r="E307" s="189"/>
    </row>
    <row r="308" spans="2:5" s="95" customFormat="1" x14ac:dyDescent="0.2">
      <c r="B308" s="237"/>
      <c r="C308" s="236"/>
      <c r="D308" s="233"/>
      <c r="E308" s="189"/>
    </row>
    <row r="309" spans="2:5" s="95" customFormat="1" x14ac:dyDescent="0.2">
      <c r="B309" s="237"/>
      <c r="C309" s="236"/>
      <c r="D309" s="233"/>
      <c r="E309" s="189"/>
    </row>
    <row r="310" spans="2:5" s="95" customFormat="1" x14ac:dyDescent="0.2">
      <c r="B310" s="237"/>
      <c r="C310" s="236"/>
      <c r="D310" s="233"/>
      <c r="E310" s="189"/>
    </row>
    <row r="311" spans="2:5" s="95" customFormat="1" x14ac:dyDescent="0.2">
      <c r="B311" s="237"/>
      <c r="C311" s="236"/>
      <c r="D311" s="233"/>
      <c r="E311" s="189"/>
    </row>
    <row r="312" spans="2:5" s="95" customFormat="1" x14ac:dyDescent="0.2">
      <c r="B312" s="237"/>
      <c r="C312" s="236"/>
      <c r="D312" s="233"/>
      <c r="E312" s="189"/>
    </row>
    <row r="313" spans="2:5" s="95" customFormat="1" x14ac:dyDescent="0.2">
      <c r="B313" s="237"/>
      <c r="C313" s="235"/>
      <c r="D313" s="233"/>
      <c r="E313" s="189"/>
    </row>
    <row r="314" spans="2:5" s="95" customFormat="1" x14ac:dyDescent="0.2">
      <c r="B314" s="237"/>
      <c r="C314" s="235"/>
      <c r="D314" s="185"/>
      <c r="E314" s="189"/>
    </row>
    <row r="315" spans="2:5" s="95" customFormat="1" x14ac:dyDescent="0.2">
      <c r="B315" s="243"/>
      <c r="C315" s="249"/>
      <c r="D315" s="187"/>
      <c r="E315" s="190"/>
    </row>
    <row r="316" spans="2:5" s="95" customFormat="1" x14ac:dyDescent="0.2">
      <c r="B316" s="237"/>
      <c r="C316" s="250"/>
      <c r="D316" s="188" t="s">
        <v>123</v>
      </c>
      <c r="E316" s="189">
        <f>SUM(E300:E314)</f>
        <v>1494.29</v>
      </c>
    </row>
    <row r="317" spans="2:5" s="95" customFormat="1" x14ac:dyDescent="0.2">
      <c r="B317" s="244"/>
      <c r="C317" s="251"/>
      <c r="D317" s="103"/>
      <c r="E317" s="88"/>
    </row>
    <row r="318" spans="2:5" s="95" customFormat="1" x14ac:dyDescent="0.2">
      <c r="B318" s="242"/>
      <c r="C318" s="248"/>
    </row>
    <row r="319" spans="2:5" s="95" customFormat="1" x14ac:dyDescent="0.2">
      <c r="B319" s="242"/>
      <c r="C319" s="248"/>
    </row>
    <row r="320" spans="2:5" s="95" customFormat="1" x14ac:dyDescent="0.2">
      <c r="B320" s="600" t="s">
        <v>19</v>
      </c>
      <c r="C320" s="601"/>
      <c r="D320" s="601"/>
      <c r="E320" s="602"/>
    </row>
    <row r="321" spans="2:5" s="95" customFormat="1" x14ac:dyDescent="0.2">
      <c r="B321" s="597" t="s">
        <v>280</v>
      </c>
      <c r="C321" s="598"/>
      <c r="D321" s="598"/>
      <c r="E321" s="599"/>
    </row>
    <row r="322" spans="2:5" s="95" customFormat="1" x14ac:dyDescent="0.2">
      <c r="B322" s="597" t="s">
        <v>692</v>
      </c>
      <c r="C322" s="598"/>
      <c r="D322" s="598"/>
      <c r="E322" s="599"/>
    </row>
    <row r="323" spans="2:5" s="95" customFormat="1" x14ac:dyDescent="0.2">
      <c r="B323" s="238" t="s">
        <v>125</v>
      </c>
      <c r="C323" s="245" t="s">
        <v>50</v>
      </c>
      <c r="D323" s="182" t="s">
        <v>66</v>
      </c>
      <c r="E323" s="184" t="s">
        <v>67</v>
      </c>
    </row>
    <row r="324" spans="2:5" s="95" customFormat="1" x14ac:dyDescent="0.2">
      <c r="B324" s="237"/>
      <c r="C324" s="246"/>
      <c r="D324" s="101"/>
      <c r="E324" s="112"/>
    </row>
    <row r="325" spans="2:5" s="95" customFormat="1" x14ac:dyDescent="0.2">
      <c r="B325" s="237">
        <v>146</v>
      </c>
      <c r="C325" s="235">
        <v>44851</v>
      </c>
      <c r="D325" s="233" t="s">
        <v>825</v>
      </c>
      <c r="E325" s="189">
        <v>17.100000000000001</v>
      </c>
    </row>
    <row r="326" spans="2:5" s="95" customFormat="1" x14ac:dyDescent="0.2">
      <c r="B326" s="237">
        <v>154</v>
      </c>
      <c r="C326" s="235">
        <v>44880</v>
      </c>
      <c r="D326" s="233" t="s">
        <v>828</v>
      </c>
      <c r="E326" s="189">
        <v>157.75</v>
      </c>
    </row>
    <row r="327" spans="2:5" s="95" customFormat="1" x14ac:dyDescent="0.2">
      <c r="B327" s="237"/>
      <c r="C327" s="236"/>
      <c r="D327" s="233"/>
      <c r="E327" s="189"/>
    </row>
    <row r="328" spans="2:5" s="95" customFormat="1" x14ac:dyDescent="0.2">
      <c r="B328" s="237"/>
      <c r="C328" s="236"/>
      <c r="D328" s="233"/>
      <c r="E328" s="189"/>
    </row>
    <row r="329" spans="2:5" s="95" customFormat="1" x14ac:dyDescent="0.2">
      <c r="B329" s="237"/>
      <c r="C329" s="236"/>
      <c r="D329" s="233"/>
      <c r="E329" s="189"/>
    </row>
    <row r="330" spans="2:5" s="95" customFormat="1" x14ac:dyDescent="0.2">
      <c r="B330" s="237"/>
      <c r="C330" s="235"/>
      <c r="D330" s="233"/>
      <c r="E330" s="189"/>
    </row>
    <row r="331" spans="2:5" s="95" customFormat="1" x14ac:dyDescent="0.2">
      <c r="B331" s="237"/>
      <c r="C331" s="235"/>
      <c r="D331" s="233"/>
      <c r="E331" s="189"/>
    </row>
    <row r="332" spans="2:5" s="95" customFormat="1" x14ac:dyDescent="0.2">
      <c r="B332" s="237"/>
      <c r="C332" s="236"/>
      <c r="D332" s="233"/>
      <c r="E332" s="189"/>
    </row>
    <row r="333" spans="2:5" s="95" customFormat="1" x14ac:dyDescent="0.2">
      <c r="B333" s="237"/>
      <c r="C333" s="236"/>
      <c r="D333" s="233"/>
      <c r="E333" s="189"/>
    </row>
    <row r="334" spans="2:5" s="95" customFormat="1" x14ac:dyDescent="0.2">
      <c r="B334" s="237"/>
      <c r="C334" s="236"/>
      <c r="D334" s="233"/>
      <c r="E334" s="189"/>
    </row>
    <row r="335" spans="2:5" s="95" customFormat="1" x14ac:dyDescent="0.2">
      <c r="B335" s="237"/>
      <c r="C335" s="236"/>
      <c r="D335" s="233"/>
      <c r="E335" s="189"/>
    </row>
    <row r="336" spans="2:5" s="95" customFormat="1" x14ac:dyDescent="0.2">
      <c r="B336" s="237"/>
      <c r="C336" s="236"/>
      <c r="D336" s="233"/>
      <c r="E336" s="189"/>
    </row>
    <row r="337" spans="2:5" s="95" customFormat="1" x14ac:dyDescent="0.2">
      <c r="B337" s="237"/>
      <c r="C337" s="235"/>
      <c r="D337" s="233"/>
      <c r="E337" s="189"/>
    </row>
    <row r="338" spans="2:5" s="95" customFormat="1" x14ac:dyDescent="0.2">
      <c r="B338" s="237"/>
      <c r="C338" s="235"/>
      <c r="D338" s="185"/>
      <c r="E338" s="189"/>
    </row>
    <row r="339" spans="2:5" s="95" customFormat="1" x14ac:dyDescent="0.2">
      <c r="B339" s="243"/>
      <c r="C339" s="249"/>
      <c r="D339" s="187"/>
      <c r="E339" s="190"/>
    </row>
    <row r="340" spans="2:5" s="95" customFormat="1" x14ac:dyDescent="0.2">
      <c r="B340" s="237"/>
      <c r="C340" s="250"/>
      <c r="D340" s="188" t="s">
        <v>123</v>
      </c>
      <c r="E340" s="189">
        <f>SUM(E324:E338)</f>
        <v>174.85</v>
      </c>
    </row>
    <row r="341" spans="2:5" s="95" customFormat="1" x14ac:dyDescent="0.2">
      <c r="B341" s="244"/>
      <c r="C341" s="251"/>
      <c r="D341" s="103"/>
      <c r="E341" s="88"/>
    </row>
    <row r="344" spans="2:5" s="95" customFormat="1" x14ac:dyDescent="0.2">
      <c r="B344" s="600" t="s">
        <v>19</v>
      </c>
      <c r="C344" s="601"/>
      <c r="D344" s="601"/>
      <c r="E344" s="602"/>
    </row>
    <row r="345" spans="2:5" s="95" customFormat="1" x14ac:dyDescent="0.2">
      <c r="B345" s="597" t="s">
        <v>280</v>
      </c>
      <c r="C345" s="598"/>
      <c r="D345" s="598"/>
      <c r="E345" s="599"/>
    </row>
    <row r="346" spans="2:5" s="95" customFormat="1" x14ac:dyDescent="0.2">
      <c r="B346" s="597" t="s">
        <v>105</v>
      </c>
      <c r="C346" s="598"/>
      <c r="D346" s="598"/>
      <c r="E346" s="599"/>
    </row>
    <row r="347" spans="2:5" s="95" customFormat="1" x14ac:dyDescent="0.2">
      <c r="B347" s="238" t="s">
        <v>125</v>
      </c>
      <c r="C347" s="245" t="s">
        <v>50</v>
      </c>
      <c r="D347" s="182" t="s">
        <v>66</v>
      </c>
      <c r="E347" s="184" t="s">
        <v>67</v>
      </c>
    </row>
    <row r="348" spans="2:5" s="95" customFormat="1" x14ac:dyDescent="0.2">
      <c r="B348" s="237"/>
      <c r="C348" s="246"/>
      <c r="D348" s="101"/>
      <c r="E348" s="112"/>
    </row>
    <row r="349" spans="2:5" s="95" customFormat="1" x14ac:dyDescent="0.2">
      <c r="B349" s="237">
        <v>30</v>
      </c>
      <c r="C349" s="235">
        <v>44629</v>
      </c>
      <c r="D349" s="233" t="s">
        <v>751</v>
      </c>
      <c r="E349" s="189">
        <v>250</v>
      </c>
    </row>
    <row r="350" spans="2:5" s="95" customFormat="1" x14ac:dyDescent="0.2">
      <c r="B350" s="237">
        <v>33</v>
      </c>
      <c r="C350" s="235">
        <v>44635</v>
      </c>
      <c r="D350" s="233" t="s">
        <v>752</v>
      </c>
      <c r="E350" s="189">
        <v>207.6</v>
      </c>
    </row>
    <row r="351" spans="2:5" s="95" customFormat="1" x14ac:dyDescent="0.2">
      <c r="B351" s="237">
        <v>47</v>
      </c>
      <c r="C351" s="236">
        <v>44656</v>
      </c>
      <c r="D351" s="233" t="s">
        <v>758</v>
      </c>
      <c r="E351" s="189">
        <v>89.85</v>
      </c>
    </row>
    <row r="352" spans="2:5" s="95" customFormat="1" x14ac:dyDescent="0.2">
      <c r="B352" s="237">
        <v>60</v>
      </c>
      <c r="C352" s="236">
        <v>44666</v>
      </c>
      <c r="D352" s="233" t="s">
        <v>762</v>
      </c>
      <c r="E352" s="189">
        <v>224.06</v>
      </c>
    </row>
    <row r="353" spans="2:5" s="95" customFormat="1" x14ac:dyDescent="0.2">
      <c r="B353" s="237">
        <v>78</v>
      </c>
      <c r="C353" s="236">
        <v>44719</v>
      </c>
      <c r="D353" s="233" t="s">
        <v>772</v>
      </c>
      <c r="E353" s="189">
        <v>608.6</v>
      </c>
    </row>
    <row r="354" spans="2:5" s="95" customFormat="1" x14ac:dyDescent="0.2">
      <c r="B354" s="237">
        <v>144</v>
      </c>
      <c r="C354" s="235">
        <v>44847</v>
      </c>
      <c r="D354" s="233" t="s">
        <v>822</v>
      </c>
      <c r="E354" s="189">
        <v>151.25</v>
      </c>
    </row>
    <row r="355" spans="2:5" s="95" customFormat="1" x14ac:dyDescent="0.2">
      <c r="B355" s="237"/>
      <c r="C355" s="235"/>
      <c r="D355" s="233"/>
      <c r="E355" s="189"/>
    </row>
    <row r="356" spans="2:5" s="95" customFormat="1" x14ac:dyDescent="0.2">
      <c r="B356" s="237"/>
      <c r="C356" s="235"/>
      <c r="D356" s="233"/>
      <c r="E356" s="189"/>
    </row>
    <row r="357" spans="2:5" s="95" customFormat="1" x14ac:dyDescent="0.2">
      <c r="B357" s="237"/>
      <c r="C357" s="235"/>
      <c r="D357" s="233"/>
      <c r="E357" s="189"/>
    </row>
    <row r="358" spans="2:5" s="95" customFormat="1" x14ac:dyDescent="0.2">
      <c r="B358" s="237"/>
      <c r="C358" s="236"/>
      <c r="D358" s="233"/>
      <c r="E358" s="189"/>
    </row>
    <row r="359" spans="2:5" s="95" customFormat="1" x14ac:dyDescent="0.2">
      <c r="B359" s="237"/>
      <c r="C359" s="236"/>
      <c r="D359" s="233"/>
      <c r="E359" s="189"/>
    </row>
    <row r="360" spans="2:5" s="95" customFormat="1" x14ac:dyDescent="0.2">
      <c r="B360" s="237"/>
      <c r="C360" s="236"/>
      <c r="D360" s="233"/>
      <c r="E360" s="189"/>
    </row>
    <row r="361" spans="2:5" s="95" customFormat="1" x14ac:dyDescent="0.2">
      <c r="B361" s="237"/>
      <c r="C361" s="235"/>
      <c r="D361" s="233"/>
      <c r="E361" s="189"/>
    </row>
    <row r="362" spans="2:5" s="95" customFormat="1" x14ac:dyDescent="0.2">
      <c r="B362" s="237"/>
      <c r="C362" s="235"/>
      <c r="D362" s="185"/>
      <c r="E362" s="189"/>
    </row>
    <row r="363" spans="2:5" s="95" customFormat="1" x14ac:dyDescent="0.2">
      <c r="B363" s="243"/>
      <c r="C363" s="249"/>
      <c r="D363" s="187"/>
      <c r="E363" s="190"/>
    </row>
    <row r="364" spans="2:5" s="95" customFormat="1" x14ac:dyDescent="0.2">
      <c r="B364" s="237"/>
      <c r="C364" s="250"/>
      <c r="D364" s="188" t="s">
        <v>123</v>
      </c>
      <c r="E364" s="189">
        <f>SUM(E348:E362)</f>
        <v>1531.3600000000001</v>
      </c>
    </row>
    <row r="365" spans="2:5" s="95" customFormat="1" x14ac:dyDescent="0.2">
      <c r="B365" s="244"/>
      <c r="C365" s="251"/>
      <c r="D365" s="103"/>
      <c r="E365" s="88"/>
    </row>
    <row r="366" spans="2:5" s="95" customFormat="1" x14ac:dyDescent="0.2">
      <c r="B366" s="242"/>
      <c r="C366" s="248"/>
    </row>
    <row r="367" spans="2:5" s="95" customFormat="1" x14ac:dyDescent="0.2">
      <c r="B367" s="242"/>
      <c r="C367" s="248"/>
    </row>
    <row r="368" spans="2:5" s="95" customFormat="1" x14ac:dyDescent="0.2">
      <c r="B368" s="600" t="s">
        <v>19</v>
      </c>
      <c r="C368" s="601"/>
      <c r="D368" s="601"/>
      <c r="E368" s="602"/>
    </row>
    <row r="369" spans="2:5" s="95" customFormat="1" x14ac:dyDescent="0.2">
      <c r="B369" s="597" t="s">
        <v>280</v>
      </c>
      <c r="C369" s="598"/>
      <c r="D369" s="598"/>
      <c r="E369" s="599"/>
    </row>
    <row r="370" spans="2:5" s="95" customFormat="1" x14ac:dyDescent="0.2">
      <c r="B370" s="597" t="s">
        <v>107</v>
      </c>
      <c r="C370" s="598"/>
      <c r="D370" s="598"/>
      <c r="E370" s="599"/>
    </row>
    <row r="371" spans="2:5" s="95" customFormat="1" x14ac:dyDescent="0.2">
      <c r="B371" s="238" t="s">
        <v>125</v>
      </c>
      <c r="C371" s="245" t="s">
        <v>50</v>
      </c>
      <c r="D371" s="182" t="s">
        <v>66</v>
      </c>
      <c r="E371" s="184" t="s">
        <v>67</v>
      </c>
    </row>
    <row r="372" spans="2:5" s="95" customFormat="1" x14ac:dyDescent="0.2">
      <c r="B372" s="237"/>
      <c r="C372" s="246"/>
      <c r="D372" s="101"/>
      <c r="E372" s="112"/>
    </row>
    <row r="373" spans="2:5" s="95" customFormat="1" ht="25.5" x14ac:dyDescent="0.2">
      <c r="B373" s="237">
        <v>122</v>
      </c>
      <c r="C373" s="235">
        <v>44816</v>
      </c>
      <c r="D373" s="233" t="s">
        <v>831</v>
      </c>
      <c r="E373" s="189">
        <v>1000</v>
      </c>
    </row>
    <row r="374" spans="2:5" s="95" customFormat="1" ht="25.5" x14ac:dyDescent="0.2">
      <c r="B374" s="237">
        <v>124</v>
      </c>
      <c r="C374" s="235">
        <v>44816</v>
      </c>
      <c r="D374" s="233" t="s">
        <v>832</v>
      </c>
      <c r="E374" s="189">
        <v>2000</v>
      </c>
    </row>
    <row r="375" spans="2:5" s="95" customFormat="1" ht="25.5" x14ac:dyDescent="0.2">
      <c r="B375" s="237">
        <v>126</v>
      </c>
      <c r="C375" s="236">
        <v>44816</v>
      </c>
      <c r="D375" s="233" t="s">
        <v>833</v>
      </c>
      <c r="E375" s="189">
        <v>2000</v>
      </c>
    </row>
    <row r="376" spans="2:5" s="95" customFormat="1" x14ac:dyDescent="0.2">
      <c r="B376" s="237"/>
      <c r="C376" s="236"/>
      <c r="D376" s="233"/>
      <c r="E376" s="189"/>
    </row>
    <row r="377" spans="2:5" s="95" customFormat="1" x14ac:dyDescent="0.2">
      <c r="B377" s="237"/>
      <c r="C377" s="236"/>
      <c r="D377" s="233"/>
      <c r="E377" s="189"/>
    </row>
    <row r="378" spans="2:5" s="95" customFormat="1" x14ac:dyDescent="0.2">
      <c r="B378" s="237"/>
      <c r="C378" s="235"/>
      <c r="D378" s="233"/>
      <c r="E378" s="189"/>
    </row>
    <row r="379" spans="2:5" s="95" customFormat="1" x14ac:dyDescent="0.2">
      <c r="B379" s="237"/>
      <c r="C379" s="235"/>
      <c r="D379" s="233"/>
      <c r="E379" s="189"/>
    </row>
    <row r="380" spans="2:5" s="95" customFormat="1" x14ac:dyDescent="0.2">
      <c r="B380" s="237"/>
      <c r="C380" s="235"/>
      <c r="D380" s="233"/>
      <c r="E380" s="189"/>
    </row>
    <row r="381" spans="2:5" s="95" customFormat="1" x14ac:dyDescent="0.2">
      <c r="B381" s="237"/>
      <c r="C381" s="235"/>
      <c r="D381" s="233"/>
      <c r="E381" s="189"/>
    </row>
    <row r="382" spans="2:5" s="95" customFormat="1" x14ac:dyDescent="0.2">
      <c r="B382" s="237"/>
      <c r="C382" s="236"/>
      <c r="D382" s="233"/>
      <c r="E382" s="189"/>
    </row>
    <row r="383" spans="2:5" s="95" customFormat="1" x14ac:dyDescent="0.2">
      <c r="B383" s="237"/>
      <c r="C383" s="236"/>
      <c r="D383" s="233"/>
      <c r="E383" s="189"/>
    </row>
    <row r="384" spans="2:5" s="95" customFormat="1" x14ac:dyDescent="0.2">
      <c r="B384" s="237"/>
      <c r="C384" s="236"/>
      <c r="D384" s="233"/>
      <c r="E384" s="189"/>
    </row>
    <row r="385" spans="2:5" s="95" customFormat="1" x14ac:dyDescent="0.2">
      <c r="B385" s="237"/>
      <c r="C385" s="235"/>
      <c r="D385" s="233"/>
      <c r="E385" s="189"/>
    </row>
    <row r="386" spans="2:5" s="95" customFormat="1" x14ac:dyDescent="0.2">
      <c r="B386" s="237"/>
      <c r="C386" s="235"/>
      <c r="D386" s="185"/>
      <c r="E386" s="189"/>
    </row>
    <row r="387" spans="2:5" s="95" customFormat="1" x14ac:dyDescent="0.2">
      <c r="B387" s="243"/>
      <c r="C387" s="249"/>
      <c r="D387" s="187"/>
      <c r="E387" s="190"/>
    </row>
    <row r="388" spans="2:5" s="95" customFormat="1" x14ac:dyDescent="0.2">
      <c r="B388" s="237"/>
      <c r="C388" s="250"/>
      <c r="D388" s="188" t="s">
        <v>123</v>
      </c>
      <c r="E388" s="189">
        <f>SUM(E372:E386)</f>
        <v>5000</v>
      </c>
    </row>
    <row r="389" spans="2:5" s="95" customFormat="1" x14ac:dyDescent="0.2">
      <c r="B389" s="244"/>
      <c r="C389" s="251"/>
      <c r="D389" s="103"/>
      <c r="E389" s="88"/>
    </row>
    <row r="392" spans="2:5" s="95" customFormat="1" x14ac:dyDescent="0.2">
      <c r="B392" s="600" t="s">
        <v>19</v>
      </c>
      <c r="C392" s="601"/>
      <c r="D392" s="601"/>
      <c r="E392" s="602"/>
    </row>
    <row r="393" spans="2:5" s="95" customFormat="1" x14ac:dyDescent="0.2">
      <c r="B393" s="597" t="s">
        <v>301</v>
      </c>
      <c r="C393" s="598"/>
      <c r="D393" s="598"/>
      <c r="E393" s="599"/>
    </row>
    <row r="394" spans="2:5" s="95" customFormat="1" x14ac:dyDescent="0.2">
      <c r="B394" s="597" t="s">
        <v>312</v>
      </c>
      <c r="C394" s="598"/>
      <c r="D394" s="598"/>
      <c r="E394" s="599"/>
    </row>
    <row r="395" spans="2:5" s="95" customFormat="1" x14ac:dyDescent="0.2">
      <c r="B395" s="238" t="s">
        <v>125</v>
      </c>
      <c r="C395" s="245" t="s">
        <v>50</v>
      </c>
      <c r="D395" s="182" t="s">
        <v>66</v>
      </c>
      <c r="E395" s="184" t="s">
        <v>67</v>
      </c>
    </row>
    <row r="396" spans="2:5" s="95" customFormat="1" x14ac:dyDescent="0.2">
      <c r="B396" s="237"/>
      <c r="C396" s="246"/>
      <c r="D396" s="101"/>
      <c r="E396" s="112"/>
    </row>
    <row r="397" spans="2:5" s="95" customFormat="1" x14ac:dyDescent="0.2">
      <c r="B397" s="237"/>
      <c r="C397" s="235">
        <v>44926</v>
      </c>
      <c r="D397" s="233" t="s">
        <v>862</v>
      </c>
      <c r="E397" s="189">
        <v>43611.644999999997</v>
      </c>
    </row>
    <row r="398" spans="2:5" s="95" customFormat="1" x14ac:dyDescent="0.2">
      <c r="B398" s="237"/>
      <c r="C398" s="235"/>
      <c r="D398" s="233"/>
      <c r="E398" s="189"/>
    </row>
    <row r="399" spans="2:5" s="95" customFormat="1" x14ac:dyDescent="0.2">
      <c r="B399" s="237"/>
      <c r="C399" s="236"/>
      <c r="D399" s="219"/>
      <c r="E399" s="189"/>
    </row>
    <row r="400" spans="2:5" s="95" customFormat="1" x14ac:dyDescent="0.2">
      <c r="B400" s="237"/>
      <c r="C400" s="236"/>
      <c r="D400" s="234"/>
      <c r="E400" s="189"/>
    </row>
    <row r="401" spans="2:5" s="95" customFormat="1" x14ac:dyDescent="0.2">
      <c r="B401" s="237"/>
      <c r="C401" s="236"/>
      <c r="D401" s="234"/>
      <c r="E401" s="189"/>
    </row>
    <row r="402" spans="2:5" s="95" customFormat="1" x14ac:dyDescent="0.2">
      <c r="B402" s="237"/>
      <c r="C402" s="235"/>
      <c r="D402" s="254"/>
      <c r="E402" s="189"/>
    </row>
    <row r="403" spans="2:5" s="95" customFormat="1" x14ac:dyDescent="0.2">
      <c r="B403" s="237"/>
      <c r="C403" s="235"/>
      <c r="D403" s="254"/>
      <c r="E403" s="189"/>
    </row>
    <row r="404" spans="2:5" s="95" customFormat="1" x14ac:dyDescent="0.2">
      <c r="B404" s="237"/>
      <c r="C404" s="235"/>
      <c r="D404" s="233"/>
      <c r="E404" s="189"/>
    </row>
    <row r="405" spans="2:5" s="95" customFormat="1" x14ac:dyDescent="0.2">
      <c r="B405" s="237"/>
      <c r="C405" s="235"/>
      <c r="D405" s="233"/>
      <c r="E405" s="189"/>
    </row>
    <row r="406" spans="2:5" s="95" customFormat="1" x14ac:dyDescent="0.2">
      <c r="B406" s="237"/>
      <c r="C406" s="236"/>
      <c r="D406" s="256"/>
      <c r="E406" s="189"/>
    </row>
    <row r="407" spans="2:5" s="95" customFormat="1" x14ac:dyDescent="0.2">
      <c r="B407" s="237"/>
      <c r="C407" s="236"/>
      <c r="D407" s="255"/>
      <c r="E407" s="189"/>
    </row>
    <row r="408" spans="2:5" s="95" customFormat="1" x14ac:dyDescent="0.2">
      <c r="B408" s="237"/>
      <c r="C408" s="236"/>
      <c r="D408" s="255"/>
      <c r="E408" s="189"/>
    </row>
    <row r="409" spans="2:5" s="95" customFormat="1" x14ac:dyDescent="0.2">
      <c r="B409" s="237"/>
      <c r="C409" s="235"/>
      <c r="D409" s="233"/>
      <c r="E409" s="189"/>
    </row>
    <row r="410" spans="2:5" s="95" customFormat="1" x14ac:dyDescent="0.2">
      <c r="B410" s="237"/>
      <c r="C410" s="235"/>
      <c r="D410" s="185"/>
      <c r="E410" s="189"/>
    </row>
    <row r="411" spans="2:5" s="95" customFormat="1" x14ac:dyDescent="0.2">
      <c r="B411" s="243"/>
      <c r="C411" s="249"/>
      <c r="D411" s="187"/>
      <c r="E411" s="190"/>
    </row>
    <row r="412" spans="2:5" s="95" customFormat="1" x14ac:dyDescent="0.2">
      <c r="B412" s="237"/>
      <c r="C412" s="250"/>
      <c r="D412" s="188" t="s">
        <v>123</v>
      </c>
      <c r="E412" s="189">
        <f>SUM(E396:E410)</f>
        <v>43611.644999999997</v>
      </c>
    </row>
    <row r="413" spans="2:5" s="95" customFormat="1" x14ac:dyDescent="0.2">
      <c r="B413" s="244"/>
      <c r="C413" s="251"/>
      <c r="D413" s="103"/>
      <c r="E413" s="88"/>
    </row>
    <row r="416" spans="2:5" s="95" customFormat="1" x14ac:dyDescent="0.2">
      <c r="B416" s="600" t="s">
        <v>19</v>
      </c>
      <c r="C416" s="601"/>
      <c r="D416" s="601"/>
      <c r="E416" s="602"/>
    </row>
    <row r="417" spans="2:5" s="95" customFormat="1" x14ac:dyDescent="0.2">
      <c r="B417" s="597" t="s">
        <v>314</v>
      </c>
      <c r="C417" s="598"/>
      <c r="D417" s="598"/>
      <c r="E417" s="599"/>
    </row>
    <row r="418" spans="2:5" s="95" customFormat="1" x14ac:dyDescent="0.2">
      <c r="B418" s="597" t="s">
        <v>701</v>
      </c>
      <c r="C418" s="598"/>
      <c r="D418" s="598"/>
      <c r="E418" s="599"/>
    </row>
    <row r="419" spans="2:5" s="95" customFormat="1" x14ac:dyDescent="0.2">
      <c r="B419" s="238" t="s">
        <v>125</v>
      </c>
      <c r="C419" s="245" t="s">
        <v>50</v>
      </c>
      <c r="D419" s="182" t="s">
        <v>66</v>
      </c>
      <c r="E419" s="184" t="s">
        <v>67</v>
      </c>
    </row>
    <row r="420" spans="2:5" s="95" customFormat="1" x14ac:dyDescent="0.2">
      <c r="B420" s="237"/>
      <c r="C420" s="246"/>
      <c r="D420" s="101"/>
      <c r="E420" s="112"/>
    </row>
    <row r="421" spans="2:5" s="95" customFormat="1" x14ac:dyDescent="0.2">
      <c r="B421" s="237"/>
      <c r="C421" s="235"/>
      <c r="D421" s="233"/>
      <c r="E421" s="189"/>
    </row>
    <row r="422" spans="2:5" s="95" customFormat="1" x14ac:dyDescent="0.2">
      <c r="B422" s="237"/>
      <c r="C422" s="236"/>
      <c r="D422" s="219"/>
      <c r="E422" s="189"/>
    </row>
    <row r="423" spans="2:5" s="95" customFormat="1" x14ac:dyDescent="0.2">
      <c r="B423" s="237"/>
      <c r="C423" s="236"/>
      <c r="D423" s="234"/>
      <c r="E423" s="189"/>
    </row>
    <row r="424" spans="2:5" s="95" customFormat="1" x14ac:dyDescent="0.2">
      <c r="B424" s="237"/>
      <c r="C424" s="236"/>
      <c r="D424" s="234"/>
      <c r="E424" s="189"/>
    </row>
    <row r="425" spans="2:5" s="95" customFormat="1" x14ac:dyDescent="0.2">
      <c r="B425" s="237"/>
      <c r="C425" s="235"/>
      <c r="D425" s="254"/>
      <c r="E425" s="189"/>
    </row>
    <row r="426" spans="2:5" s="95" customFormat="1" x14ac:dyDescent="0.2">
      <c r="B426" s="237"/>
      <c r="C426" s="235"/>
      <c r="D426" s="254"/>
      <c r="E426" s="189"/>
    </row>
    <row r="427" spans="2:5" s="95" customFormat="1" x14ac:dyDescent="0.2">
      <c r="B427" s="237"/>
      <c r="C427" s="235"/>
      <c r="D427" s="233"/>
      <c r="E427" s="189"/>
    </row>
    <row r="428" spans="2:5" s="95" customFormat="1" x14ac:dyDescent="0.2">
      <c r="B428" s="237"/>
      <c r="C428" s="235"/>
      <c r="D428" s="233"/>
      <c r="E428" s="189"/>
    </row>
    <row r="429" spans="2:5" s="95" customFormat="1" x14ac:dyDescent="0.2">
      <c r="B429" s="237"/>
      <c r="C429" s="236"/>
      <c r="D429" s="256"/>
      <c r="E429" s="189"/>
    </row>
    <row r="430" spans="2:5" s="95" customFormat="1" x14ac:dyDescent="0.2">
      <c r="B430" s="237"/>
      <c r="C430" s="236"/>
      <c r="D430" s="255"/>
      <c r="E430" s="189"/>
    </row>
    <row r="431" spans="2:5" s="95" customFormat="1" x14ac:dyDescent="0.2">
      <c r="B431" s="237"/>
      <c r="C431" s="236"/>
      <c r="D431" s="255"/>
      <c r="E431" s="189"/>
    </row>
    <row r="432" spans="2:5" s="95" customFormat="1" x14ac:dyDescent="0.2">
      <c r="B432" s="237"/>
      <c r="C432" s="235"/>
      <c r="D432" s="233"/>
      <c r="E432" s="189"/>
    </row>
    <row r="433" spans="2:5" s="95" customFormat="1" x14ac:dyDescent="0.2">
      <c r="B433" s="237"/>
      <c r="C433" s="235"/>
      <c r="D433" s="185"/>
      <c r="E433" s="189"/>
    </row>
    <row r="434" spans="2:5" s="95" customFormat="1" x14ac:dyDescent="0.2">
      <c r="B434" s="243"/>
      <c r="C434" s="249"/>
      <c r="D434" s="187"/>
      <c r="E434" s="190"/>
    </row>
    <row r="435" spans="2:5" s="95" customFormat="1" x14ac:dyDescent="0.2">
      <c r="B435" s="237"/>
      <c r="C435" s="250"/>
      <c r="D435" s="188" t="s">
        <v>123</v>
      </c>
      <c r="E435" s="189">
        <f>SUM(E420:E433)</f>
        <v>0</v>
      </c>
    </row>
    <row r="436" spans="2:5" s="95" customFormat="1" x14ac:dyDescent="0.2">
      <c r="B436" s="244"/>
      <c r="C436" s="251"/>
      <c r="D436" s="103"/>
      <c r="E436" s="88"/>
    </row>
    <row r="437" spans="2:5" s="95" customFormat="1" x14ac:dyDescent="0.2">
      <c r="B437" s="242"/>
      <c r="C437" s="248"/>
    </row>
    <row r="438" spans="2:5" s="95" customFormat="1" x14ac:dyDescent="0.2">
      <c r="B438" s="242"/>
      <c r="C438" s="248"/>
    </row>
    <row r="439" spans="2:5" s="95" customFormat="1" x14ac:dyDescent="0.2">
      <c r="B439" s="600" t="s">
        <v>19</v>
      </c>
      <c r="C439" s="601"/>
      <c r="D439" s="601"/>
      <c r="E439" s="602"/>
    </row>
    <row r="440" spans="2:5" s="95" customFormat="1" x14ac:dyDescent="0.2">
      <c r="B440" s="597" t="s">
        <v>314</v>
      </c>
      <c r="C440" s="598"/>
      <c r="D440" s="598"/>
      <c r="E440" s="599"/>
    </row>
    <row r="441" spans="2:5" s="95" customFormat="1" x14ac:dyDescent="0.2">
      <c r="B441" s="597" t="s">
        <v>863</v>
      </c>
      <c r="C441" s="598"/>
      <c r="D441" s="598"/>
      <c r="E441" s="599"/>
    </row>
    <row r="442" spans="2:5" s="95" customFormat="1" x14ac:dyDescent="0.2">
      <c r="B442" s="238" t="s">
        <v>125</v>
      </c>
      <c r="C442" s="245" t="s">
        <v>50</v>
      </c>
      <c r="D442" s="182" t="s">
        <v>66</v>
      </c>
      <c r="E442" s="184" t="s">
        <v>67</v>
      </c>
    </row>
    <row r="443" spans="2:5" s="95" customFormat="1" x14ac:dyDescent="0.2">
      <c r="B443" s="237"/>
      <c r="C443" s="246"/>
      <c r="D443" s="101"/>
      <c r="E443" s="112"/>
    </row>
    <row r="444" spans="2:5" s="95" customFormat="1" x14ac:dyDescent="0.2">
      <c r="B444" s="237">
        <v>192</v>
      </c>
      <c r="C444" s="235">
        <v>44926</v>
      </c>
      <c r="D444" s="233" t="s">
        <v>858</v>
      </c>
      <c r="E444" s="189">
        <v>3998.58</v>
      </c>
    </row>
    <row r="445" spans="2:5" s="95" customFormat="1" x14ac:dyDescent="0.2">
      <c r="B445" s="237"/>
      <c r="C445" s="235"/>
      <c r="D445" s="233"/>
      <c r="E445" s="189"/>
    </row>
    <row r="446" spans="2:5" s="95" customFormat="1" x14ac:dyDescent="0.2">
      <c r="B446" s="237"/>
      <c r="C446" s="236"/>
      <c r="D446" s="219"/>
      <c r="E446" s="189"/>
    </row>
    <row r="447" spans="2:5" s="95" customFormat="1" x14ac:dyDescent="0.2">
      <c r="B447" s="237"/>
      <c r="C447" s="236"/>
      <c r="D447" s="234"/>
      <c r="E447" s="189"/>
    </row>
    <row r="448" spans="2:5" s="95" customFormat="1" x14ac:dyDescent="0.2">
      <c r="B448" s="237"/>
      <c r="C448" s="236"/>
      <c r="D448" s="234"/>
      <c r="E448" s="189"/>
    </row>
    <row r="449" spans="2:5" s="95" customFormat="1" x14ac:dyDescent="0.2">
      <c r="B449" s="237"/>
      <c r="C449" s="235"/>
      <c r="D449" s="254"/>
      <c r="E449" s="189"/>
    </row>
    <row r="450" spans="2:5" s="95" customFormat="1" x14ac:dyDescent="0.2">
      <c r="B450" s="237"/>
      <c r="C450" s="235"/>
      <c r="D450" s="254"/>
      <c r="E450" s="189"/>
    </row>
    <row r="451" spans="2:5" s="95" customFormat="1" x14ac:dyDescent="0.2">
      <c r="B451" s="237"/>
      <c r="C451" s="235"/>
      <c r="D451" s="233"/>
      <c r="E451" s="189"/>
    </row>
    <row r="452" spans="2:5" s="95" customFormat="1" x14ac:dyDescent="0.2">
      <c r="B452" s="237"/>
      <c r="C452" s="235"/>
      <c r="D452" s="233"/>
      <c r="E452" s="189"/>
    </row>
    <row r="453" spans="2:5" s="95" customFormat="1" x14ac:dyDescent="0.2">
      <c r="B453" s="237"/>
      <c r="C453" s="236"/>
      <c r="D453" s="256"/>
      <c r="E453" s="189"/>
    </row>
    <row r="454" spans="2:5" s="95" customFormat="1" x14ac:dyDescent="0.2">
      <c r="B454" s="237"/>
      <c r="C454" s="236"/>
      <c r="D454" s="255"/>
      <c r="E454" s="189"/>
    </row>
    <row r="455" spans="2:5" s="95" customFormat="1" x14ac:dyDescent="0.2">
      <c r="B455" s="237"/>
      <c r="C455" s="236"/>
      <c r="D455" s="255"/>
      <c r="E455" s="189"/>
    </row>
    <row r="456" spans="2:5" s="95" customFormat="1" x14ac:dyDescent="0.2">
      <c r="B456" s="237"/>
      <c r="C456" s="235"/>
      <c r="D456" s="233"/>
      <c r="E456" s="189"/>
    </row>
    <row r="457" spans="2:5" s="95" customFormat="1" x14ac:dyDescent="0.2">
      <c r="B457" s="237"/>
      <c r="C457" s="235"/>
      <c r="D457" s="185"/>
      <c r="E457" s="189"/>
    </row>
    <row r="458" spans="2:5" s="95" customFormat="1" x14ac:dyDescent="0.2">
      <c r="B458" s="243"/>
      <c r="C458" s="249"/>
      <c r="D458" s="187"/>
      <c r="E458" s="190"/>
    </row>
    <row r="459" spans="2:5" s="95" customFormat="1" x14ac:dyDescent="0.2">
      <c r="B459" s="237"/>
      <c r="C459" s="250"/>
      <c r="D459" s="188" t="s">
        <v>123</v>
      </c>
      <c r="E459" s="189">
        <f>SUM(E443:E457)</f>
        <v>3998.58</v>
      </c>
    </row>
    <row r="460" spans="2:5" s="95" customFormat="1" x14ac:dyDescent="0.2">
      <c r="B460" s="244"/>
      <c r="C460" s="251"/>
      <c r="D460" s="103"/>
      <c r="E460" s="88"/>
    </row>
    <row r="461" spans="2:5" s="95" customFormat="1" x14ac:dyDescent="0.2">
      <c r="B461" s="242"/>
      <c r="C461" s="248"/>
    </row>
    <row r="462" spans="2:5" s="95" customFormat="1" x14ac:dyDescent="0.2">
      <c r="B462" s="242"/>
      <c r="C462" s="248"/>
    </row>
    <row r="463" spans="2:5" s="95" customFormat="1" x14ac:dyDescent="0.2">
      <c r="B463" s="600" t="s">
        <v>19</v>
      </c>
      <c r="C463" s="601"/>
      <c r="D463" s="601"/>
      <c r="E463" s="602"/>
    </row>
    <row r="464" spans="2:5" s="95" customFormat="1" x14ac:dyDescent="0.2">
      <c r="B464" s="597" t="s">
        <v>314</v>
      </c>
      <c r="C464" s="598"/>
      <c r="D464" s="598"/>
      <c r="E464" s="599"/>
    </row>
    <row r="465" spans="2:5" s="95" customFormat="1" x14ac:dyDescent="0.2">
      <c r="B465" s="597" t="s">
        <v>710</v>
      </c>
      <c r="C465" s="598"/>
      <c r="D465" s="598"/>
      <c r="E465" s="599"/>
    </row>
    <row r="466" spans="2:5" s="95" customFormat="1" x14ac:dyDescent="0.2">
      <c r="B466" s="238" t="s">
        <v>125</v>
      </c>
      <c r="C466" s="245" t="s">
        <v>50</v>
      </c>
      <c r="D466" s="182" t="s">
        <v>66</v>
      </c>
      <c r="E466" s="184" t="s">
        <v>67</v>
      </c>
    </row>
    <row r="467" spans="2:5" s="95" customFormat="1" x14ac:dyDescent="0.2">
      <c r="B467" s="237"/>
      <c r="C467" s="246"/>
      <c r="D467" s="101"/>
      <c r="E467" s="112"/>
    </row>
    <row r="468" spans="2:5" s="95" customFormat="1" x14ac:dyDescent="0.2">
      <c r="B468" s="237"/>
      <c r="C468" s="235"/>
      <c r="D468" s="233"/>
      <c r="E468" s="189"/>
    </row>
    <row r="469" spans="2:5" s="95" customFormat="1" x14ac:dyDescent="0.2">
      <c r="B469" s="237"/>
      <c r="C469" s="235"/>
      <c r="D469" s="233"/>
      <c r="E469" s="189"/>
    </row>
    <row r="470" spans="2:5" s="95" customFormat="1" x14ac:dyDescent="0.2">
      <c r="B470" s="237"/>
      <c r="C470" s="236"/>
      <c r="D470" s="219"/>
      <c r="E470" s="189"/>
    </row>
    <row r="471" spans="2:5" s="95" customFormat="1" x14ac:dyDescent="0.2">
      <c r="B471" s="237"/>
      <c r="C471" s="236"/>
      <c r="D471" s="234"/>
      <c r="E471" s="189"/>
    </row>
    <row r="472" spans="2:5" s="95" customFormat="1" x14ac:dyDescent="0.2">
      <c r="B472" s="237"/>
      <c r="C472" s="236"/>
      <c r="D472" s="234"/>
      <c r="E472" s="189"/>
    </row>
    <row r="473" spans="2:5" s="95" customFormat="1" x14ac:dyDescent="0.2">
      <c r="B473" s="237"/>
      <c r="C473" s="235"/>
      <c r="D473" s="254"/>
      <c r="E473" s="189"/>
    </row>
    <row r="474" spans="2:5" s="95" customFormat="1" x14ac:dyDescent="0.2">
      <c r="B474" s="237"/>
      <c r="C474" s="235"/>
      <c r="D474" s="254"/>
      <c r="E474" s="189"/>
    </row>
    <row r="475" spans="2:5" s="95" customFormat="1" x14ac:dyDescent="0.2">
      <c r="B475" s="237"/>
      <c r="C475" s="235"/>
      <c r="D475" s="233"/>
      <c r="E475" s="189"/>
    </row>
    <row r="476" spans="2:5" s="95" customFormat="1" x14ac:dyDescent="0.2">
      <c r="B476" s="237"/>
      <c r="C476" s="235"/>
      <c r="D476" s="233"/>
      <c r="E476" s="189"/>
    </row>
    <row r="477" spans="2:5" s="95" customFormat="1" x14ac:dyDescent="0.2">
      <c r="B477" s="237"/>
      <c r="C477" s="236"/>
      <c r="D477" s="256"/>
      <c r="E477" s="189"/>
    </row>
    <row r="478" spans="2:5" s="95" customFormat="1" x14ac:dyDescent="0.2">
      <c r="B478" s="237"/>
      <c r="C478" s="236"/>
      <c r="D478" s="255"/>
      <c r="E478" s="189"/>
    </row>
    <row r="479" spans="2:5" s="95" customFormat="1" x14ac:dyDescent="0.2">
      <c r="B479" s="237"/>
      <c r="C479" s="236"/>
      <c r="D479" s="255"/>
      <c r="E479" s="189"/>
    </row>
    <row r="480" spans="2:5" s="95" customFormat="1" x14ac:dyDescent="0.2">
      <c r="B480" s="237"/>
      <c r="C480" s="235"/>
      <c r="D480" s="233"/>
      <c r="E480" s="189"/>
    </row>
    <row r="481" spans="2:5" s="95" customFormat="1" x14ac:dyDescent="0.2">
      <c r="B481" s="237"/>
      <c r="C481" s="235"/>
      <c r="D481" s="185"/>
      <c r="E481" s="189"/>
    </row>
    <row r="482" spans="2:5" s="95" customFormat="1" x14ac:dyDescent="0.2">
      <c r="B482" s="243"/>
      <c r="C482" s="249"/>
      <c r="D482" s="187"/>
      <c r="E482" s="190"/>
    </row>
    <row r="483" spans="2:5" s="95" customFormat="1" x14ac:dyDescent="0.2">
      <c r="B483" s="237"/>
      <c r="C483" s="250"/>
      <c r="D483" s="188" t="s">
        <v>123</v>
      </c>
      <c r="E483" s="189">
        <f>SUM(E467:E481)</f>
        <v>0</v>
      </c>
    </row>
    <row r="484" spans="2:5" s="95" customFormat="1" x14ac:dyDescent="0.2">
      <c r="B484" s="244"/>
      <c r="C484" s="251"/>
      <c r="D484" s="103"/>
      <c r="E484" s="88"/>
    </row>
    <row r="485" spans="2:5" s="95" customFormat="1" x14ac:dyDescent="0.2">
      <c r="B485" s="242"/>
      <c r="C485" s="248"/>
    </row>
    <row r="486" spans="2:5" s="95" customFormat="1" x14ac:dyDescent="0.2">
      <c r="B486" s="242"/>
      <c r="C486" s="248"/>
    </row>
    <row r="487" spans="2:5" s="95" customFormat="1" x14ac:dyDescent="0.2">
      <c r="B487" s="600" t="s">
        <v>19</v>
      </c>
      <c r="C487" s="601"/>
      <c r="D487" s="601"/>
      <c r="E487" s="602"/>
    </row>
    <row r="488" spans="2:5" s="95" customFormat="1" x14ac:dyDescent="0.2">
      <c r="B488" s="597" t="s">
        <v>317</v>
      </c>
      <c r="C488" s="598"/>
      <c r="D488" s="598"/>
      <c r="E488" s="599"/>
    </row>
    <row r="489" spans="2:5" s="95" customFormat="1" x14ac:dyDescent="0.2">
      <c r="B489" s="597" t="s">
        <v>319</v>
      </c>
      <c r="C489" s="598"/>
      <c r="D489" s="598"/>
      <c r="E489" s="599"/>
    </row>
    <row r="490" spans="2:5" s="95" customFormat="1" x14ac:dyDescent="0.2">
      <c r="B490" s="238" t="s">
        <v>125</v>
      </c>
      <c r="C490" s="245" t="s">
        <v>50</v>
      </c>
      <c r="D490" s="182" t="s">
        <v>66</v>
      </c>
      <c r="E490" s="184" t="s">
        <v>67</v>
      </c>
    </row>
    <row r="491" spans="2:5" s="95" customFormat="1" x14ac:dyDescent="0.2">
      <c r="B491" s="237"/>
      <c r="C491" s="246"/>
      <c r="D491" s="101"/>
      <c r="E491" s="112"/>
    </row>
    <row r="492" spans="2:5" s="95" customFormat="1" x14ac:dyDescent="0.2">
      <c r="B492" s="237">
        <v>85</v>
      </c>
      <c r="C492" s="235">
        <v>44725</v>
      </c>
      <c r="D492" s="219" t="s">
        <v>777</v>
      </c>
      <c r="E492" s="189">
        <v>100</v>
      </c>
    </row>
    <row r="493" spans="2:5" s="95" customFormat="1" x14ac:dyDescent="0.2">
      <c r="B493" s="237">
        <v>86</v>
      </c>
      <c r="C493" s="235">
        <v>44725</v>
      </c>
      <c r="D493" s="219" t="s">
        <v>778</v>
      </c>
      <c r="E493" s="189">
        <v>100</v>
      </c>
    </row>
    <row r="494" spans="2:5" s="95" customFormat="1" x14ac:dyDescent="0.2">
      <c r="B494" s="237">
        <v>87</v>
      </c>
      <c r="C494" s="236">
        <v>44725</v>
      </c>
      <c r="D494" s="219" t="s">
        <v>779</v>
      </c>
      <c r="E494" s="189">
        <v>100</v>
      </c>
    </row>
    <row r="495" spans="2:5" s="95" customFormat="1" x14ac:dyDescent="0.2">
      <c r="B495" s="237"/>
      <c r="C495" s="236"/>
      <c r="D495" s="219"/>
      <c r="E495" s="189"/>
    </row>
    <row r="496" spans="2:5" s="95" customFormat="1" x14ac:dyDescent="0.2">
      <c r="B496" s="237"/>
      <c r="C496" s="236"/>
      <c r="D496" s="219"/>
      <c r="E496" s="189"/>
    </row>
    <row r="497" spans="2:5" s="95" customFormat="1" x14ac:dyDescent="0.2">
      <c r="B497" s="237"/>
      <c r="C497" s="235"/>
      <c r="D497" s="219"/>
      <c r="E497" s="189"/>
    </row>
    <row r="498" spans="2:5" s="95" customFormat="1" x14ac:dyDescent="0.2">
      <c r="B498" s="237"/>
      <c r="C498" s="236"/>
      <c r="D498" s="219"/>
      <c r="E498" s="189"/>
    </row>
    <row r="499" spans="2:5" s="95" customFormat="1" x14ac:dyDescent="0.2">
      <c r="B499" s="237"/>
      <c r="C499" s="235"/>
      <c r="D499" s="219"/>
      <c r="E499" s="189"/>
    </row>
    <row r="500" spans="2:5" s="95" customFormat="1" x14ac:dyDescent="0.2">
      <c r="B500" s="237"/>
      <c r="C500" s="235"/>
      <c r="D500" s="219"/>
      <c r="E500" s="189"/>
    </row>
    <row r="501" spans="2:5" s="95" customFormat="1" x14ac:dyDescent="0.2">
      <c r="B501" s="237"/>
      <c r="C501" s="236"/>
      <c r="D501" s="219"/>
      <c r="E501" s="189"/>
    </row>
    <row r="502" spans="2:5" s="95" customFormat="1" x14ac:dyDescent="0.2">
      <c r="B502" s="237"/>
      <c r="C502" s="236"/>
      <c r="D502" s="219"/>
      <c r="E502" s="189"/>
    </row>
    <row r="503" spans="2:5" s="95" customFormat="1" x14ac:dyDescent="0.2">
      <c r="B503" s="237"/>
      <c r="C503" s="236"/>
      <c r="D503" s="219"/>
      <c r="E503" s="189"/>
    </row>
    <row r="504" spans="2:5" s="95" customFormat="1" x14ac:dyDescent="0.2">
      <c r="B504" s="237"/>
      <c r="C504" s="235"/>
      <c r="D504" s="219"/>
      <c r="E504" s="189"/>
    </row>
    <row r="505" spans="2:5" s="95" customFormat="1" x14ac:dyDescent="0.2">
      <c r="B505" s="237"/>
      <c r="C505" s="235"/>
      <c r="D505" s="185"/>
      <c r="E505" s="189"/>
    </row>
    <row r="506" spans="2:5" s="95" customFormat="1" x14ac:dyDescent="0.2">
      <c r="B506" s="243"/>
      <c r="C506" s="249"/>
      <c r="D506" s="187"/>
      <c r="E506" s="190"/>
    </row>
    <row r="507" spans="2:5" s="95" customFormat="1" x14ac:dyDescent="0.2">
      <c r="B507" s="237"/>
      <c r="C507" s="250"/>
      <c r="D507" s="188" t="s">
        <v>123</v>
      </c>
      <c r="E507" s="189">
        <f>SUM(E491:E505)</f>
        <v>300</v>
      </c>
    </row>
    <row r="508" spans="2:5" s="95" customFormat="1" x14ac:dyDescent="0.2">
      <c r="B508" s="244"/>
      <c r="C508" s="251"/>
      <c r="D508" s="103"/>
      <c r="E508" s="88"/>
    </row>
    <row r="511" spans="2:5" s="95" customFormat="1" x14ac:dyDescent="0.2">
      <c r="B511" s="600" t="s">
        <v>19</v>
      </c>
      <c r="C511" s="601"/>
      <c r="D511" s="601"/>
      <c r="E511" s="602"/>
    </row>
    <row r="512" spans="2:5" s="95" customFormat="1" x14ac:dyDescent="0.2">
      <c r="B512" s="597" t="s">
        <v>159</v>
      </c>
      <c r="C512" s="598"/>
      <c r="D512" s="598"/>
      <c r="E512" s="599"/>
    </row>
    <row r="513" spans="2:5" s="95" customFormat="1" x14ac:dyDescent="0.2">
      <c r="B513" s="597" t="s">
        <v>350</v>
      </c>
      <c r="C513" s="598"/>
      <c r="D513" s="598"/>
      <c r="E513" s="599"/>
    </row>
    <row r="514" spans="2:5" s="95" customFormat="1" x14ac:dyDescent="0.2">
      <c r="B514" s="238" t="s">
        <v>125</v>
      </c>
      <c r="C514" s="245" t="s">
        <v>50</v>
      </c>
      <c r="D514" s="182" t="s">
        <v>66</v>
      </c>
      <c r="E514" s="184" t="s">
        <v>67</v>
      </c>
    </row>
    <row r="515" spans="2:5" s="95" customFormat="1" x14ac:dyDescent="0.2">
      <c r="B515" s="237"/>
      <c r="C515" s="246"/>
      <c r="D515" s="101"/>
      <c r="E515" s="112"/>
    </row>
    <row r="516" spans="2:5" s="95" customFormat="1" x14ac:dyDescent="0.2">
      <c r="B516" s="237">
        <v>7</v>
      </c>
      <c r="C516" s="235">
        <v>44582</v>
      </c>
      <c r="D516" s="233" t="s">
        <v>729</v>
      </c>
      <c r="E516" s="189">
        <v>4</v>
      </c>
    </row>
    <row r="517" spans="2:5" s="95" customFormat="1" x14ac:dyDescent="0.2">
      <c r="B517" s="237">
        <v>8</v>
      </c>
      <c r="C517" s="235">
        <v>44582</v>
      </c>
      <c r="D517" s="233" t="s">
        <v>730</v>
      </c>
      <c r="E517" s="189">
        <v>18.600000000000001</v>
      </c>
    </row>
    <row r="518" spans="2:5" s="95" customFormat="1" x14ac:dyDescent="0.2">
      <c r="B518" s="237">
        <v>10</v>
      </c>
      <c r="C518" s="235">
        <v>44592</v>
      </c>
      <c r="D518" s="233" t="s">
        <v>732</v>
      </c>
      <c r="E518" s="189">
        <v>1.5</v>
      </c>
    </row>
    <row r="519" spans="2:5" s="95" customFormat="1" x14ac:dyDescent="0.2">
      <c r="B519" s="237">
        <v>12</v>
      </c>
      <c r="C519" s="235">
        <v>44592</v>
      </c>
      <c r="D519" s="233" t="s">
        <v>740</v>
      </c>
      <c r="E519" s="189">
        <v>0.25</v>
      </c>
    </row>
    <row r="520" spans="2:5" s="95" customFormat="1" x14ac:dyDescent="0.2">
      <c r="B520" s="237">
        <v>14</v>
      </c>
      <c r="C520" s="235">
        <v>44592</v>
      </c>
      <c r="D520" s="233" t="s">
        <v>740</v>
      </c>
      <c r="E520" s="189">
        <v>0.25</v>
      </c>
    </row>
    <row r="521" spans="2:5" s="95" customFormat="1" x14ac:dyDescent="0.2">
      <c r="B521" s="237">
        <v>16</v>
      </c>
      <c r="C521" s="235">
        <v>44592</v>
      </c>
      <c r="D521" s="233" t="s">
        <v>740</v>
      </c>
      <c r="E521" s="189">
        <v>0.25</v>
      </c>
    </row>
    <row r="522" spans="2:5" s="95" customFormat="1" x14ac:dyDescent="0.2">
      <c r="B522" s="237">
        <v>17</v>
      </c>
      <c r="C522" s="235">
        <v>44593</v>
      </c>
      <c r="D522" s="233" t="s">
        <v>745</v>
      </c>
      <c r="E522" s="189">
        <v>12.73</v>
      </c>
    </row>
    <row r="523" spans="2:5" s="95" customFormat="1" x14ac:dyDescent="0.2">
      <c r="B523" s="237">
        <v>18</v>
      </c>
      <c r="C523" s="235">
        <v>44594</v>
      </c>
      <c r="D523" s="233" t="s">
        <v>733</v>
      </c>
      <c r="E523" s="189">
        <v>17</v>
      </c>
    </row>
    <row r="524" spans="2:5" s="95" customFormat="1" x14ac:dyDescent="0.2">
      <c r="B524" s="237">
        <v>19</v>
      </c>
      <c r="C524" s="235">
        <v>44595</v>
      </c>
      <c r="D524" s="233" t="s">
        <v>734</v>
      </c>
      <c r="E524" s="189">
        <v>3</v>
      </c>
    </row>
    <row r="525" spans="2:5" s="95" customFormat="1" x14ac:dyDescent="0.2">
      <c r="B525" s="237">
        <v>21</v>
      </c>
      <c r="C525" s="235">
        <v>44601</v>
      </c>
      <c r="D525" s="233" t="s">
        <v>740</v>
      </c>
      <c r="E525" s="189">
        <v>0.25</v>
      </c>
    </row>
    <row r="526" spans="2:5" s="95" customFormat="1" x14ac:dyDescent="0.2">
      <c r="B526" s="237">
        <v>22</v>
      </c>
      <c r="C526" s="235">
        <v>44613</v>
      </c>
      <c r="D526" s="233" t="s">
        <v>729</v>
      </c>
      <c r="E526" s="189">
        <v>4</v>
      </c>
    </row>
    <row r="527" spans="2:5" s="95" customFormat="1" x14ac:dyDescent="0.2">
      <c r="B527" s="237">
        <v>24</v>
      </c>
      <c r="C527" s="235">
        <v>44616</v>
      </c>
      <c r="D527" s="233" t="s">
        <v>732</v>
      </c>
      <c r="E527" s="189">
        <v>1.5</v>
      </c>
    </row>
    <row r="528" spans="2:5" s="95" customFormat="1" x14ac:dyDescent="0.2">
      <c r="B528" s="237">
        <v>25</v>
      </c>
      <c r="C528" s="235">
        <v>44621</v>
      </c>
      <c r="D528" s="233" t="s">
        <v>747</v>
      </c>
      <c r="E528" s="189">
        <v>12.73</v>
      </c>
    </row>
    <row r="529" spans="2:5" s="95" customFormat="1" x14ac:dyDescent="0.2">
      <c r="B529" s="237">
        <v>27</v>
      </c>
      <c r="C529" s="235">
        <v>44621</v>
      </c>
      <c r="D529" s="233" t="s">
        <v>737</v>
      </c>
      <c r="E529" s="189">
        <v>3</v>
      </c>
    </row>
    <row r="530" spans="2:5" s="95" customFormat="1" x14ac:dyDescent="0.2">
      <c r="B530" s="237">
        <v>29</v>
      </c>
      <c r="C530" s="235">
        <v>44622</v>
      </c>
      <c r="D530" s="233" t="s">
        <v>748</v>
      </c>
      <c r="E530" s="189">
        <v>1.55</v>
      </c>
    </row>
    <row r="531" spans="2:5" s="95" customFormat="1" x14ac:dyDescent="0.2">
      <c r="B531" s="237">
        <v>31</v>
      </c>
      <c r="C531" s="235">
        <v>44629</v>
      </c>
      <c r="D531" s="233" t="s">
        <v>750</v>
      </c>
      <c r="E531" s="189">
        <v>0.25</v>
      </c>
    </row>
    <row r="532" spans="2:5" s="95" customFormat="1" x14ac:dyDescent="0.2">
      <c r="B532" s="237">
        <v>34</v>
      </c>
      <c r="C532" s="235">
        <v>44635</v>
      </c>
      <c r="D532" s="233" t="s">
        <v>750</v>
      </c>
      <c r="E532" s="189">
        <v>0.25</v>
      </c>
    </row>
    <row r="533" spans="2:5" s="95" customFormat="1" x14ac:dyDescent="0.2">
      <c r="B533" s="237">
        <v>35</v>
      </c>
      <c r="C533" s="235">
        <v>44645</v>
      </c>
      <c r="D533" s="233" t="s">
        <v>729</v>
      </c>
      <c r="E533" s="189">
        <v>4</v>
      </c>
    </row>
    <row r="534" spans="2:5" s="95" customFormat="1" x14ac:dyDescent="0.2">
      <c r="B534" s="237">
        <v>37</v>
      </c>
      <c r="C534" s="235">
        <v>44645</v>
      </c>
      <c r="D534" s="233" t="s">
        <v>732</v>
      </c>
      <c r="E534" s="189">
        <v>1.5</v>
      </c>
    </row>
    <row r="535" spans="2:5" s="95" customFormat="1" x14ac:dyDescent="0.2">
      <c r="B535" s="237">
        <v>39</v>
      </c>
      <c r="C535" s="235">
        <v>44645</v>
      </c>
      <c r="D535" s="233" t="s">
        <v>750</v>
      </c>
      <c r="E535" s="189">
        <v>0.25</v>
      </c>
    </row>
    <row r="536" spans="2:5" s="95" customFormat="1" x14ac:dyDescent="0.2">
      <c r="B536" s="237">
        <v>41</v>
      </c>
      <c r="C536" s="235">
        <v>44651</v>
      </c>
      <c r="D536" s="233" t="s">
        <v>729</v>
      </c>
      <c r="E536" s="189">
        <v>4</v>
      </c>
    </row>
    <row r="537" spans="2:5" s="95" customFormat="1" x14ac:dyDescent="0.2">
      <c r="B537" s="237">
        <v>42</v>
      </c>
      <c r="C537" s="235">
        <v>44651</v>
      </c>
      <c r="D537" s="233" t="s">
        <v>729</v>
      </c>
      <c r="E537" s="189">
        <v>-4</v>
      </c>
    </row>
    <row r="538" spans="2:5" s="95" customFormat="1" x14ac:dyDescent="0.2">
      <c r="B538" s="237">
        <v>45</v>
      </c>
      <c r="C538" s="235">
        <v>44652</v>
      </c>
      <c r="D538" s="233" t="s">
        <v>755</v>
      </c>
      <c r="E538" s="189">
        <v>12.73</v>
      </c>
    </row>
    <row r="539" spans="2:5" s="95" customFormat="1" x14ac:dyDescent="0.2">
      <c r="B539" s="237">
        <v>48</v>
      </c>
      <c r="C539" s="235">
        <v>44656</v>
      </c>
      <c r="D539" s="233" t="s">
        <v>750</v>
      </c>
      <c r="E539" s="189">
        <v>0.25</v>
      </c>
    </row>
    <row r="540" spans="2:5" s="95" customFormat="1" x14ac:dyDescent="0.2">
      <c r="B540" s="237">
        <v>50</v>
      </c>
      <c r="C540" s="235">
        <v>44656</v>
      </c>
      <c r="D540" s="233" t="s">
        <v>750</v>
      </c>
      <c r="E540" s="189">
        <v>0.25</v>
      </c>
    </row>
    <row r="541" spans="2:5" s="95" customFormat="1" x14ac:dyDescent="0.2">
      <c r="B541" s="237">
        <v>52</v>
      </c>
      <c r="C541" s="235">
        <v>44656</v>
      </c>
      <c r="D541" s="233" t="s">
        <v>750</v>
      </c>
      <c r="E541" s="189">
        <v>0.25</v>
      </c>
    </row>
    <row r="542" spans="2:5" s="95" customFormat="1" x14ac:dyDescent="0.2">
      <c r="B542" s="237">
        <v>53</v>
      </c>
      <c r="C542" s="235">
        <v>44656</v>
      </c>
      <c r="D542" s="233" t="s">
        <v>803</v>
      </c>
      <c r="E542" s="189">
        <v>3</v>
      </c>
    </row>
    <row r="543" spans="2:5" s="95" customFormat="1" x14ac:dyDescent="0.2">
      <c r="B543" s="237">
        <v>55</v>
      </c>
      <c r="C543" s="235">
        <v>44662</v>
      </c>
      <c r="D543" s="233" t="s">
        <v>732</v>
      </c>
      <c r="E543" s="189">
        <v>1.5</v>
      </c>
    </row>
    <row r="544" spans="2:5" s="95" customFormat="1" x14ac:dyDescent="0.2">
      <c r="B544" s="237">
        <v>57</v>
      </c>
      <c r="C544" s="235">
        <v>44662</v>
      </c>
      <c r="D544" s="233" t="s">
        <v>750</v>
      </c>
      <c r="E544" s="189">
        <v>0.25</v>
      </c>
    </row>
    <row r="545" spans="2:5" s="95" customFormat="1" x14ac:dyDescent="0.2">
      <c r="B545" s="237">
        <v>59</v>
      </c>
      <c r="C545" s="235">
        <v>44662</v>
      </c>
      <c r="D545" s="233" t="s">
        <v>750</v>
      </c>
      <c r="E545" s="189">
        <v>0.25</v>
      </c>
    </row>
    <row r="546" spans="2:5" s="95" customFormat="1" x14ac:dyDescent="0.2">
      <c r="B546" s="237">
        <v>63</v>
      </c>
      <c r="C546" s="235">
        <v>44671</v>
      </c>
      <c r="D546" s="233" t="s">
        <v>750</v>
      </c>
      <c r="E546" s="189">
        <v>0.25</v>
      </c>
    </row>
    <row r="547" spans="2:5" s="95" customFormat="1" x14ac:dyDescent="0.2">
      <c r="B547" s="237">
        <v>64</v>
      </c>
      <c r="C547" s="235">
        <v>44683</v>
      </c>
      <c r="D547" s="233" t="s">
        <v>765</v>
      </c>
      <c r="E547" s="189">
        <v>12.73</v>
      </c>
    </row>
    <row r="548" spans="2:5" s="95" customFormat="1" x14ac:dyDescent="0.2">
      <c r="B548" s="237">
        <v>66</v>
      </c>
      <c r="C548" s="235">
        <v>44683</v>
      </c>
      <c r="D548" s="233" t="s">
        <v>748</v>
      </c>
      <c r="E548" s="189">
        <v>1.55</v>
      </c>
    </row>
    <row r="549" spans="2:5" s="95" customFormat="1" x14ac:dyDescent="0.2">
      <c r="B549" s="237">
        <v>68</v>
      </c>
      <c r="C549" s="235">
        <v>44683</v>
      </c>
      <c r="D549" s="233" t="s">
        <v>750</v>
      </c>
      <c r="E549" s="189">
        <v>0.25</v>
      </c>
    </row>
    <row r="550" spans="2:5" s="95" customFormat="1" x14ac:dyDescent="0.2">
      <c r="B550" s="237">
        <v>70</v>
      </c>
      <c r="C550" s="235">
        <v>44683</v>
      </c>
      <c r="D550" s="233" t="s">
        <v>750</v>
      </c>
      <c r="E550" s="189">
        <v>0.25</v>
      </c>
    </row>
    <row r="551" spans="2:5" s="95" customFormat="1" x14ac:dyDescent="0.2">
      <c r="B551" s="237">
        <v>72</v>
      </c>
      <c r="C551" s="235">
        <v>44683</v>
      </c>
      <c r="D551" s="233" t="s">
        <v>750</v>
      </c>
      <c r="E551" s="189">
        <v>0.25</v>
      </c>
    </row>
    <row r="552" spans="2:5" s="95" customFormat="1" x14ac:dyDescent="0.2">
      <c r="B552" s="237">
        <v>74</v>
      </c>
      <c r="C552" s="235">
        <v>44685</v>
      </c>
      <c r="D552" s="233" t="s">
        <v>750</v>
      </c>
      <c r="E552" s="189">
        <v>0.25</v>
      </c>
    </row>
    <row r="553" spans="2:5" s="95" customFormat="1" x14ac:dyDescent="0.2">
      <c r="B553" s="237">
        <v>75</v>
      </c>
      <c r="C553" s="235">
        <v>44713</v>
      </c>
      <c r="D553" s="233" t="s">
        <v>770</v>
      </c>
      <c r="E553" s="189">
        <v>12.73</v>
      </c>
    </row>
    <row r="554" spans="2:5" s="95" customFormat="1" x14ac:dyDescent="0.2">
      <c r="B554" s="237">
        <v>79</v>
      </c>
      <c r="C554" s="235">
        <v>44719</v>
      </c>
      <c r="D554" s="233" t="s">
        <v>750</v>
      </c>
      <c r="E554" s="189">
        <v>0.25</v>
      </c>
    </row>
    <row r="555" spans="2:5" s="95" customFormat="1" x14ac:dyDescent="0.2">
      <c r="B555" s="237">
        <v>81</v>
      </c>
      <c r="C555" s="235">
        <v>44719</v>
      </c>
      <c r="D555" s="233" t="s">
        <v>750</v>
      </c>
      <c r="E555" s="189">
        <v>0.25</v>
      </c>
    </row>
    <row r="556" spans="2:5" s="95" customFormat="1" x14ac:dyDescent="0.2">
      <c r="B556" s="237">
        <v>83</v>
      </c>
      <c r="C556" s="235">
        <v>44719</v>
      </c>
      <c r="D556" s="233" t="s">
        <v>750</v>
      </c>
      <c r="E556" s="189">
        <v>0.25</v>
      </c>
    </row>
    <row r="557" spans="2:5" s="95" customFormat="1" x14ac:dyDescent="0.2">
      <c r="B557" s="237">
        <v>95</v>
      </c>
      <c r="C557" s="235">
        <v>44732</v>
      </c>
      <c r="D557" s="233" t="s">
        <v>750</v>
      </c>
      <c r="E557" s="189">
        <v>0.25</v>
      </c>
    </row>
    <row r="558" spans="2:5" s="95" customFormat="1" x14ac:dyDescent="0.2">
      <c r="B558" s="237">
        <v>98</v>
      </c>
      <c r="C558" s="235">
        <v>44739</v>
      </c>
      <c r="D558" s="233" t="s">
        <v>750</v>
      </c>
      <c r="E558" s="189">
        <v>0.25</v>
      </c>
    </row>
    <row r="559" spans="2:5" s="95" customFormat="1" x14ac:dyDescent="0.2">
      <c r="B559" s="237">
        <v>100</v>
      </c>
      <c r="C559" s="235">
        <v>44739</v>
      </c>
      <c r="D559" s="233" t="s">
        <v>750</v>
      </c>
      <c r="E559" s="189">
        <v>0.25</v>
      </c>
    </row>
    <row r="560" spans="2:5" s="95" customFormat="1" x14ac:dyDescent="0.2">
      <c r="B560" s="237">
        <v>102</v>
      </c>
      <c r="C560" s="235">
        <v>44742</v>
      </c>
      <c r="D560" s="233" t="s">
        <v>748</v>
      </c>
      <c r="E560" s="189">
        <v>1.55</v>
      </c>
    </row>
    <row r="561" spans="2:5" s="95" customFormat="1" x14ac:dyDescent="0.2">
      <c r="B561" s="237">
        <v>103</v>
      </c>
      <c r="C561" s="235">
        <v>44742</v>
      </c>
      <c r="D561" s="233" t="s">
        <v>729</v>
      </c>
      <c r="E561" s="189">
        <v>4</v>
      </c>
    </row>
    <row r="562" spans="2:5" s="95" customFormat="1" x14ac:dyDescent="0.2">
      <c r="B562" s="237">
        <v>104</v>
      </c>
      <c r="C562" s="235">
        <v>44743</v>
      </c>
      <c r="D562" s="233" t="s">
        <v>789</v>
      </c>
      <c r="E562" s="189">
        <v>12.73</v>
      </c>
    </row>
    <row r="563" spans="2:5" s="95" customFormat="1" x14ac:dyDescent="0.2">
      <c r="B563" s="237">
        <v>105</v>
      </c>
      <c r="C563" s="235">
        <v>44747</v>
      </c>
      <c r="D563" s="233" t="s">
        <v>810</v>
      </c>
      <c r="E563" s="189">
        <v>3</v>
      </c>
    </row>
    <row r="564" spans="2:5" s="95" customFormat="1" x14ac:dyDescent="0.2">
      <c r="B564" s="237">
        <v>106</v>
      </c>
      <c r="C564" s="235">
        <v>44747</v>
      </c>
      <c r="D564" s="233" t="s">
        <v>584</v>
      </c>
      <c r="E564" s="189">
        <v>10</v>
      </c>
    </row>
    <row r="565" spans="2:5" s="95" customFormat="1" x14ac:dyDescent="0.2">
      <c r="B565" s="237">
        <v>108</v>
      </c>
      <c r="C565" s="235">
        <v>44763</v>
      </c>
      <c r="D565" s="233" t="s">
        <v>750</v>
      </c>
      <c r="E565" s="189">
        <v>0.25</v>
      </c>
    </row>
    <row r="566" spans="2:5" s="95" customFormat="1" x14ac:dyDescent="0.2">
      <c r="B566" s="237">
        <v>109</v>
      </c>
      <c r="C566" s="235">
        <v>44771</v>
      </c>
      <c r="D566" s="233" t="s">
        <v>729</v>
      </c>
      <c r="E566" s="189">
        <v>4</v>
      </c>
    </row>
    <row r="567" spans="2:5" s="95" customFormat="1" x14ac:dyDescent="0.2">
      <c r="B567" s="237">
        <v>110</v>
      </c>
      <c r="C567" s="235">
        <v>44774</v>
      </c>
      <c r="D567" s="233" t="s">
        <v>791</v>
      </c>
      <c r="E567" s="189">
        <v>13.07</v>
      </c>
    </row>
    <row r="568" spans="2:5" s="95" customFormat="1" x14ac:dyDescent="0.2">
      <c r="B568" s="237">
        <v>112</v>
      </c>
      <c r="C568" s="235">
        <v>44774</v>
      </c>
      <c r="D568" s="233" t="s">
        <v>748</v>
      </c>
      <c r="E568" s="189">
        <v>1.55</v>
      </c>
    </row>
    <row r="569" spans="2:5" s="95" customFormat="1" x14ac:dyDescent="0.2">
      <c r="B569" s="237">
        <v>113</v>
      </c>
      <c r="C569" s="235">
        <v>44776</v>
      </c>
      <c r="D569" s="233" t="s">
        <v>812</v>
      </c>
      <c r="E569" s="189">
        <v>3</v>
      </c>
    </row>
    <row r="570" spans="2:5" s="95" customFormat="1" x14ac:dyDescent="0.2">
      <c r="B570" s="237">
        <v>116</v>
      </c>
      <c r="C570" s="235">
        <v>44804</v>
      </c>
      <c r="D570" s="233" t="s">
        <v>729</v>
      </c>
      <c r="E570" s="189">
        <v>4</v>
      </c>
    </row>
    <row r="571" spans="2:5" s="95" customFormat="1" x14ac:dyDescent="0.2">
      <c r="B571" s="237">
        <v>117</v>
      </c>
      <c r="C571" s="235">
        <v>44805</v>
      </c>
      <c r="D571" s="233" t="s">
        <v>795</v>
      </c>
      <c r="E571" s="189">
        <v>13.07</v>
      </c>
    </row>
    <row r="572" spans="2:5" s="95" customFormat="1" x14ac:dyDescent="0.2">
      <c r="B572" s="237">
        <v>118</v>
      </c>
      <c r="C572" s="235">
        <v>44809</v>
      </c>
      <c r="D572" s="233" t="s">
        <v>814</v>
      </c>
      <c r="E572" s="189">
        <v>3</v>
      </c>
    </row>
    <row r="573" spans="2:5" s="95" customFormat="1" x14ac:dyDescent="0.2">
      <c r="B573" s="237">
        <v>123</v>
      </c>
      <c r="C573" s="235">
        <v>44816</v>
      </c>
      <c r="D573" s="233" t="s">
        <v>750</v>
      </c>
      <c r="E573" s="189">
        <v>0.25</v>
      </c>
    </row>
    <row r="574" spans="2:5" s="95" customFormat="1" x14ac:dyDescent="0.2">
      <c r="B574" s="237">
        <v>125</v>
      </c>
      <c r="C574" s="235">
        <v>44816</v>
      </c>
      <c r="D574" s="233" t="s">
        <v>750</v>
      </c>
      <c r="E574" s="189">
        <v>0.25</v>
      </c>
    </row>
    <row r="575" spans="2:5" s="95" customFormat="1" x14ac:dyDescent="0.2">
      <c r="B575" s="237">
        <v>127</v>
      </c>
      <c r="C575" s="235">
        <v>44816</v>
      </c>
      <c r="D575" s="233" t="s">
        <v>750</v>
      </c>
      <c r="E575" s="189">
        <v>0.25</v>
      </c>
    </row>
    <row r="576" spans="2:5" s="95" customFormat="1" x14ac:dyDescent="0.2">
      <c r="B576" s="237">
        <v>132</v>
      </c>
      <c r="C576" s="235">
        <v>44825</v>
      </c>
      <c r="D576" s="233" t="s">
        <v>750</v>
      </c>
      <c r="E576" s="189">
        <v>0.25</v>
      </c>
    </row>
    <row r="577" spans="2:5" s="95" customFormat="1" x14ac:dyDescent="0.2">
      <c r="B577" s="237">
        <v>133</v>
      </c>
      <c r="C577" s="235">
        <v>44834</v>
      </c>
      <c r="D577" s="233" t="s">
        <v>729</v>
      </c>
      <c r="E577" s="189">
        <v>4</v>
      </c>
    </row>
    <row r="578" spans="2:5" s="95" customFormat="1" x14ac:dyDescent="0.2">
      <c r="B578" s="237">
        <v>135</v>
      </c>
      <c r="C578" s="235">
        <v>44834</v>
      </c>
      <c r="D578" s="233" t="s">
        <v>748</v>
      </c>
      <c r="E578" s="189">
        <v>1.55</v>
      </c>
    </row>
    <row r="579" spans="2:5" s="95" customFormat="1" x14ac:dyDescent="0.2">
      <c r="B579" s="237">
        <v>137</v>
      </c>
      <c r="C579" s="235">
        <v>44834</v>
      </c>
      <c r="D579" s="233" t="s">
        <v>750</v>
      </c>
      <c r="E579" s="189">
        <v>0.25</v>
      </c>
    </row>
    <row r="580" spans="2:5" s="95" customFormat="1" x14ac:dyDescent="0.2">
      <c r="B580" s="237">
        <v>142</v>
      </c>
      <c r="C580" s="235">
        <v>44837</v>
      </c>
      <c r="D580" s="233" t="s">
        <v>821</v>
      </c>
      <c r="E580" s="189">
        <v>13.07</v>
      </c>
    </row>
    <row r="581" spans="2:5" s="95" customFormat="1" x14ac:dyDescent="0.2">
      <c r="B581" s="237" t="s">
        <v>800</v>
      </c>
      <c r="C581" s="235">
        <v>44680</v>
      </c>
      <c r="D581" s="233" t="s">
        <v>729</v>
      </c>
      <c r="E581" s="189">
        <v>4</v>
      </c>
    </row>
    <row r="582" spans="2:5" s="95" customFormat="1" x14ac:dyDescent="0.2">
      <c r="B582" s="237" t="s">
        <v>802</v>
      </c>
      <c r="C582" s="235">
        <v>44685</v>
      </c>
      <c r="D582" s="233" t="s">
        <v>804</v>
      </c>
      <c r="E582" s="189">
        <v>3</v>
      </c>
    </row>
    <row r="583" spans="2:5" s="95" customFormat="1" x14ac:dyDescent="0.2">
      <c r="B583" s="237" t="s">
        <v>805</v>
      </c>
      <c r="C583" s="235">
        <v>44712</v>
      </c>
      <c r="D583" s="233" t="s">
        <v>729</v>
      </c>
      <c r="E583" s="189">
        <v>4</v>
      </c>
    </row>
    <row r="584" spans="2:5" s="95" customFormat="1" x14ac:dyDescent="0.2">
      <c r="B584" s="237" t="s">
        <v>806</v>
      </c>
      <c r="C584" s="235">
        <v>44718</v>
      </c>
      <c r="D584" s="233" t="s">
        <v>809</v>
      </c>
      <c r="E584" s="189">
        <v>3</v>
      </c>
    </row>
    <row r="585" spans="2:5" s="95" customFormat="1" x14ac:dyDescent="0.2">
      <c r="B585" s="237" t="s">
        <v>807</v>
      </c>
      <c r="C585" s="235">
        <v>44727</v>
      </c>
      <c r="D585" s="233" t="s">
        <v>808</v>
      </c>
      <c r="E585" s="189">
        <v>50</v>
      </c>
    </row>
    <row r="586" spans="2:5" s="95" customFormat="1" x14ac:dyDescent="0.2">
      <c r="B586" s="237">
        <v>143</v>
      </c>
      <c r="C586" s="235">
        <v>44839</v>
      </c>
      <c r="D586" s="233" t="s">
        <v>819</v>
      </c>
      <c r="E586" s="189">
        <v>3</v>
      </c>
    </row>
    <row r="587" spans="2:5" s="95" customFormat="1" x14ac:dyDescent="0.2">
      <c r="B587" s="237">
        <v>145</v>
      </c>
      <c r="C587" s="235">
        <v>44847</v>
      </c>
      <c r="D587" s="233" t="s">
        <v>750</v>
      </c>
      <c r="E587" s="189">
        <v>0.25</v>
      </c>
    </row>
    <row r="588" spans="2:5" s="95" customFormat="1" x14ac:dyDescent="0.2">
      <c r="B588" s="237">
        <v>149</v>
      </c>
      <c r="C588" s="235">
        <v>44865</v>
      </c>
      <c r="D588" s="233" t="s">
        <v>729</v>
      </c>
      <c r="E588" s="189">
        <v>4</v>
      </c>
    </row>
    <row r="589" spans="2:5" s="95" customFormat="1" x14ac:dyDescent="0.2">
      <c r="B589" s="237">
        <v>150</v>
      </c>
      <c r="C589" s="235">
        <v>44866</v>
      </c>
      <c r="D589" s="233" t="s">
        <v>823</v>
      </c>
      <c r="E589" s="189">
        <v>13.07</v>
      </c>
    </row>
    <row r="590" spans="2:5" s="95" customFormat="1" x14ac:dyDescent="0.2">
      <c r="B590" s="237">
        <v>152</v>
      </c>
      <c r="C590" s="235">
        <v>44869</v>
      </c>
      <c r="D590" s="233" t="s">
        <v>866</v>
      </c>
      <c r="E590" s="189">
        <v>3</v>
      </c>
    </row>
    <row r="591" spans="2:5" s="95" customFormat="1" x14ac:dyDescent="0.2">
      <c r="B591" s="237">
        <v>154</v>
      </c>
      <c r="C591" s="235">
        <v>44874</v>
      </c>
      <c r="D591" s="233" t="s">
        <v>750</v>
      </c>
      <c r="E591" s="189">
        <v>0.25</v>
      </c>
    </row>
    <row r="592" spans="2:5" s="95" customFormat="1" x14ac:dyDescent="0.2">
      <c r="B592" s="237">
        <v>160</v>
      </c>
      <c r="C592" s="235">
        <v>44883</v>
      </c>
      <c r="D592" s="233" t="s">
        <v>750</v>
      </c>
      <c r="E592" s="189">
        <v>0.25</v>
      </c>
    </row>
    <row r="593" spans="2:5" s="95" customFormat="1" x14ac:dyDescent="0.2">
      <c r="B593" s="237">
        <v>161</v>
      </c>
      <c r="C593" s="235">
        <v>44888</v>
      </c>
      <c r="D593" s="233" t="s">
        <v>867</v>
      </c>
      <c r="E593" s="189">
        <v>-2.83</v>
      </c>
    </row>
    <row r="594" spans="2:5" s="95" customFormat="1" x14ac:dyDescent="0.2">
      <c r="B594" s="237">
        <v>163</v>
      </c>
      <c r="C594" s="235">
        <v>44896</v>
      </c>
      <c r="D594" s="233" t="s">
        <v>841</v>
      </c>
      <c r="E594" s="189">
        <v>13.07</v>
      </c>
    </row>
    <row r="595" spans="2:5" s="95" customFormat="1" x14ac:dyDescent="0.2">
      <c r="B595" s="237">
        <v>171</v>
      </c>
      <c r="C595" s="235">
        <v>44910</v>
      </c>
      <c r="D595" s="233" t="s">
        <v>750</v>
      </c>
      <c r="E595" s="189">
        <v>0.25</v>
      </c>
    </row>
    <row r="596" spans="2:5" s="95" customFormat="1" x14ac:dyDescent="0.2">
      <c r="B596" s="237">
        <v>175</v>
      </c>
      <c r="C596" s="235">
        <v>44916</v>
      </c>
      <c r="D596" s="233" t="s">
        <v>750</v>
      </c>
      <c r="E596" s="189">
        <v>0.25</v>
      </c>
    </row>
    <row r="597" spans="2:5" s="95" customFormat="1" x14ac:dyDescent="0.2">
      <c r="B597" s="237">
        <v>183</v>
      </c>
      <c r="C597" s="235">
        <v>44922</v>
      </c>
      <c r="D597" s="233" t="s">
        <v>750</v>
      </c>
      <c r="E597" s="189">
        <v>0.25</v>
      </c>
    </row>
    <row r="598" spans="2:5" s="95" customFormat="1" x14ac:dyDescent="0.2">
      <c r="B598" s="237">
        <v>186</v>
      </c>
      <c r="C598" s="235">
        <v>44926</v>
      </c>
      <c r="D598" s="233" t="s">
        <v>854</v>
      </c>
      <c r="E598" s="189">
        <v>13.07</v>
      </c>
    </row>
    <row r="599" spans="2:5" s="95" customFormat="1" x14ac:dyDescent="0.2">
      <c r="B599" s="237">
        <v>196</v>
      </c>
      <c r="C599" s="235">
        <v>44926</v>
      </c>
      <c r="D599" s="233" t="s">
        <v>868</v>
      </c>
      <c r="E599" s="189">
        <v>4</v>
      </c>
    </row>
    <row r="600" spans="2:5" s="95" customFormat="1" x14ac:dyDescent="0.2">
      <c r="B600" s="237">
        <v>198</v>
      </c>
      <c r="C600" s="235">
        <v>44926</v>
      </c>
      <c r="D600" s="233" t="s">
        <v>869</v>
      </c>
      <c r="E600" s="189">
        <v>2</v>
      </c>
    </row>
    <row r="601" spans="2:5" s="95" customFormat="1" x14ac:dyDescent="0.2">
      <c r="B601" s="237">
        <v>200</v>
      </c>
      <c r="C601" s="235">
        <v>44926</v>
      </c>
      <c r="D601" s="233" t="s">
        <v>870</v>
      </c>
      <c r="E601" s="189">
        <v>25</v>
      </c>
    </row>
    <row r="602" spans="2:5" s="95" customFormat="1" x14ac:dyDescent="0.2">
      <c r="B602" s="237"/>
      <c r="C602" s="235"/>
      <c r="D602" s="185"/>
      <c r="E602" s="189"/>
    </row>
    <row r="603" spans="2:5" s="95" customFormat="1" x14ac:dyDescent="0.2">
      <c r="B603" s="243"/>
      <c r="C603" s="249"/>
      <c r="D603" s="187"/>
      <c r="E603" s="190"/>
    </row>
    <row r="604" spans="2:5" s="95" customFormat="1" x14ac:dyDescent="0.2">
      <c r="B604" s="237"/>
      <c r="C604" s="250"/>
      <c r="D604" s="188" t="s">
        <v>123</v>
      </c>
      <c r="E604" s="189">
        <f>SUM(E515:E602)</f>
        <v>371.07</v>
      </c>
    </row>
    <row r="605" spans="2:5" s="95" customFormat="1" x14ac:dyDescent="0.2">
      <c r="B605" s="244"/>
      <c r="C605" s="251"/>
      <c r="D605" s="103"/>
      <c r="E605" s="88"/>
    </row>
    <row r="608" spans="2:5" s="95" customFormat="1" x14ac:dyDescent="0.2">
      <c r="B608" s="600" t="s">
        <v>21</v>
      </c>
      <c r="C608" s="601"/>
      <c r="D608" s="601"/>
      <c r="E608" s="602"/>
    </row>
    <row r="609" spans="2:5" s="95" customFormat="1" x14ac:dyDescent="0.2">
      <c r="B609" s="597" t="s">
        <v>230</v>
      </c>
      <c r="C609" s="598"/>
      <c r="D609" s="598"/>
      <c r="E609" s="599"/>
    </row>
    <row r="610" spans="2:5" s="95" customFormat="1" x14ac:dyDescent="0.2">
      <c r="B610" s="597" t="s">
        <v>418</v>
      </c>
      <c r="C610" s="598"/>
      <c r="D610" s="598"/>
      <c r="E610" s="599"/>
    </row>
    <row r="611" spans="2:5" s="95" customFormat="1" x14ac:dyDescent="0.2">
      <c r="B611" s="238" t="s">
        <v>125</v>
      </c>
      <c r="C611" s="245" t="s">
        <v>50</v>
      </c>
      <c r="D611" s="182" t="s">
        <v>66</v>
      </c>
      <c r="E611" s="184" t="s">
        <v>67</v>
      </c>
    </row>
    <row r="612" spans="2:5" s="95" customFormat="1" x14ac:dyDescent="0.2">
      <c r="B612" s="237"/>
      <c r="C612" s="246"/>
      <c r="D612" s="101"/>
      <c r="E612" s="112"/>
    </row>
    <row r="613" spans="2:5" s="95" customFormat="1" x14ac:dyDescent="0.2">
      <c r="B613" s="237"/>
      <c r="C613" s="235"/>
      <c r="D613" s="233"/>
      <c r="E613" s="189"/>
    </row>
    <row r="614" spans="2:5" s="95" customFormat="1" x14ac:dyDescent="0.2">
      <c r="B614" s="237">
        <v>187</v>
      </c>
      <c r="C614" s="235">
        <v>44926</v>
      </c>
      <c r="D614" s="233" t="s">
        <v>856</v>
      </c>
      <c r="E614" s="189">
        <v>681</v>
      </c>
    </row>
    <row r="615" spans="2:5" s="95" customFormat="1" x14ac:dyDescent="0.2">
      <c r="B615" s="237"/>
      <c r="C615" s="236"/>
      <c r="D615" s="219"/>
      <c r="E615" s="189"/>
    </row>
    <row r="616" spans="2:5" s="95" customFormat="1" x14ac:dyDescent="0.2">
      <c r="B616" s="237"/>
      <c r="C616" s="236"/>
      <c r="D616" s="234"/>
      <c r="E616" s="189"/>
    </row>
    <row r="617" spans="2:5" s="95" customFormat="1" x14ac:dyDescent="0.2">
      <c r="B617" s="237"/>
      <c r="C617" s="236"/>
      <c r="D617" s="234"/>
      <c r="E617" s="189"/>
    </row>
    <row r="618" spans="2:5" s="95" customFormat="1" x14ac:dyDescent="0.2">
      <c r="B618" s="237"/>
      <c r="C618" s="235"/>
      <c r="D618" s="233"/>
      <c r="E618" s="189"/>
    </row>
    <row r="619" spans="2:5" s="95" customFormat="1" x14ac:dyDescent="0.2">
      <c r="B619" s="237"/>
      <c r="C619" s="235"/>
      <c r="D619" s="233"/>
      <c r="E619" s="189"/>
    </row>
    <row r="620" spans="2:5" s="95" customFormat="1" x14ac:dyDescent="0.2">
      <c r="B620" s="237"/>
      <c r="C620" s="235"/>
      <c r="D620" s="233"/>
      <c r="E620" s="189"/>
    </row>
    <row r="621" spans="2:5" s="95" customFormat="1" x14ac:dyDescent="0.2">
      <c r="B621" s="237"/>
      <c r="C621" s="235"/>
      <c r="D621" s="233"/>
      <c r="E621" s="189"/>
    </row>
    <row r="622" spans="2:5" s="95" customFormat="1" x14ac:dyDescent="0.2">
      <c r="B622" s="237"/>
      <c r="C622" s="236"/>
      <c r="D622" s="219"/>
      <c r="E622" s="189"/>
    </row>
    <row r="623" spans="2:5" s="95" customFormat="1" x14ac:dyDescent="0.2">
      <c r="B623" s="237"/>
      <c r="C623" s="236"/>
      <c r="D623" s="234"/>
      <c r="E623" s="189"/>
    </row>
    <row r="624" spans="2:5" s="95" customFormat="1" x14ac:dyDescent="0.2">
      <c r="B624" s="237"/>
      <c r="C624" s="236"/>
      <c r="D624" s="234"/>
      <c r="E624" s="189"/>
    </row>
    <row r="625" spans="2:7" s="95" customFormat="1" x14ac:dyDescent="0.2">
      <c r="B625" s="237"/>
      <c r="C625" s="235"/>
      <c r="D625" s="233"/>
      <c r="E625" s="189"/>
    </row>
    <row r="626" spans="2:7" s="95" customFormat="1" x14ac:dyDescent="0.2">
      <c r="B626" s="237"/>
      <c r="C626" s="235"/>
      <c r="D626" s="185"/>
      <c r="E626" s="189"/>
    </row>
    <row r="627" spans="2:7" s="95" customFormat="1" x14ac:dyDescent="0.2">
      <c r="B627" s="243"/>
      <c r="C627" s="249"/>
      <c r="D627" s="187"/>
      <c r="E627" s="190"/>
    </row>
    <row r="628" spans="2:7" s="95" customFormat="1" x14ac:dyDescent="0.2">
      <c r="B628" s="237"/>
      <c r="C628" s="250"/>
      <c r="D628" s="188" t="s">
        <v>123</v>
      </c>
      <c r="E628" s="189">
        <f>SUM(E612:E626)</f>
        <v>681</v>
      </c>
    </row>
    <row r="629" spans="2:7" s="95" customFormat="1" x14ac:dyDescent="0.2">
      <c r="B629" s="244"/>
      <c r="C629" s="251"/>
      <c r="D629" s="103"/>
      <c r="E629" s="88"/>
    </row>
    <row r="632" spans="2:7" s="95" customFormat="1" x14ac:dyDescent="0.2">
      <c r="B632" s="600" t="s">
        <v>21</v>
      </c>
      <c r="C632" s="601"/>
      <c r="D632" s="601"/>
      <c r="E632" s="602"/>
    </row>
    <row r="633" spans="2:7" s="95" customFormat="1" x14ac:dyDescent="0.2">
      <c r="B633" s="597" t="s">
        <v>230</v>
      </c>
      <c r="C633" s="598"/>
      <c r="D633" s="598"/>
      <c r="E633" s="599"/>
    </row>
    <row r="634" spans="2:7" s="95" customFormat="1" x14ac:dyDescent="0.2">
      <c r="B634" s="597" t="s">
        <v>417</v>
      </c>
      <c r="C634" s="598"/>
      <c r="D634" s="598"/>
      <c r="E634" s="599"/>
    </row>
    <row r="635" spans="2:7" s="95" customFormat="1" x14ac:dyDescent="0.2">
      <c r="B635" s="238" t="s">
        <v>125</v>
      </c>
      <c r="C635" s="245" t="s">
        <v>50</v>
      </c>
      <c r="D635" s="182" t="s">
        <v>66</v>
      </c>
      <c r="E635" s="184" t="s">
        <v>67</v>
      </c>
    </row>
    <row r="636" spans="2:7" s="95" customFormat="1" x14ac:dyDescent="0.2">
      <c r="B636" s="237"/>
      <c r="C636" s="246"/>
      <c r="D636" s="101"/>
      <c r="E636" s="101"/>
    </row>
    <row r="637" spans="2:7" s="95" customFormat="1" x14ac:dyDescent="0.2">
      <c r="B637" s="237">
        <v>40</v>
      </c>
      <c r="C637" s="235">
        <v>44648</v>
      </c>
      <c r="D637" s="233" t="s">
        <v>753</v>
      </c>
      <c r="E637" s="189">
        <v>23773.5</v>
      </c>
      <c r="G637" s="95">
        <v>-1</v>
      </c>
    </row>
    <row r="638" spans="2:7" s="95" customFormat="1" x14ac:dyDescent="0.2">
      <c r="B638" s="237">
        <v>44</v>
      </c>
      <c r="C638" s="235">
        <v>44651</v>
      </c>
      <c r="D638" s="233" t="s">
        <v>754</v>
      </c>
      <c r="E638" s="189">
        <v>26089.5</v>
      </c>
    </row>
    <row r="639" spans="2:7" s="95" customFormat="1" x14ac:dyDescent="0.2">
      <c r="B639" s="237">
        <v>46</v>
      </c>
      <c r="C639" s="236">
        <v>44652</v>
      </c>
      <c r="D639" s="219" t="s">
        <v>756</v>
      </c>
      <c r="E639" s="189">
        <v>24982.5</v>
      </c>
    </row>
    <row r="640" spans="2:7" s="95" customFormat="1" x14ac:dyDescent="0.2">
      <c r="B640" s="237"/>
      <c r="C640" s="236"/>
      <c r="D640" s="234"/>
      <c r="E640" s="528"/>
    </row>
    <row r="641" spans="2:5" s="95" customFormat="1" x14ac:dyDescent="0.2">
      <c r="B641" s="237"/>
      <c r="C641" s="236"/>
      <c r="D641" s="234"/>
      <c r="E641" s="528"/>
    </row>
    <row r="642" spans="2:5" s="95" customFormat="1" x14ac:dyDescent="0.2">
      <c r="B642" s="237"/>
      <c r="C642" s="235"/>
      <c r="D642" s="233"/>
      <c r="E642" s="528"/>
    </row>
    <row r="643" spans="2:5" s="95" customFormat="1" x14ac:dyDescent="0.2">
      <c r="B643" s="237"/>
      <c r="C643" s="235"/>
      <c r="D643" s="233"/>
      <c r="E643" s="528"/>
    </row>
    <row r="644" spans="2:5" s="95" customFormat="1" x14ac:dyDescent="0.2">
      <c r="B644" s="237"/>
      <c r="C644" s="235"/>
      <c r="D644" s="233"/>
      <c r="E644" s="528"/>
    </row>
    <row r="645" spans="2:5" s="95" customFormat="1" x14ac:dyDescent="0.2">
      <c r="B645" s="237"/>
      <c r="C645" s="235"/>
      <c r="D645" s="233"/>
      <c r="E645" s="528"/>
    </row>
    <row r="646" spans="2:5" s="95" customFormat="1" x14ac:dyDescent="0.2">
      <c r="B646" s="237"/>
      <c r="C646" s="236"/>
      <c r="D646" s="219"/>
      <c r="E646" s="528"/>
    </row>
    <row r="647" spans="2:5" s="95" customFormat="1" x14ac:dyDescent="0.2">
      <c r="B647" s="237"/>
      <c r="C647" s="236"/>
      <c r="D647" s="234"/>
      <c r="E647" s="528"/>
    </row>
    <row r="648" spans="2:5" s="95" customFormat="1" x14ac:dyDescent="0.2">
      <c r="B648" s="237"/>
      <c r="C648" s="236"/>
      <c r="D648" s="234"/>
      <c r="E648" s="528"/>
    </row>
    <row r="649" spans="2:5" s="95" customFormat="1" x14ac:dyDescent="0.2">
      <c r="B649" s="237"/>
      <c r="C649" s="235"/>
      <c r="D649" s="233"/>
      <c r="E649" s="528"/>
    </row>
    <row r="650" spans="2:5" s="95" customFormat="1" x14ac:dyDescent="0.2">
      <c r="B650" s="237"/>
      <c r="C650" s="235"/>
      <c r="D650" s="185"/>
      <c r="E650" s="527"/>
    </row>
    <row r="651" spans="2:5" s="95" customFormat="1" x14ac:dyDescent="0.2">
      <c r="B651" s="243"/>
      <c r="C651" s="249"/>
      <c r="D651" s="187"/>
      <c r="E651" s="190"/>
    </row>
    <row r="652" spans="2:5" s="95" customFormat="1" x14ac:dyDescent="0.2">
      <c r="B652" s="237"/>
      <c r="C652" s="250"/>
      <c r="D652" s="188" t="s">
        <v>123</v>
      </c>
      <c r="E652" s="189">
        <f>SUM(E636:E650)</f>
        <v>74845.5</v>
      </c>
    </row>
    <row r="653" spans="2:5" s="95" customFormat="1" x14ac:dyDescent="0.2">
      <c r="B653" s="244"/>
      <c r="C653" s="251"/>
      <c r="D653" s="103"/>
      <c r="E653" s="88"/>
    </row>
    <row r="656" spans="2:5" s="95" customFormat="1" x14ac:dyDescent="0.2">
      <c r="B656" s="600" t="s">
        <v>21</v>
      </c>
      <c r="C656" s="601"/>
      <c r="D656" s="601"/>
      <c r="E656" s="602"/>
    </row>
    <row r="657" spans="2:7" s="95" customFormat="1" x14ac:dyDescent="0.2">
      <c r="B657" s="597" t="s">
        <v>230</v>
      </c>
      <c r="C657" s="598"/>
      <c r="D657" s="598"/>
      <c r="E657" s="599"/>
    </row>
    <row r="658" spans="2:7" s="95" customFormat="1" x14ac:dyDescent="0.2">
      <c r="B658" s="597" t="s">
        <v>113</v>
      </c>
      <c r="C658" s="598"/>
      <c r="D658" s="598"/>
      <c r="E658" s="599"/>
    </row>
    <row r="659" spans="2:7" s="95" customFormat="1" x14ac:dyDescent="0.2">
      <c r="B659" s="238" t="s">
        <v>125</v>
      </c>
      <c r="C659" s="245" t="s">
        <v>50</v>
      </c>
      <c r="D659" s="182" t="s">
        <v>66</v>
      </c>
      <c r="E659" s="184" t="s">
        <v>67</v>
      </c>
    </row>
    <row r="660" spans="2:7" s="95" customFormat="1" x14ac:dyDescent="0.2">
      <c r="B660" s="237"/>
      <c r="C660" s="246"/>
      <c r="D660" s="101"/>
      <c r="E660" s="101"/>
    </row>
    <row r="661" spans="2:7" s="95" customFormat="1" x14ac:dyDescent="0.2">
      <c r="B661" s="237">
        <v>3</v>
      </c>
      <c r="C661" s="235">
        <v>44564</v>
      </c>
      <c r="D661" s="233" t="s">
        <v>743</v>
      </c>
      <c r="E661" s="189">
        <v>3</v>
      </c>
      <c r="G661" s="95">
        <v>-1</v>
      </c>
    </row>
    <row r="662" spans="2:7" s="95" customFormat="1" x14ac:dyDescent="0.2">
      <c r="B662" s="237">
        <v>77</v>
      </c>
      <c r="C662" s="235">
        <v>44719</v>
      </c>
      <c r="D662" s="233" t="s">
        <v>771</v>
      </c>
      <c r="E662" s="189">
        <v>998.25</v>
      </c>
    </row>
    <row r="663" spans="2:7" s="95" customFormat="1" ht="25.5" x14ac:dyDescent="0.2">
      <c r="B663" s="237">
        <v>163</v>
      </c>
      <c r="C663" s="236">
        <v>44897</v>
      </c>
      <c r="D663" s="219" t="s">
        <v>840</v>
      </c>
      <c r="E663" s="189">
        <v>29696.04</v>
      </c>
    </row>
    <row r="664" spans="2:7" s="95" customFormat="1" x14ac:dyDescent="0.2">
      <c r="B664" s="237"/>
      <c r="C664" s="236"/>
      <c r="D664" s="234"/>
      <c r="E664" s="528"/>
    </row>
    <row r="665" spans="2:7" s="95" customFormat="1" x14ac:dyDescent="0.2">
      <c r="B665" s="237"/>
      <c r="C665" s="236"/>
      <c r="D665" s="234"/>
      <c r="E665" s="528"/>
    </row>
    <row r="666" spans="2:7" s="95" customFormat="1" x14ac:dyDescent="0.2">
      <c r="B666" s="237"/>
      <c r="C666" s="235"/>
      <c r="D666" s="233"/>
      <c r="E666" s="528"/>
    </row>
    <row r="667" spans="2:7" s="95" customFormat="1" x14ac:dyDescent="0.2">
      <c r="B667" s="237"/>
      <c r="C667" s="235"/>
      <c r="D667" s="233"/>
      <c r="E667" s="528"/>
    </row>
    <row r="668" spans="2:7" s="95" customFormat="1" x14ac:dyDescent="0.2">
      <c r="B668" s="237"/>
      <c r="C668" s="235"/>
      <c r="D668" s="233"/>
      <c r="E668" s="528"/>
    </row>
    <row r="669" spans="2:7" s="95" customFormat="1" x14ac:dyDescent="0.2">
      <c r="B669" s="237"/>
      <c r="C669" s="235"/>
      <c r="D669" s="233"/>
      <c r="E669" s="528"/>
    </row>
    <row r="670" spans="2:7" s="95" customFormat="1" x14ac:dyDescent="0.2">
      <c r="B670" s="237"/>
      <c r="C670" s="236"/>
      <c r="D670" s="219"/>
      <c r="E670" s="528"/>
    </row>
    <row r="671" spans="2:7" s="95" customFormat="1" x14ac:dyDescent="0.2">
      <c r="B671" s="237"/>
      <c r="C671" s="236"/>
      <c r="D671" s="234"/>
      <c r="E671" s="528"/>
    </row>
    <row r="672" spans="2:7" s="95" customFormat="1" x14ac:dyDescent="0.2">
      <c r="B672" s="237"/>
      <c r="C672" s="236"/>
      <c r="D672" s="234"/>
      <c r="E672" s="528"/>
    </row>
    <row r="673" spans="2:7" s="95" customFormat="1" x14ac:dyDescent="0.2">
      <c r="B673" s="237"/>
      <c r="C673" s="235"/>
      <c r="D673" s="233"/>
      <c r="E673" s="528"/>
    </row>
    <row r="674" spans="2:7" s="95" customFormat="1" x14ac:dyDescent="0.2">
      <c r="B674" s="237"/>
      <c r="C674" s="235"/>
      <c r="D674" s="185"/>
      <c r="E674" s="527"/>
    </row>
    <row r="675" spans="2:7" s="95" customFormat="1" x14ac:dyDescent="0.2">
      <c r="B675" s="243"/>
      <c r="C675" s="249"/>
      <c r="D675" s="187"/>
      <c r="E675" s="190"/>
    </row>
    <row r="676" spans="2:7" s="95" customFormat="1" x14ac:dyDescent="0.2">
      <c r="B676" s="237"/>
      <c r="C676" s="250"/>
      <c r="D676" s="188" t="s">
        <v>123</v>
      </c>
      <c r="E676" s="189">
        <f>SUM(E660:E674)</f>
        <v>30697.29</v>
      </c>
    </row>
    <row r="677" spans="2:7" s="95" customFormat="1" x14ac:dyDescent="0.2">
      <c r="B677" s="244"/>
      <c r="C677" s="251"/>
      <c r="D677" s="103"/>
      <c r="E677" s="88"/>
    </row>
    <row r="678" spans="2:7" s="95" customFormat="1" x14ac:dyDescent="0.2">
      <c r="B678" s="242"/>
      <c r="C678" s="248"/>
    </row>
    <row r="679" spans="2:7" s="95" customFormat="1" x14ac:dyDescent="0.2">
      <c r="B679" s="242"/>
      <c r="C679" s="248"/>
    </row>
    <row r="680" spans="2:7" s="95" customFormat="1" x14ac:dyDescent="0.2">
      <c r="B680" s="600" t="s">
        <v>21</v>
      </c>
      <c r="C680" s="601"/>
      <c r="D680" s="601"/>
      <c r="E680" s="602"/>
    </row>
    <row r="681" spans="2:7" s="95" customFormat="1" x14ac:dyDescent="0.2">
      <c r="B681" s="597" t="s">
        <v>230</v>
      </c>
      <c r="C681" s="598"/>
      <c r="D681" s="598"/>
      <c r="E681" s="599"/>
    </row>
    <row r="682" spans="2:7" s="95" customFormat="1" x14ac:dyDescent="0.2">
      <c r="B682" s="597" t="s">
        <v>248</v>
      </c>
      <c r="C682" s="598"/>
      <c r="D682" s="598"/>
      <c r="E682" s="599"/>
    </row>
    <row r="683" spans="2:7" s="95" customFormat="1" x14ac:dyDescent="0.2">
      <c r="B683" s="238" t="s">
        <v>125</v>
      </c>
      <c r="C683" s="245" t="s">
        <v>50</v>
      </c>
      <c r="D683" s="182" t="s">
        <v>66</v>
      </c>
      <c r="E683" s="184" t="s">
        <v>67</v>
      </c>
    </row>
    <row r="684" spans="2:7" s="95" customFormat="1" x14ac:dyDescent="0.2">
      <c r="B684" s="237"/>
      <c r="C684" s="246"/>
      <c r="D684" s="101"/>
      <c r="E684" s="101"/>
    </row>
    <row r="685" spans="2:7" s="95" customFormat="1" x14ac:dyDescent="0.2">
      <c r="B685" s="237"/>
      <c r="C685" s="235"/>
      <c r="D685" s="233"/>
      <c r="E685" s="526"/>
    </row>
    <row r="686" spans="2:7" s="95" customFormat="1" x14ac:dyDescent="0.2">
      <c r="B686" s="237">
        <v>76</v>
      </c>
      <c r="C686" s="235">
        <v>44719</v>
      </c>
      <c r="D686" s="233" t="s">
        <v>775</v>
      </c>
      <c r="E686" s="189">
        <v>122</v>
      </c>
      <c r="G686" s="189">
        <v>-1</v>
      </c>
    </row>
    <row r="687" spans="2:7" s="95" customFormat="1" ht="25.5" x14ac:dyDescent="0.2">
      <c r="B687" s="237">
        <v>84</v>
      </c>
      <c r="C687" s="236">
        <v>44722</v>
      </c>
      <c r="D687" s="219" t="s">
        <v>776</v>
      </c>
      <c r="E687" s="189">
        <v>122</v>
      </c>
    </row>
    <row r="688" spans="2:7" s="95" customFormat="1" x14ac:dyDescent="0.2">
      <c r="B688" s="237">
        <v>92</v>
      </c>
      <c r="C688" s="236">
        <v>44729</v>
      </c>
      <c r="D688" s="234" t="s">
        <v>784</v>
      </c>
      <c r="E688" s="189">
        <v>-122</v>
      </c>
    </row>
    <row r="689" spans="2:5" s="95" customFormat="1" ht="25.5" x14ac:dyDescent="0.2">
      <c r="B689" s="237">
        <v>93</v>
      </c>
      <c r="C689" s="236">
        <v>44729</v>
      </c>
      <c r="D689" s="234" t="s">
        <v>785</v>
      </c>
      <c r="E689" s="189">
        <v>382</v>
      </c>
    </row>
    <row r="690" spans="2:5" s="95" customFormat="1" x14ac:dyDescent="0.2">
      <c r="B690" s="237">
        <v>96</v>
      </c>
      <c r="C690" s="235">
        <v>44736</v>
      </c>
      <c r="D690" s="233" t="s">
        <v>793</v>
      </c>
      <c r="E690" s="189">
        <v>191</v>
      </c>
    </row>
    <row r="691" spans="2:5" s="95" customFormat="1" ht="25.5" x14ac:dyDescent="0.2">
      <c r="B691" s="237">
        <v>115</v>
      </c>
      <c r="C691" s="235">
        <v>44804</v>
      </c>
      <c r="D691" s="233" t="s">
        <v>794</v>
      </c>
      <c r="E691" s="189">
        <v>2100</v>
      </c>
    </row>
    <row r="692" spans="2:5" s="95" customFormat="1" ht="25.5" x14ac:dyDescent="0.2">
      <c r="B692" s="237">
        <v>119</v>
      </c>
      <c r="C692" s="236">
        <v>44810</v>
      </c>
      <c r="D692" s="219" t="s">
        <v>796</v>
      </c>
      <c r="E692" s="189">
        <v>191</v>
      </c>
    </row>
    <row r="693" spans="2:5" s="95" customFormat="1" x14ac:dyDescent="0.2">
      <c r="B693" s="237">
        <v>157</v>
      </c>
      <c r="C693" s="236">
        <v>44883</v>
      </c>
      <c r="D693" s="234" t="s">
        <v>829</v>
      </c>
      <c r="E693" s="189">
        <v>123.3</v>
      </c>
    </row>
    <row r="694" spans="2:5" s="95" customFormat="1" x14ac:dyDescent="0.2">
      <c r="B694" s="237">
        <v>170</v>
      </c>
      <c r="C694" s="235">
        <v>44911</v>
      </c>
      <c r="D694" s="233" t="s">
        <v>846</v>
      </c>
      <c r="E694" s="189">
        <v>4381.7</v>
      </c>
    </row>
    <row r="695" spans="2:5" s="95" customFormat="1" x14ac:dyDescent="0.2">
      <c r="B695" s="237">
        <v>174</v>
      </c>
      <c r="C695" s="235">
        <v>44917</v>
      </c>
      <c r="D695" s="233" t="s">
        <v>849</v>
      </c>
      <c r="E695" s="189">
        <v>1370.52</v>
      </c>
    </row>
    <row r="696" spans="2:5" s="95" customFormat="1" x14ac:dyDescent="0.2">
      <c r="B696" s="237"/>
      <c r="C696" s="236"/>
      <c r="D696" s="219"/>
      <c r="E696" s="526"/>
    </row>
    <row r="697" spans="2:5" s="95" customFormat="1" x14ac:dyDescent="0.2">
      <c r="B697" s="237"/>
      <c r="C697" s="236"/>
      <c r="D697" s="234"/>
      <c r="E697" s="526"/>
    </row>
    <row r="698" spans="2:5" s="95" customFormat="1" x14ac:dyDescent="0.2">
      <c r="B698" s="237"/>
      <c r="C698" s="236"/>
      <c r="D698" s="255"/>
      <c r="E698" s="526"/>
    </row>
    <row r="699" spans="2:5" s="95" customFormat="1" x14ac:dyDescent="0.2">
      <c r="B699" s="237"/>
      <c r="C699" s="235"/>
      <c r="D699" s="233"/>
      <c r="E699" s="526"/>
    </row>
    <row r="700" spans="2:5" s="95" customFormat="1" x14ac:dyDescent="0.2">
      <c r="B700" s="237"/>
      <c r="C700" s="236"/>
      <c r="D700" s="255"/>
      <c r="E700" s="526"/>
    </row>
    <row r="701" spans="2:5" s="95" customFormat="1" x14ac:dyDescent="0.2">
      <c r="B701" s="237"/>
      <c r="C701" s="235"/>
      <c r="D701" s="233"/>
      <c r="E701" s="526"/>
    </row>
    <row r="702" spans="2:5" s="95" customFormat="1" x14ac:dyDescent="0.2">
      <c r="B702" s="237"/>
      <c r="C702" s="235"/>
      <c r="D702" s="185"/>
      <c r="E702" s="527"/>
    </row>
    <row r="703" spans="2:5" s="95" customFormat="1" x14ac:dyDescent="0.2">
      <c r="B703" s="243"/>
      <c r="C703" s="249"/>
      <c r="D703" s="187"/>
      <c r="E703" s="190"/>
    </row>
    <row r="704" spans="2:5" s="95" customFormat="1" x14ac:dyDescent="0.2">
      <c r="B704" s="237"/>
      <c r="C704" s="250"/>
      <c r="D704" s="188" t="s">
        <v>123</v>
      </c>
      <c r="E704" s="189">
        <f>SUM(E684:E702)</f>
        <v>8861.52</v>
      </c>
    </row>
    <row r="705" spans="2:7" s="95" customFormat="1" x14ac:dyDescent="0.2">
      <c r="B705" s="244"/>
      <c r="C705" s="251"/>
      <c r="D705" s="103"/>
      <c r="E705" s="88"/>
    </row>
    <row r="708" spans="2:7" s="95" customFormat="1" x14ac:dyDescent="0.2">
      <c r="B708" s="600" t="s">
        <v>21</v>
      </c>
      <c r="C708" s="601"/>
      <c r="D708" s="601"/>
      <c r="E708" s="602"/>
    </row>
    <row r="709" spans="2:7" s="95" customFormat="1" x14ac:dyDescent="0.2">
      <c r="B709" s="597" t="s">
        <v>230</v>
      </c>
      <c r="C709" s="598"/>
      <c r="D709" s="598"/>
      <c r="E709" s="599"/>
    </row>
    <row r="710" spans="2:7" s="95" customFormat="1" x14ac:dyDescent="0.2">
      <c r="B710" s="597" t="s">
        <v>247</v>
      </c>
      <c r="C710" s="598"/>
      <c r="D710" s="598"/>
      <c r="E710" s="599"/>
    </row>
    <row r="711" spans="2:7" s="95" customFormat="1" x14ac:dyDescent="0.2">
      <c r="B711" s="238" t="s">
        <v>125</v>
      </c>
      <c r="C711" s="245" t="s">
        <v>50</v>
      </c>
      <c r="D711" s="182" t="s">
        <v>66</v>
      </c>
      <c r="E711" s="184" t="s">
        <v>67</v>
      </c>
    </row>
    <row r="712" spans="2:7" s="95" customFormat="1" x14ac:dyDescent="0.2">
      <c r="B712" s="237"/>
      <c r="C712" s="246"/>
      <c r="D712" s="101"/>
      <c r="E712" s="112"/>
    </row>
    <row r="713" spans="2:7" s="95" customFormat="1" x14ac:dyDescent="0.2">
      <c r="B713" s="237"/>
      <c r="C713" s="235"/>
      <c r="D713" s="233"/>
      <c r="E713" s="189"/>
    </row>
    <row r="714" spans="2:7" s="95" customFormat="1" x14ac:dyDescent="0.2">
      <c r="B714" s="237">
        <v>156</v>
      </c>
      <c r="C714" s="235">
        <v>44882</v>
      </c>
      <c r="D714" s="233" t="s">
        <v>834</v>
      </c>
      <c r="E714" s="189">
        <v>990</v>
      </c>
      <c r="G714" s="189">
        <v>-1</v>
      </c>
    </row>
    <row r="715" spans="2:7" s="95" customFormat="1" ht="25.5" x14ac:dyDescent="0.2">
      <c r="B715" s="237">
        <v>165</v>
      </c>
      <c r="C715" s="236">
        <v>44898</v>
      </c>
      <c r="D715" s="219" t="s">
        <v>837</v>
      </c>
      <c r="E715" s="189">
        <v>4877.34</v>
      </c>
    </row>
    <row r="716" spans="2:7" s="95" customFormat="1" x14ac:dyDescent="0.2">
      <c r="B716" s="237"/>
      <c r="C716" s="236"/>
      <c r="D716" s="234"/>
      <c r="E716" s="189"/>
    </row>
    <row r="717" spans="2:7" s="95" customFormat="1" x14ac:dyDescent="0.2">
      <c r="B717" s="237"/>
      <c r="C717" s="236"/>
      <c r="D717" s="234"/>
      <c r="E717" s="189"/>
    </row>
    <row r="718" spans="2:7" s="95" customFormat="1" x14ac:dyDescent="0.2">
      <c r="B718" s="237"/>
      <c r="C718" s="235"/>
      <c r="D718" s="233"/>
      <c r="E718" s="189"/>
    </row>
    <row r="719" spans="2:7" s="95" customFormat="1" x14ac:dyDescent="0.2">
      <c r="B719" s="237"/>
      <c r="C719" s="235"/>
      <c r="D719" s="233"/>
      <c r="E719" s="189"/>
    </row>
    <row r="720" spans="2:7" s="95" customFormat="1" x14ac:dyDescent="0.2">
      <c r="B720" s="237"/>
      <c r="C720" s="235"/>
      <c r="D720" s="233"/>
      <c r="E720" s="189"/>
    </row>
    <row r="721" spans="2:5" s="95" customFormat="1" x14ac:dyDescent="0.2">
      <c r="B721" s="237"/>
      <c r="C721" s="235"/>
      <c r="D721" s="233"/>
      <c r="E721" s="189"/>
    </row>
    <row r="722" spans="2:5" s="95" customFormat="1" x14ac:dyDescent="0.2">
      <c r="B722" s="237"/>
      <c r="C722" s="236"/>
      <c r="D722" s="219"/>
      <c r="E722" s="189"/>
    </row>
    <row r="723" spans="2:5" s="95" customFormat="1" x14ac:dyDescent="0.2">
      <c r="B723" s="237"/>
      <c r="C723" s="236"/>
      <c r="D723" s="234"/>
      <c r="E723" s="189"/>
    </row>
    <row r="724" spans="2:5" s="95" customFormat="1" x14ac:dyDescent="0.2">
      <c r="B724" s="237"/>
      <c r="C724" s="236"/>
      <c r="D724" s="234"/>
      <c r="E724" s="189"/>
    </row>
    <row r="725" spans="2:5" s="95" customFormat="1" x14ac:dyDescent="0.2">
      <c r="B725" s="237"/>
      <c r="C725" s="235"/>
      <c r="D725" s="233"/>
      <c r="E725" s="189"/>
    </row>
    <row r="726" spans="2:5" s="95" customFormat="1" x14ac:dyDescent="0.2">
      <c r="B726" s="237"/>
      <c r="C726" s="235"/>
      <c r="D726" s="185"/>
      <c r="E726" s="189"/>
    </row>
    <row r="727" spans="2:5" s="95" customFormat="1" x14ac:dyDescent="0.2">
      <c r="B727" s="243"/>
      <c r="C727" s="249"/>
      <c r="D727" s="187"/>
      <c r="E727" s="190"/>
    </row>
    <row r="728" spans="2:5" s="95" customFormat="1" x14ac:dyDescent="0.2">
      <c r="B728" s="237"/>
      <c r="C728" s="250"/>
      <c r="D728" s="188" t="s">
        <v>123</v>
      </c>
      <c r="E728" s="189">
        <f>SUM(E712:E726)</f>
        <v>5867.34</v>
      </c>
    </row>
    <row r="729" spans="2:5" s="95" customFormat="1" x14ac:dyDescent="0.2">
      <c r="B729" s="244"/>
      <c r="C729" s="251"/>
      <c r="D729" s="103"/>
      <c r="E729" s="88"/>
    </row>
    <row r="732" spans="2:5" s="95" customFormat="1" x14ac:dyDescent="0.2">
      <c r="B732" s="600" t="s">
        <v>21</v>
      </c>
      <c r="C732" s="601"/>
      <c r="D732" s="601"/>
      <c r="E732" s="602"/>
    </row>
    <row r="733" spans="2:5" s="95" customFormat="1" x14ac:dyDescent="0.2">
      <c r="B733" s="597" t="s">
        <v>230</v>
      </c>
      <c r="C733" s="598"/>
      <c r="D733" s="598"/>
      <c r="E733" s="599"/>
    </row>
    <row r="734" spans="2:5" s="95" customFormat="1" x14ac:dyDescent="0.2">
      <c r="B734" s="597" t="s">
        <v>249</v>
      </c>
      <c r="C734" s="598"/>
      <c r="D734" s="598"/>
      <c r="E734" s="599"/>
    </row>
    <row r="735" spans="2:5" s="95" customFormat="1" x14ac:dyDescent="0.2">
      <c r="B735" s="238" t="s">
        <v>125</v>
      </c>
      <c r="C735" s="245" t="s">
        <v>50</v>
      </c>
      <c r="D735" s="182" t="s">
        <v>66</v>
      </c>
      <c r="E735" s="184" t="s">
        <v>67</v>
      </c>
    </row>
    <row r="736" spans="2:5" s="95" customFormat="1" x14ac:dyDescent="0.2">
      <c r="B736" s="237"/>
      <c r="C736" s="246"/>
      <c r="D736" s="101"/>
      <c r="E736" s="101"/>
    </row>
    <row r="737" spans="2:5" s="95" customFormat="1" x14ac:dyDescent="0.2">
      <c r="B737" s="237"/>
      <c r="C737" s="235"/>
      <c r="D737" s="233"/>
      <c r="E737" s="526"/>
    </row>
    <row r="738" spans="2:5" s="95" customFormat="1" x14ac:dyDescent="0.2">
      <c r="B738" s="237"/>
      <c r="C738" s="235"/>
      <c r="D738" s="233"/>
      <c r="E738" s="526"/>
    </row>
    <row r="739" spans="2:5" s="95" customFormat="1" x14ac:dyDescent="0.2">
      <c r="B739" s="237"/>
      <c r="C739" s="236"/>
      <c r="D739" s="219"/>
      <c r="E739" s="526"/>
    </row>
    <row r="740" spans="2:5" s="95" customFormat="1" x14ac:dyDescent="0.2">
      <c r="B740" s="237"/>
      <c r="C740" s="236"/>
      <c r="D740" s="234"/>
      <c r="E740" s="526"/>
    </row>
    <row r="741" spans="2:5" s="95" customFormat="1" x14ac:dyDescent="0.2">
      <c r="B741" s="237"/>
      <c r="C741" s="236"/>
      <c r="D741" s="234"/>
      <c r="E741" s="528"/>
    </row>
    <row r="742" spans="2:5" s="95" customFormat="1" x14ac:dyDescent="0.2">
      <c r="B742" s="237"/>
      <c r="C742" s="235"/>
      <c r="D742" s="233"/>
      <c r="E742" s="528"/>
    </row>
    <row r="743" spans="2:5" s="95" customFormat="1" x14ac:dyDescent="0.2">
      <c r="B743" s="237"/>
      <c r="C743" s="235"/>
      <c r="D743" s="233"/>
      <c r="E743" s="528"/>
    </row>
    <row r="744" spans="2:5" s="95" customFormat="1" x14ac:dyDescent="0.2">
      <c r="B744" s="237"/>
      <c r="C744" s="236"/>
      <c r="D744" s="219"/>
      <c r="E744" s="528"/>
    </row>
    <row r="745" spans="2:5" s="95" customFormat="1" x14ac:dyDescent="0.2">
      <c r="B745" s="237"/>
      <c r="C745" s="235"/>
      <c r="D745" s="233"/>
      <c r="E745" s="528"/>
    </row>
    <row r="746" spans="2:5" s="95" customFormat="1" x14ac:dyDescent="0.2">
      <c r="B746" s="237"/>
      <c r="C746" s="236"/>
      <c r="D746" s="219"/>
      <c r="E746" s="528"/>
    </row>
    <row r="747" spans="2:5" s="95" customFormat="1" x14ac:dyDescent="0.2">
      <c r="B747" s="237"/>
      <c r="C747" s="236"/>
      <c r="D747" s="234"/>
      <c r="E747" s="528"/>
    </row>
    <row r="748" spans="2:5" s="95" customFormat="1" x14ac:dyDescent="0.2">
      <c r="B748" s="237"/>
      <c r="C748" s="236"/>
      <c r="D748" s="234"/>
      <c r="E748" s="528"/>
    </row>
    <row r="749" spans="2:5" s="95" customFormat="1" x14ac:dyDescent="0.2">
      <c r="B749" s="237"/>
      <c r="C749" s="235"/>
      <c r="D749" s="233"/>
      <c r="E749" s="528"/>
    </row>
    <row r="750" spans="2:5" s="95" customFormat="1" x14ac:dyDescent="0.2">
      <c r="B750" s="237"/>
      <c r="C750" s="235"/>
      <c r="D750" s="185"/>
      <c r="E750" s="527"/>
    </row>
    <row r="751" spans="2:5" s="95" customFormat="1" x14ac:dyDescent="0.2">
      <c r="B751" s="243"/>
      <c r="C751" s="249"/>
      <c r="D751" s="187"/>
      <c r="E751" s="190"/>
    </row>
    <row r="752" spans="2:5" s="95" customFormat="1" x14ac:dyDescent="0.2">
      <c r="B752" s="237"/>
      <c r="C752" s="250"/>
      <c r="D752" s="188" t="s">
        <v>123</v>
      </c>
      <c r="E752" s="189">
        <f>SUM(E736:E750)</f>
        <v>0</v>
      </c>
    </row>
    <row r="753" spans="2:7" s="95" customFormat="1" x14ac:dyDescent="0.2">
      <c r="B753" s="244"/>
      <c r="C753" s="251"/>
      <c r="D753" s="103"/>
      <c r="E753" s="88"/>
    </row>
    <row r="756" spans="2:7" s="95" customFormat="1" x14ac:dyDescent="0.2">
      <c r="B756" s="600" t="s">
        <v>21</v>
      </c>
      <c r="C756" s="601"/>
      <c r="D756" s="601"/>
      <c r="E756" s="602"/>
    </row>
    <row r="757" spans="2:7" s="95" customFormat="1" x14ac:dyDescent="0.2">
      <c r="B757" s="597" t="s">
        <v>160</v>
      </c>
      <c r="C757" s="598"/>
      <c r="D757" s="598"/>
      <c r="E757" s="599"/>
    </row>
    <row r="758" spans="2:7" s="95" customFormat="1" x14ac:dyDescent="0.2">
      <c r="B758" s="597" t="s">
        <v>351</v>
      </c>
      <c r="C758" s="598"/>
      <c r="D758" s="598"/>
      <c r="E758" s="599"/>
    </row>
    <row r="759" spans="2:7" s="95" customFormat="1" x14ac:dyDescent="0.2">
      <c r="B759" s="238" t="s">
        <v>125</v>
      </c>
      <c r="C759" s="245" t="s">
        <v>50</v>
      </c>
      <c r="D759" s="182" t="s">
        <v>66</v>
      </c>
      <c r="E759" s="184" t="s">
        <v>67</v>
      </c>
    </row>
    <row r="760" spans="2:7" s="95" customFormat="1" x14ac:dyDescent="0.2">
      <c r="B760" s="237"/>
      <c r="C760" s="246"/>
      <c r="D760" s="101"/>
      <c r="E760" s="112"/>
    </row>
    <row r="761" spans="2:7" s="95" customFormat="1" x14ac:dyDescent="0.2">
      <c r="B761" s="237">
        <v>43</v>
      </c>
      <c r="C761" s="235">
        <v>44651</v>
      </c>
      <c r="D761" s="233" t="s">
        <v>460</v>
      </c>
      <c r="E761" s="189">
        <v>0</v>
      </c>
      <c r="G761" s="189">
        <v>-1</v>
      </c>
    </row>
    <row r="762" spans="2:7" s="95" customFormat="1" x14ac:dyDescent="0.2">
      <c r="B762" s="237">
        <v>182</v>
      </c>
      <c r="C762" s="235">
        <v>44926</v>
      </c>
      <c r="D762" s="233" t="s">
        <v>460</v>
      </c>
      <c r="E762" s="189">
        <v>0.6</v>
      </c>
    </row>
    <row r="763" spans="2:7" s="95" customFormat="1" x14ac:dyDescent="0.2">
      <c r="B763" s="237">
        <v>183</v>
      </c>
      <c r="C763" s="236">
        <v>44926</v>
      </c>
      <c r="D763" s="219" t="s">
        <v>460</v>
      </c>
      <c r="E763" s="189">
        <v>0.19</v>
      </c>
    </row>
    <row r="764" spans="2:7" s="95" customFormat="1" x14ac:dyDescent="0.2">
      <c r="B764" s="237"/>
      <c r="C764" s="236"/>
      <c r="D764" s="234"/>
      <c r="E764" s="189"/>
    </row>
    <row r="765" spans="2:7" s="95" customFormat="1" x14ac:dyDescent="0.2">
      <c r="B765" s="237"/>
      <c r="C765" s="236"/>
      <c r="D765" s="234"/>
      <c r="E765" s="189"/>
    </row>
    <row r="766" spans="2:7" s="95" customFormat="1" x14ac:dyDescent="0.2">
      <c r="B766" s="237"/>
      <c r="C766" s="235"/>
      <c r="D766" s="233"/>
      <c r="E766" s="189"/>
    </row>
    <row r="767" spans="2:7" s="95" customFormat="1" x14ac:dyDescent="0.2">
      <c r="B767" s="237"/>
      <c r="C767" s="235"/>
      <c r="D767" s="233"/>
      <c r="E767" s="189"/>
    </row>
    <row r="768" spans="2:7" s="95" customFormat="1" x14ac:dyDescent="0.2">
      <c r="B768" s="237"/>
      <c r="C768" s="236"/>
      <c r="D768" s="219"/>
      <c r="E768" s="189"/>
    </row>
    <row r="769" spans="2:5" s="95" customFormat="1" x14ac:dyDescent="0.2">
      <c r="B769" s="237"/>
      <c r="C769" s="235"/>
      <c r="D769" s="233"/>
      <c r="E769" s="189"/>
    </row>
    <row r="770" spans="2:5" s="95" customFormat="1" x14ac:dyDescent="0.2">
      <c r="B770" s="237"/>
      <c r="C770" s="236"/>
      <c r="D770" s="219"/>
      <c r="E770" s="189"/>
    </row>
    <row r="771" spans="2:5" s="95" customFormat="1" x14ac:dyDescent="0.2">
      <c r="B771" s="237"/>
      <c r="C771" s="236"/>
      <c r="D771" s="234"/>
      <c r="E771" s="189"/>
    </row>
    <row r="772" spans="2:5" s="95" customFormat="1" x14ac:dyDescent="0.2">
      <c r="B772" s="237"/>
      <c r="C772" s="236"/>
      <c r="D772" s="234"/>
      <c r="E772" s="189"/>
    </row>
    <row r="773" spans="2:5" s="95" customFormat="1" x14ac:dyDescent="0.2">
      <c r="B773" s="237"/>
      <c r="C773" s="235"/>
      <c r="D773" s="233"/>
      <c r="E773" s="189"/>
    </row>
    <row r="774" spans="2:5" s="95" customFormat="1" x14ac:dyDescent="0.2">
      <c r="B774" s="237"/>
      <c r="C774" s="235"/>
      <c r="D774" s="185"/>
      <c r="E774" s="189"/>
    </row>
    <row r="775" spans="2:5" s="95" customFormat="1" x14ac:dyDescent="0.2">
      <c r="B775" s="243"/>
      <c r="C775" s="249"/>
      <c r="D775" s="187"/>
      <c r="E775" s="190"/>
    </row>
    <row r="776" spans="2:5" s="95" customFormat="1" x14ac:dyDescent="0.2">
      <c r="B776" s="237"/>
      <c r="C776" s="250"/>
      <c r="D776" s="188" t="s">
        <v>123</v>
      </c>
      <c r="E776" s="189">
        <f>SUM(E760:E774)</f>
        <v>0.79</v>
      </c>
    </row>
    <row r="777" spans="2:5" s="95" customFormat="1" x14ac:dyDescent="0.2">
      <c r="B777" s="244"/>
      <c r="C777" s="251"/>
      <c r="D777" s="103"/>
      <c r="E777" s="88"/>
    </row>
    <row r="780" spans="2:5" s="95" customFormat="1" x14ac:dyDescent="0.2">
      <c r="B780" s="600" t="s">
        <v>21</v>
      </c>
      <c r="C780" s="601"/>
      <c r="D780" s="601"/>
      <c r="E780" s="602"/>
    </row>
    <row r="781" spans="2:5" s="95" customFormat="1" x14ac:dyDescent="0.2">
      <c r="B781" s="597" t="s">
        <v>160</v>
      </c>
      <c r="C781" s="598"/>
      <c r="D781" s="598"/>
      <c r="E781" s="599"/>
    </row>
    <row r="782" spans="2:5" s="95" customFormat="1" x14ac:dyDescent="0.2">
      <c r="B782" s="597" t="s">
        <v>454</v>
      </c>
      <c r="C782" s="598"/>
      <c r="D782" s="598"/>
      <c r="E782" s="599"/>
    </row>
    <row r="783" spans="2:5" s="95" customFormat="1" x14ac:dyDescent="0.2">
      <c r="B783" s="238" t="s">
        <v>125</v>
      </c>
      <c r="C783" s="245" t="s">
        <v>50</v>
      </c>
      <c r="D783" s="182" t="s">
        <v>66</v>
      </c>
      <c r="E783" s="184" t="s">
        <v>67</v>
      </c>
    </row>
    <row r="784" spans="2:5" s="95" customFormat="1" x14ac:dyDescent="0.2">
      <c r="B784" s="237"/>
      <c r="C784" s="246"/>
      <c r="D784" s="101"/>
      <c r="E784" s="112"/>
    </row>
    <row r="785" spans="2:5" s="95" customFormat="1" x14ac:dyDescent="0.2">
      <c r="B785" s="237" t="s">
        <v>801</v>
      </c>
      <c r="C785" s="235">
        <v>44683</v>
      </c>
      <c r="D785" s="233" t="s">
        <v>811</v>
      </c>
      <c r="E785" s="189">
        <v>91.87</v>
      </c>
    </row>
    <row r="786" spans="2:5" s="95" customFormat="1" x14ac:dyDescent="0.2">
      <c r="B786" s="237">
        <v>151</v>
      </c>
      <c r="C786" s="235">
        <v>44867</v>
      </c>
      <c r="D786" s="233" t="s">
        <v>811</v>
      </c>
      <c r="E786" s="189">
        <v>91.87</v>
      </c>
    </row>
    <row r="787" spans="2:5" s="95" customFormat="1" x14ac:dyDescent="0.2">
      <c r="B787" s="237"/>
      <c r="C787" s="236"/>
      <c r="D787" s="219"/>
      <c r="E787" s="189"/>
    </row>
    <row r="788" spans="2:5" s="95" customFormat="1" x14ac:dyDescent="0.2">
      <c r="B788" s="237"/>
      <c r="C788" s="236"/>
      <c r="D788" s="234"/>
      <c r="E788" s="189"/>
    </row>
    <row r="789" spans="2:5" s="95" customFormat="1" x14ac:dyDescent="0.2">
      <c r="B789" s="237"/>
      <c r="C789" s="236"/>
      <c r="D789" s="234"/>
      <c r="E789" s="189"/>
    </row>
    <row r="790" spans="2:5" s="95" customFormat="1" x14ac:dyDescent="0.2">
      <c r="B790" s="237"/>
      <c r="C790" s="235"/>
      <c r="D790" s="233"/>
      <c r="E790" s="189"/>
    </row>
    <row r="791" spans="2:5" s="95" customFormat="1" x14ac:dyDescent="0.2">
      <c r="B791" s="237"/>
      <c r="C791" s="235"/>
      <c r="D791" s="233"/>
      <c r="E791" s="189"/>
    </row>
    <row r="792" spans="2:5" s="95" customFormat="1" x14ac:dyDescent="0.2">
      <c r="B792" s="237"/>
      <c r="C792" s="235"/>
      <c r="D792" s="233"/>
      <c r="E792" s="189"/>
    </row>
    <row r="793" spans="2:5" s="95" customFormat="1" x14ac:dyDescent="0.2">
      <c r="B793" s="237"/>
      <c r="C793" s="235"/>
      <c r="D793" s="233"/>
      <c r="E793" s="189"/>
    </row>
    <row r="794" spans="2:5" s="95" customFormat="1" x14ac:dyDescent="0.2">
      <c r="B794" s="237"/>
      <c r="C794" s="236"/>
      <c r="D794" s="219"/>
      <c r="E794" s="189"/>
    </row>
    <row r="795" spans="2:5" s="95" customFormat="1" x14ac:dyDescent="0.2">
      <c r="B795" s="237"/>
      <c r="C795" s="236"/>
      <c r="D795" s="234"/>
      <c r="E795" s="189"/>
    </row>
    <row r="796" spans="2:5" s="95" customFormat="1" x14ac:dyDescent="0.2">
      <c r="B796" s="237"/>
      <c r="C796" s="236"/>
      <c r="D796" s="234"/>
      <c r="E796" s="189"/>
    </row>
    <row r="797" spans="2:5" s="95" customFormat="1" x14ac:dyDescent="0.2">
      <c r="B797" s="237"/>
      <c r="C797" s="235"/>
      <c r="D797" s="233"/>
      <c r="E797" s="189"/>
    </row>
    <row r="798" spans="2:5" s="95" customFormat="1" x14ac:dyDescent="0.2">
      <c r="B798" s="237"/>
      <c r="C798" s="235"/>
      <c r="D798" s="185"/>
      <c r="E798" s="189"/>
    </row>
    <row r="799" spans="2:5" s="95" customFormat="1" x14ac:dyDescent="0.2">
      <c r="B799" s="243"/>
      <c r="C799" s="249"/>
      <c r="D799" s="187"/>
      <c r="E799" s="190"/>
    </row>
    <row r="800" spans="2:5" s="95" customFormat="1" x14ac:dyDescent="0.2">
      <c r="B800" s="237"/>
      <c r="C800" s="250"/>
      <c r="D800" s="188" t="s">
        <v>123</v>
      </c>
      <c r="E800" s="189">
        <f>SUM(E784:E798)</f>
        <v>183.74</v>
      </c>
    </row>
    <row r="801" spans="2:5" s="95" customFormat="1" x14ac:dyDescent="0.2">
      <c r="B801" s="244"/>
      <c r="C801" s="251"/>
      <c r="D801" s="103"/>
      <c r="E801" s="88"/>
    </row>
    <row r="804" spans="2:5" s="95" customFormat="1" x14ac:dyDescent="0.2">
      <c r="B804" s="600" t="s">
        <v>21</v>
      </c>
      <c r="C804" s="601"/>
      <c r="D804" s="601"/>
      <c r="E804" s="602"/>
    </row>
    <row r="805" spans="2:5" s="95" customFormat="1" x14ac:dyDescent="0.2">
      <c r="B805" s="597" t="s">
        <v>160</v>
      </c>
      <c r="C805" s="598"/>
      <c r="D805" s="598"/>
      <c r="E805" s="599"/>
    </row>
    <row r="806" spans="2:5" s="95" customFormat="1" x14ac:dyDescent="0.2">
      <c r="B806" s="597" t="s">
        <v>456</v>
      </c>
      <c r="C806" s="598"/>
      <c r="D806" s="598"/>
      <c r="E806" s="599"/>
    </row>
    <row r="807" spans="2:5" s="95" customFormat="1" x14ac:dyDescent="0.2">
      <c r="B807" s="238" t="s">
        <v>125</v>
      </c>
      <c r="C807" s="245" t="s">
        <v>50</v>
      </c>
      <c r="D807" s="182" t="s">
        <v>66</v>
      </c>
      <c r="E807" s="184" t="s">
        <v>67</v>
      </c>
    </row>
    <row r="808" spans="2:5" s="95" customFormat="1" x14ac:dyDescent="0.2">
      <c r="B808" s="237"/>
      <c r="C808" s="246"/>
      <c r="D808" s="101"/>
      <c r="E808" s="112"/>
    </row>
    <row r="809" spans="2:5" s="95" customFormat="1" x14ac:dyDescent="0.2">
      <c r="B809" s="237">
        <v>139</v>
      </c>
      <c r="C809" s="235">
        <v>44834</v>
      </c>
      <c r="D809" s="233" t="s">
        <v>131</v>
      </c>
      <c r="E809" s="189">
        <v>-972.2</v>
      </c>
    </row>
    <row r="810" spans="2:5" s="95" customFormat="1" x14ac:dyDescent="0.2">
      <c r="B810" s="237">
        <v>141</v>
      </c>
      <c r="C810" s="235">
        <v>44834</v>
      </c>
      <c r="D810" s="233" t="s">
        <v>132</v>
      </c>
      <c r="E810" s="189">
        <v>-1386.6900000000005</v>
      </c>
    </row>
    <row r="811" spans="2:5" s="95" customFormat="1" x14ac:dyDescent="0.2">
      <c r="B811" s="237">
        <v>202</v>
      </c>
      <c r="C811" s="236">
        <v>44926</v>
      </c>
      <c r="D811" s="233" t="s">
        <v>131</v>
      </c>
      <c r="E811" s="189">
        <v>68.878</v>
      </c>
    </row>
    <row r="812" spans="2:5" s="95" customFormat="1" x14ac:dyDescent="0.2">
      <c r="B812" s="237">
        <v>204</v>
      </c>
      <c r="C812" s="236">
        <v>44926</v>
      </c>
      <c r="D812" s="233" t="s">
        <v>132</v>
      </c>
      <c r="E812" s="189">
        <v>473.73</v>
      </c>
    </row>
    <row r="813" spans="2:5" s="95" customFormat="1" x14ac:dyDescent="0.2">
      <c r="B813" s="237"/>
      <c r="C813" s="236"/>
      <c r="D813" s="233"/>
      <c r="E813" s="189"/>
    </row>
    <row r="814" spans="2:5" s="95" customFormat="1" x14ac:dyDescent="0.2">
      <c r="B814" s="237"/>
      <c r="C814" s="235"/>
      <c r="D814" s="233"/>
      <c r="E814" s="189"/>
    </row>
    <row r="815" spans="2:5" s="95" customFormat="1" x14ac:dyDescent="0.2">
      <c r="B815" s="237"/>
      <c r="C815" s="236"/>
      <c r="D815" s="233"/>
      <c r="E815" s="189"/>
    </row>
    <row r="816" spans="2:5" s="95" customFormat="1" x14ac:dyDescent="0.2">
      <c r="B816" s="237"/>
      <c r="C816" s="235"/>
      <c r="D816" s="233"/>
      <c r="E816" s="189"/>
    </row>
    <row r="817" spans="2:5" s="95" customFormat="1" x14ac:dyDescent="0.2">
      <c r="B817" s="237"/>
      <c r="C817" s="235"/>
      <c r="D817" s="233"/>
      <c r="E817" s="189"/>
    </row>
    <row r="818" spans="2:5" s="95" customFormat="1" x14ac:dyDescent="0.2">
      <c r="B818" s="237"/>
      <c r="C818" s="236"/>
      <c r="D818" s="233"/>
      <c r="E818" s="189"/>
    </row>
    <row r="819" spans="2:5" s="95" customFormat="1" x14ac:dyDescent="0.2">
      <c r="B819" s="237"/>
      <c r="C819" s="236"/>
      <c r="D819" s="233"/>
      <c r="E819" s="189"/>
    </row>
    <row r="820" spans="2:5" s="95" customFormat="1" x14ac:dyDescent="0.2">
      <c r="B820" s="237"/>
      <c r="C820" s="236"/>
      <c r="D820" s="233"/>
      <c r="E820" s="189"/>
    </row>
    <row r="821" spans="2:5" s="95" customFormat="1" x14ac:dyDescent="0.2">
      <c r="B821" s="237"/>
      <c r="C821" s="235"/>
      <c r="D821" s="233"/>
      <c r="E821" s="189"/>
    </row>
    <row r="822" spans="2:5" s="95" customFormat="1" x14ac:dyDescent="0.2">
      <c r="B822" s="237"/>
      <c r="C822" s="235"/>
      <c r="D822" s="185"/>
      <c r="E822" s="189"/>
    </row>
    <row r="823" spans="2:5" s="95" customFormat="1" x14ac:dyDescent="0.2">
      <c r="B823" s="243"/>
      <c r="C823" s="249"/>
      <c r="D823" s="187"/>
      <c r="E823" s="190"/>
    </row>
    <row r="824" spans="2:5" s="95" customFormat="1" x14ac:dyDescent="0.2">
      <c r="B824" s="237"/>
      <c r="C824" s="250"/>
      <c r="D824" s="188" t="s">
        <v>123</v>
      </c>
      <c r="E824" s="189">
        <f>SUM(E808:E822)</f>
        <v>-1816.2820000000002</v>
      </c>
    </row>
    <row r="825" spans="2:5" s="95" customFormat="1" x14ac:dyDescent="0.2">
      <c r="B825" s="244"/>
      <c r="C825" s="251"/>
      <c r="D825" s="103"/>
      <c r="E825" s="88"/>
    </row>
  </sheetData>
  <sheetProtection selectLockedCells="1" selectUnlockedCells="1"/>
  <mergeCells count="93">
    <mergeCell ref="B804:E804"/>
    <mergeCell ref="B805:E805"/>
    <mergeCell ref="B806:E806"/>
    <mergeCell ref="B734:E734"/>
    <mergeCell ref="B756:E756"/>
    <mergeCell ref="B757:E757"/>
    <mergeCell ref="B758:E758"/>
    <mergeCell ref="B780:E780"/>
    <mergeCell ref="B781:E781"/>
    <mergeCell ref="B782:E782"/>
    <mergeCell ref="B632:E632"/>
    <mergeCell ref="B633:E633"/>
    <mergeCell ref="B608:E608"/>
    <mergeCell ref="B682:E682"/>
    <mergeCell ref="B634:E634"/>
    <mergeCell ref="B609:E609"/>
    <mergeCell ref="B610:E610"/>
    <mergeCell ref="B680:E680"/>
    <mergeCell ref="B681:E681"/>
    <mergeCell ref="B656:E656"/>
    <mergeCell ref="B657:E657"/>
    <mergeCell ref="B658:E658"/>
    <mergeCell ref="B732:E732"/>
    <mergeCell ref="B733:E733"/>
    <mergeCell ref="B708:E708"/>
    <mergeCell ref="B709:E709"/>
    <mergeCell ref="B710:E710"/>
    <mergeCell ref="B368:E368"/>
    <mergeCell ref="B369:E369"/>
    <mergeCell ref="B370:E370"/>
    <mergeCell ref="B224:E224"/>
    <mergeCell ref="B225:E225"/>
    <mergeCell ref="B226:E226"/>
    <mergeCell ref="B320:E320"/>
    <mergeCell ref="B272:E272"/>
    <mergeCell ref="B273:E273"/>
    <mergeCell ref="B274:E274"/>
    <mergeCell ref="B298:E298"/>
    <mergeCell ref="B321:E321"/>
    <mergeCell ref="B248:E248"/>
    <mergeCell ref="B249:E249"/>
    <mergeCell ref="B250:E250"/>
    <mergeCell ref="B416:E416"/>
    <mergeCell ref="B417:E417"/>
    <mergeCell ref="B418:E418"/>
    <mergeCell ref="B392:E392"/>
    <mergeCell ref="B393:E393"/>
    <mergeCell ref="B394:E394"/>
    <mergeCell ref="B29:E29"/>
    <mergeCell ref="B3:E3"/>
    <mergeCell ref="B4:E4"/>
    <mergeCell ref="B5:E5"/>
    <mergeCell ref="B51:E51"/>
    <mergeCell ref="B27:E27"/>
    <mergeCell ref="B28:E28"/>
    <mergeCell ref="B52:E52"/>
    <mergeCell ref="B53:E53"/>
    <mergeCell ref="B344:E344"/>
    <mergeCell ref="B345:E345"/>
    <mergeCell ref="B346:E346"/>
    <mergeCell ref="B75:E75"/>
    <mergeCell ref="B76:E76"/>
    <mergeCell ref="B77:E77"/>
    <mergeCell ref="B99:E99"/>
    <mergeCell ref="B100:E100"/>
    <mergeCell ref="B101:E101"/>
    <mergeCell ref="B147:E147"/>
    <mergeCell ref="B148:E148"/>
    <mergeCell ref="B149:E149"/>
    <mergeCell ref="B171:E171"/>
    <mergeCell ref="B322:E322"/>
    <mergeCell ref="B513:E513"/>
    <mergeCell ref="B439:E439"/>
    <mergeCell ref="B440:E440"/>
    <mergeCell ref="B441:E441"/>
    <mergeCell ref="B463:E463"/>
    <mergeCell ref="B464:E464"/>
    <mergeCell ref="B465:E465"/>
    <mergeCell ref="B487:E487"/>
    <mergeCell ref="B488:E488"/>
    <mergeCell ref="B489:E489"/>
    <mergeCell ref="B511:E511"/>
    <mergeCell ref="B512:E512"/>
    <mergeCell ref="B123:E123"/>
    <mergeCell ref="B124:E124"/>
    <mergeCell ref="B125:E125"/>
    <mergeCell ref="B296:E296"/>
    <mergeCell ref="B297:E297"/>
    <mergeCell ref="B172:E172"/>
    <mergeCell ref="B173:E173"/>
    <mergeCell ref="B195:E195"/>
    <mergeCell ref="B196:E196"/>
    <mergeCell ref="B197:E197"/>
  </mergeCells>
  <printOptions horizontalCentered="1" verticalCentered="1"/>
  <pageMargins left="0.78740157480314965" right="0.78740157480314965" top="0.78740157480314965" bottom="0.78740157480314965" header="0.51181102362204722" footer="0.51181102362204722"/>
  <pageSetup paperSize="9" scale="10" firstPageNumber="0" orientation="portrait" horizontalDpi="4294967293" verticalDpi="4294967293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140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7" sqref="B7:C7"/>
    </sheetView>
  </sheetViews>
  <sheetFormatPr defaultColWidth="9.140625" defaultRowHeight="12.75" x14ac:dyDescent="0.2"/>
  <cols>
    <col min="1" max="1" width="3.7109375" style="61" customWidth="1"/>
    <col min="2" max="2" width="56.28515625" style="61" customWidth="1"/>
    <col min="3" max="3" width="21.85546875" style="61" bestFit="1" customWidth="1"/>
    <col min="4" max="4" width="10.7109375" style="31" bestFit="1" customWidth="1"/>
    <col min="5" max="5" width="11.42578125" style="31" bestFit="1" customWidth="1"/>
    <col min="6" max="6" width="10.7109375" style="31" bestFit="1" customWidth="1"/>
    <col min="7" max="7" width="10.7109375" style="31" customWidth="1"/>
    <col min="8" max="11" width="10.7109375" style="61" customWidth="1"/>
    <col min="12" max="13" width="10.7109375" style="96" customWidth="1"/>
    <col min="14" max="14" width="10.7109375" style="61" bestFit="1" customWidth="1"/>
    <col min="15" max="15" width="15.28515625" style="61" customWidth="1"/>
    <col min="16" max="16" width="14.42578125" style="61" customWidth="1"/>
    <col min="17" max="16384" width="9.140625" style="61"/>
  </cols>
  <sheetData>
    <row r="1" spans="2:16" ht="13.5" thickBot="1" x14ac:dyDescent="0.25"/>
    <row r="2" spans="2:16" ht="13.5" thickBot="1" x14ac:dyDescent="0.25">
      <c r="B2" s="79" t="s">
        <v>69</v>
      </c>
      <c r="C2" s="63" t="s">
        <v>423</v>
      </c>
      <c r="D2" s="64">
        <v>2019</v>
      </c>
      <c r="E2" s="64">
        <v>2020</v>
      </c>
      <c r="F2" s="64">
        <v>2021</v>
      </c>
      <c r="G2" s="64">
        <v>2022</v>
      </c>
      <c r="H2" s="83">
        <v>2023</v>
      </c>
      <c r="I2" s="83">
        <v>2024</v>
      </c>
      <c r="J2" s="83">
        <v>2025</v>
      </c>
      <c r="K2" s="83">
        <v>2026</v>
      </c>
      <c r="L2" s="83">
        <v>2027</v>
      </c>
      <c r="M2" s="514">
        <v>2028</v>
      </c>
      <c r="N2" s="515" t="s">
        <v>685</v>
      </c>
    </row>
    <row r="4" spans="2:16" x14ac:dyDescent="0.2">
      <c r="B4" s="62" t="s">
        <v>27</v>
      </c>
      <c r="C4" s="63">
        <v>0.03</v>
      </c>
      <c r="D4" s="64">
        <v>2019</v>
      </c>
      <c r="E4" s="64">
        <v>2020</v>
      </c>
      <c r="F4" s="64">
        <v>2021</v>
      </c>
      <c r="G4" s="64">
        <v>2022</v>
      </c>
      <c r="H4" s="83">
        <v>2023</v>
      </c>
      <c r="I4" s="83">
        <v>2024</v>
      </c>
      <c r="J4" s="83">
        <v>2025</v>
      </c>
      <c r="K4" s="83">
        <v>2026</v>
      </c>
      <c r="L4" s="83">
        <v>2027</v>
      </c>
      <c r="M4" s="83">
        <v>2028</v>
      </c>
    </row>
    <row r="5" spans="2:16" x14ac:dyDescent="0.2">
      <c r="B5" s="8" t="s">
        <v>84</v>
      </c>
      <c r="C5" s="65">
        <v>0</v>
      </c>
      <c r="D5" s="38"/>
      <c r="E5" s="38"/>
      <c r="F5" s="38"/>
      <c r="G5" s="38"/>
      <c r="H5" s="65"/>
      <c r="I5" s="65"/>
      <c r="J5" s="65"/>
      <c r="K5" s="65"/>
      <c r="L5" s="97"/>
      <c r="M5" s="97"/>
    </row>
    <row r="6" spans="2:16" x14ac:dyDescent="0.2">
      <c r="B6" s="8" t="s">
        <v>72</v>
      </c>
      <c r="C6" s="65">
        <v>0</v>
      </c>
      <c r="D6" s="38"/>
      <c r="E6" s="38"/>
      <c r="F6" s="38"/>
      <c r="G6" s="38"/>
      <c r="H6" s="65"/>
      <c r="I6" s="65"/>
      <c r="J6" s="65"/>
      <c r="K6" s="65"/>
      <c r="L6" s="97"/>
      <c r="M6" s="97"/>
    </row>
    <row r="7" spans="2:16" x14ac:dyDescent="0.2">
      <c r="B7" s="77"/>
      <c r="C7" s="65"/>
      <c r="D7" s="38"/>
      <c r="E7" s="38"/>
      <c r="F7" s="38"/>
      <c r="G7" s="38"/>
      <c r="H7" s="65"/>
      <c r="I7" s="65"/>
      <c r="J7" s="65"/>
      <c r="K7" s="65"/>
      <c r="L7" s="97"/>
      <c r="M7" s="97"/>
    </row>
    <row r="8" spans="2:16" x14ac:dyDescent="0.2">
      <c r="C8" s="65"/>
      <c r="D8" s="38"/>
      <c r="E8" s="38"/>
      <c r="F8" s="38"/>
      <c r="G8" s="38"/>
      <c r="H8" s="65"/>
      <c r="I8" s="65"/>
      <c r="J8" s="65"/>
      <c r="K8" s="65"/>
      <c r="L8" s="97"/>
      <c r="M8" s="97"/>
    </row>
    <row r="9" spans="2:16" s="96" customFormat="1" x14ac:dyDescent="0.2">
      <c r="B9" s="99"/>
      <c r="C9" s="98"/>
      <c r="D9" s="38"/>
      <c r="E9" s="38"/>
      <c r="F9" s="38"/>
      <c r="G9" s="38"/>
      <c r="H9" s="97"/>
      <c r="I9" s="97"/>
      <c r="J9" s="97"/>
      <c r="K9" s="97"/>
      <c r="L9" s="97"/>
      <c r="M9" s="97"/>
    </row>
    <row r="10" spans="2:16" x14ac:dyDescent="0.2">
      <c r="B10" s="67"/>
      <c r="C10" s="67"/>
      <c r="D10" s="20"/>
      <c r="E10" s="20"/>
      <c r="F10" s="20"/>
      <c r="G10" s="20"/>
      <c r="H10" s="67"/>
      <c r="I10" s="67"/>
      <c r="J10" s="67"/>
      <c r="K10" s="67"/>
      <c r="L10" s="67"/>
      <c r="M10" s="67"/>
    </row>
    <row r="11" spans="2:16" x14ac:dyDescent="0.2">
      <c r="B11" s="72" t="s">
        <v>70</v>
      </c>
      <c r="C11" s="38">
        <f t="shared" ref="C11:K11" si="0">SUM(C5:C10)</f>
        <v>0</v>
      </c>
      <c r="D11" s="38">
        <f t="shared" si="0"/>
        <v>0</v>
      </c>
      <c r="E11" s="38">
        <f t="shared" si="0"/>
        <v>0</v>
      </c>
      <c r="F11" s="38">
        <f t="shared" si="0"/>
        <v>0</v>
      </c>
      <c r="G11" s="38">
        <f t="shared" si="0"/>
        <v>0</v>
      </c>
      <c r="H11" s="65">
        <f t="shared" si="0"/>
        <v>0</v>
      </c>
      <c r="I11" s="65">
        <f t="shared" si="0"/>
        <v>0</v>
      </c>
      <c r="J11" s="65">
        <f t="shared" si="0"/>
        <v>0</v>
      </c>
      <c r="K11" s="65">
        <f t="shared" si="0"/>
        <v>0</v>
      </c>
      <c r="L11" s="97">
        <f>SUM(L5:L10)</f>
        <v>0</v>
      </c>
      <c r="M11" s="97">
        <f>SUM(M5:M10)</f>
        <v>0</v>
      </c>
    </row>
    <row r="12" spans="2:16" x14ac:dyDescent="0.2">
      <c r="B12" s="72" t="s">
        <v>71</v>
      </c>
      <c r="D12" s="55">
        <f>+D11+C11</f>
        <v>0</v>
      </c>
      <c r="E12" s="55">
        <f>+E11+D12</f>
        <v>0</v>
      </c>
      <c r="F12" s="55">
        <f t="shared" ref="F12:G12" si="1">+F11+E12</f>
        <v>0</v>
      </c>
      <c r="G12" s="55">
        <f t="shared" si="1"/>
        <v>0</v>
      </c>
      <c r="H12" s="73">
        <f t="shared" ref="H12" si="2">+H11+G12</f>
        <v>0</v>
      </c>
      <c r="I12" s="73">
        <f t="shared" ref="I12" si="3">+I11+H12</f>
        <v>0</v>
      </c>
      <c r="J12" s="73">
        <f t="shared" ref="J12" si="4">+J11+I12</f>
        <v>0</v>
      </c>
      <c r="K12" s="73">
        <f t="shared" ref="K12" si="5">+K11+J12</f>
        <v>0</v>
      </c>
      <c r="L12" s="73">
        <f t="shared" ref="L12" si="6">+L11+K12</f>
        <v>0</v>
      </c>
      <c r="M12" s="73">
        <f t="shared" ref="M12" si="7">+M11+L12</f>
        <v>0</v>
      </c>
    </row>
    <row r="13" spans="2:16" s="96" customFormat="1" x14ac:dyDescent="0.2">
      <c r="B13" s="72"/>
      <c r="D13" s="55"/>
      <c r="E13" s="55"/>
      <c r="F13" s="55"/>
      <c r="G13" s="55"/>
      <c r="H13" s="73"/>
      <c r="I13" s="73"/>
      <c r="J13" s="73"/>
      <c r="K13" s="73"/>
      <c r="L13" s="73"/>
      <c r="M13" s="73"/>
    </row>
    <row r="14" spans="2:16" x14ac:dyDescent="0.2">
      <c r="B14" s="62" t="s">
        <v>28</v>
      </c>
      <c r="C14" s="63">
        <v>0.1</v>
      </c>
      <c r="D14" s="64">
        <v>2019</v>
      </c>
      <c r="E14" s="64">
        <v>2020</v>
      </c>
      <c r="F14" s="64">
        <v>2021</v>
      </c>
      <c r="G14" s="64">
        <v>2022</v>
      </c>
      <c r="H14" s="83">
        <v>2023</v>
      </c>
      <c r="I14" s="83">
        <v>2024</v>
      </c>
      <c r="J14" s="83">
        <v>2025</v>
      </c>
      <c r="K14" s="83">
        <v>2026</v>
      </c>
      <c r="L14" s="83">
        <v>2027</v>
      </c>
      <c r="M14" s="83">
        <v>2028</v>
      </c>
    </row>
    <row r="15" spans="2:16" x14ac:dyDescent="0.2">
      <c r="C15" s="65">
        <v>0</v>
      </c>
      <c r="D15" s="38"/>
      <c r="E15" s="38"/>
      <c r="F15" s="38"/>
      <c r="G15" s="38"/>
      <c r="H15" s="65"/>
      <c r="I15" s="65"/>
      <c r="J15" s="65"/>
      <c r="K15" s="65"/>
      <c r="L15" s="97"/>
      <c r="M15" s="97"/>
      <c r="O15"/>
      <c r="P15"/>
    </row>
    <row r="16" spans="2:16" x14ac:dyDescent="0.2">
      <c r="B16"/>
      <c r="C16" s="65">
        <v>0</v>
      </c>
      <c r="D16" s="38"/>
      <c r="E16" s="38"/>
      <c r="F16" s="38"/>
      <c r="G16" s="38"/>
      <c r="H16" s="65"/>
      <c r="I16" s="65"/>
      <c r="J16" s="65"/>
      <c r="K16" s="65"/>
      <c r="L16" s="97"/>
      <c r="M16" s="97"/>
      <c r="O16"/>
      <c r="P16"/>
    </row>
    <row r="17" spans="2:16" x14ac:dyDescent="0.2">
      <c r="B17" s="27"/>
      <c r="C17" s="65">
        <v>0</v>
      </c>
      <c r="D17" s="38"/>
      <c r="E17" s="38"/>
      <c r="F17" s="38"/>
      <c r="G17" s="38"/>
      <c r="H17" s="65"/>
      <c r="I17" s="65"/>
      <c r="J17" s="65"/>
      <c r="K17" s="65"/>
      <c r="L17" s="97"/>
      <c r="M17" s="97"/>
      <c r="O17"/>
      <c r="P17"/>
    </row>
    <row r="18" spans="2:16" x14ac:dyDescent="0.2">
      <c r="B18" s="94"/>
      <c r="C18" s="93">
        <v>0</v>
      </c>
      <c r="D18" s="38"/>
      <c r="E18" s="38"/>
      <c r="F18" s="38"/>
      <c r="G18" s="38"/>
      <c r="H18" s="97"/>
      <c r="I18" s="97"/>
      <c r="J18" s="65"/>
      <c r="K18" s="65"/>
      <c r="L18" s="97"/>
      <c r="M18" s="97"/>
      <c r="O18"/>
      <c r="P18"/>
    </row>
    <row r="19" spans="2:16" x14ac:dyDescent="0.2">
      <c r="B19" s="94"/>
      <c r="C19" s="93">
        <v>0</v>
      </c>
      <c r="D19" s="38"/>
      <c r="E19" s="38"/>
      <c r="F19" s="38"/>
      <c r="G19" s="38"/>
      <c r="H19" s="97"/>
      <c r="I19" s="97"/>
      <c r="J19" s="65"/>
      <c r="K19" s="65"/>
      <c r="L19" s="97"/>
      <c r="M19" s="97"/>
      <c r="O19"/>
      <c r="P19"/>
    </row>
    <row r="20" spans="2:16" x14ac:dyDescent="0.2">
      <c r="D20" s="38"/>
      <c r="E20" s="38"/>
      <c r="F20" s="38"/>
      <c r="G20" s="38"/>
      <c r="H20" s="65"/>
      <c r="I20" s="65"/>
      <c r="J20" s="65"/>
      <c r="K20" s="65"/>
      <c r="L20" s="97"/>
      <c r="M20" s="97"/>
      <c r="O20"/>
      <c r="P20"/>
    </row>
    <row r="21" spans="2:16" x14ac:dyDescent="0.2">
      <c r="B21" s="66"/>
      <c r="C21" s="67"/>
      <c r="D21" s="20"/>
      <c r="E21" s="20"/>
      <c r="F21" s="20"/>
      <c r="G21" s="20"/>
      <c r="H21" s="67"/>
      <c r="I21" s="67"/>
      <c r="J21" s="67"/>
      <c r="K21" s="67"/>
      <c r="L21" s="67"/>
      <c r="M21" s="67"/>
      <c r="O21"/>
      <c r="P21"/>
    </row>
    <row r="22" spans="2:16" s="68" customFormat="1" x14ac:dyDescent="0.2">
      <c r="B22" s="69" t="s">
        <v>70</v>
      </c>
      <c r="C22" s="70">
        <f t="shared" ref="C22:K22" si="8">SUM(C15:C21)</f>
        <v>0</v>
      </c>
      <c r="D22" s="70">
        <f>SUM(D15:D21)</f>
        <v>0</v>
      </c>
      <c r="E22" s="70">
        <f t="shared" si="8"/>
        <v>0</v>
      </c>
      <c r="F22" s="70">
        <f t="shared" si="8"/>
        <v>0</v>
      </c>
      <c r="G22" s="70">
        <f t="shared" si="8"/>
        <v>0</v>
      </c>
      <c r="H22" s="71">
        <f t="shared" si="8"/>
        <v>0</v>
      </c>
      <c r="I22" s="71">
        <f t="shared" si="8"/>
        <v>0</v>
      </c>
      <c r="J22" s="71">
        <f t="shared" si="8"/>
        <v>0</v>
      </c>
      <c r="K22" s="71">
        <f t="shared" si="8"/>
        <v>0</v>
      </c>
      <c r="L22" s="71">
        <f>SUM(L15:L21)</f>
        <v>0</v>
      </c>
      <c r="M22" s="71">
        <f>SUM(M15:M21)</f>
        <v>0</v>
      </c>
      <c r="O22"/>
      <c r="P22"/>
    </row>
    <row r="23" spans="2:16" x14ac:dyDescent="0.2">
      <c r="B23" s="72" t="s">
        <v>71</v>
      </c>
      <c r="D23" s="55">
        <f>+D22+C22</f>
        <v>0</v>
      </c>
      <c r="E23" s="55">
        <f>+E22+D23</f>
        <v>0</v>
      </c>
      <c r="F23" s="55">
        <f t="shared" ref="F23:K23" si="9">+F22+E23</f>
        <v>0</v>
      </c>
      <c r="G23" s="55">
        <f t="shared" si="9"/>
        <v>0</v>
      </c>
      <c r="H23" s="73">
        <f t="shared" si="9"/>
        <v>0</v>
      </c>
      <c r="I23" s="73">
        <f t="shared" si="9"/>
        <v>0</v>
      </c>
      <c r="J23" s="73">
        <f t="shared" si="9"/>
        <v>0</v>
      </c>
      <c r="K23" s="73">
        <f t="shared" si="9"/>
        <v>0</v>
      </c>
      <c r="L23" s="73">
        <f>+L22+K23</f>
        <v>0</v>
      </c>
      <c r="M23" s="73">
        <f>+M22+L23</f>
        <v>0</v>
      </c>
      <c r="O23"/>
      <c r="P23"/>
    </row>
    <row r="24" spans="2:16" s="96" customFormat="1" x14ac:dyDescent="0.2">
      <c r="B24" s="72"/>
      <c r="D24" s="55"/>
      <c r="E24" s="55"/>
      <c r="F24" s="55"/>
      <c r="G24" s="55"/>
      <c r="H24" s="73"/>
      <c r="I24" s="73"/>
      <c r="J24" s="73"/>
      <c r="K24" s="73"/>
      <c r="L24" s="73"/>
      <c r="M24" s="73"/>
      <c r="O24" s="95"/>
      <c r="P24" s="95"/>
    </row>
    <row r="25" spans="2:16" s="96" customFormat="1" x14ac:dyDescent="0.2">
      <c r="B25" s="62" t="s">
        <v>182</v>
      </c>
      <c r="C25" s="63">
        <v>0.03</v>
      </c>
      <c r="D25" s="64">
        <v>2019</v>
      </c>
      <c r="E25" s="64">
        <v>2020</v>
      </c>
      <c r="F25" s="64">
        <v>2021</v>
      </c>
      <c r="G25" s="64">
        <v>2022</v>
      </c>
      <c r="H25" s="83">
        <v>2023</v>
      </c>
      <c r="I25" s="83">
        <v>2024</v>
      </c>
      <c r="J25" s="83">
        <v>2025</v>
      </c>
      <c r="K25" s="83">
        <v>2026</v>
      </c>
      <c r="L25" s="83">
        <v>2027</v>
      </c>
      <c r="M25" s="83">
        <v>2028</v>
      </c>
    </row>
    <row r="26" spans="2:16" s="96" customFormat="1" x14ac:dyDescent="0.2">
      <c r="C26" s="97">
        <v>0</v>
      </c>
      <c r="D26" s="38"/>
      <c r="E26" s="38"/>
      <c r="F26" s="38"/>
      <c r="G26" s="38"/>
      <c r="H26" s="97"/>
      <c r="I26" s="97"/>
      <c r="J26" s="97"/>
      <c r="K26" s="97"/>
      <c r="L26" s="97"/>
      <c r="M26" s="97"/>
      <c r="O26" s="95"/>
      <c r="P26" s="95"/>
    </row>
    <row r="27" spans="2:16" s="96" customFormat="1" x14ac:dyDescent="0.2">
      <c r="B27" s="95"/>
      <c r="C27" s="97">
        <v>0</v>
      </c>
      <c r="D27" s="38"/>
      <c r="E27" s="38"/>
      <c r="F27" s="38"/>
      <c r="G27" s="38"/>
      <c r="H27" s="97"/>
      <c r="I27" s="97"/>
      <c r="J27" s="97"/>
      <c r="K27" s="97"/>
      <c r="L27" s="97"/>
      <c r="M27" s="97"/>
      <c r="O27" s="95"/>
      <c r="P27" s="95"/>
    </row>
    <row r="28" spans="2:16" s="96" customFormat="1" x14ac:dyDescent="0.2">
      <c r="B28" s="27"/>
      <c r="C28" s="97">
        <v>0</v>
      </c>
      <c r="D28" s="38"/>
      <c r="E28" s="38"/>
      <c r="F28" s="38"/>
      <c r="G28" s="38"/>
      <c r="H28" s="97"/>
      <c r="I28" s="97"/>
      <c r="J28" s="97"/>
      <c r="K28" s="97"/>
      <c r="L28" s="97"/>
      <c r="M28" s="97"/>
      <c r="O28" s="95"/>
      <c r="P28" s="95"/>
    </row>
    <row r="29" spans="2:16" s="96" customFormat="1" x14ac:dyDescent="0.2">
      <c r="B29" s="99"/>
      <c r="C29" s="97">
        <v>0</v>
      </c>
      <c r="D29" s="38"/>
      <c r="E29" s="38"/>
      <c r="F29" s="38"/>
      <c r="G29" s="38"/>
      <c r="H29" s="97"/>
      <c r="I29" s="97"/>
      <c r="J29" s="97"/>
      <c r="K29" s="97"/>
      <c r="L29" s="97"/>
      <c r="M29" s="97"/>
      <c r="O29" s="95"/>
      <c r="P29" s="95"/>
    </row>
    <row r="30" spans="2:16" s="96" customFormat="1" x14ac:dyDescent="0.2">
      <c r="B30" s="99"/>
      <c r="C30" s="97">
        <v>0</v>
      </c>
      <c r="D30" s="38"/>
      <c r="E30" s="38"/>
      <c r="F30" s="38"/>
      <c r="G30" s="38"/>
      <c r="H30" s="97"/>
      <c r="I30" s="97"/>
      <c r="J30" s="97"/>
      <c r="K30" s="97"/>
      <c r="L30" s="97"/>
      <c r="M30" s="97"/>
      <c r="O30" s="95"/>
      <c r="P30" s="95"/>
    </row>
    <row r="31" spans="2:16" s="96" customFormat="1" x14ac:dyDescent="0.2">
      <c r="D31" s="38"/>
      <c r="E31" s="38"/>
      <c r="F31" s="38"/>
      <c r="G31" s="38"/>
      <c r="H31" s="97"/>
      <c r="I31" s="97"/>
      <c r="J31" s="97"/>
      <c r="K31" s="97"/>
      <c r="L31" s="97"/>
      <c r="M31" s="97"/>
      <c r="O31" s="95"/>
      <c r="P31" s="95"/>
    </row>
    <row r="32" spans="2:16" s="96" customFormat="1" x14ac:dyDescent="0.2">
      <c r="B32" s="66"/>
      <c r="C32" s="67"/>
      <c r="D32" s="20"/>
      <c r="E32" s="20"/>
      <c r="F32" s="20"/>
      <c r="G32" s="20"/>
      <c r="H32" s="67"/>
      <c r="I32" s="67"/>
      <c r="J32" s="67"/>
      <c r="K32" s="67"/>
      <c r="L32" s="67"/>
      <c r="M32" s="67"/>
      <c r="O32" s="95"/>
      <c r="P32" s="95"/>
    </row>
    <row r="33" spans="2:16" s="68" customFormat="1" x14ac:dyDescent="0.2">
      <c r="B33" s="69" t="s">
        <v>70</v>
      </c>
      <c r="C33" s="70">
        <f t="shared" ref="C33" si="10">SUM(C26:C32)</f>
        <v>0</v>
      </c>
      <c r="D33" s="70">
        <f>SUM(D26:D32)</f>
        <v>0</v>
      </c>
      <c r="E33" s="70">
        <f t="shared" ref="E33:K33" si="11">SUM(E26:E32)</f>
        <v>0</v>
      </c>
      <c r="F33" s="70">
        <f t="shared" si="11"/>
        <v>0</v>
      </c>
      <c r="G33" s="70">
        <f t="shared" si="11"/>
        <v>0</v>
      </c>
      <c r="H33" s="71">
        <f t="shared" si="11"/>
        <v>0</v>
      </c>
      <c r="I33" s="71">
        <f t="shared" si="11"/>
        <v>0</v>
      </c>
      <c r="J33" s="71">
        <f t="shared" si="11"/>
        <v>0</v>
      </c>
      <c r="K33" s="71">
        <f t="shared" si="11"/>
        <v>0</v>
      </c>
      <c r="L33" s="71">
        <f>SUM(L26:L32)</f>
        <v>0</v>
      </c>
      <c r="M33" s="71">
        <f>SUM(M26:M32)</f>
        <v>0</v>
      </c>
      <c r="O33" s="95"/>
      <c r="P33" s="95"/>
    </row>
    <row r="34" spans="2:16" s="96" customFormat="1" x14ac:dyDescent="0.2">
      <c r="B34" s="72" t="s">
        <v>71</v>
      </c>
      <c r="D34" s="55">
        <f>+D33+C33</f>
        <v>0</v>
      </c>
      <c r="E34" s="55">
        <f>+E33+D34</f>
        <v>0</v>
      </c>
      <c r="F34" s="55">
        <f t="shared" ref="F34" si="12">+F33+E34</f>
        <v>0</v>
      </c>
      <c r="G34" s="55">
        <f t="shared" ref="G34" si="13">+G33+F34</f>
        <v>0</v>
      </c>
      <c r="H34" s="73">
        <f t="shared" ref="H34" si="14">+H33+G34</f>
        <v>0</v>
      </c>
      <c r="I34" s="73">
        <f t="shared" ref="I34" si="15">+I33+H34</f>
        <v>0</v>
      </c>
      <c r="J34" s="73">
        <f t="shared" ref="J34" si="16">+J33+I34</f>
        <v>0</v>
      </c>
      <c r="K34" s="73">
        <f t="shared" ref="K34" si="17">+K33+J34</f>
        <v>0</v>
      </c>
      <c r="L34" s="73">
        <f>+L33+K34</f>
        <v>0</v>
      </c>
      <c r="M34" s="73">
        <f>+M33+L34</f>
        <v>0</v>
      </c>
      <c r="O34" s="95"/>
      <c r="P34" s="95"/>
    </row>
    <row r="35" spans="2:16" s="96" customFormat="1" x14ac:dyDescent="0.2">
      <c r="B35" s="72"/>
      <c r="D35" s="31"/>
      <c r="E35" s="31"/>
      <c r="F35" s="31"/>
      <c r="G35" s="31"/>
      <c r="O35" s="95"/>
      <c r="P35" s="95"/>
    </row>
    <row r="36" spans="2:16" x14ac:dyDescent="0.2">
      <c r="B36" s="62" t="s">
        <v>29</v>
      </c>
      <c r="C36" s="63">
        <v>0.1</v>
      </c>
      <c r="D36" s="64">
        <v>2019</v>
      </c>
      <c r="E36" s="64">
        <v>2020</v>
      </c>
      <c r="F36" s="64">
        <v>2021</v>
      </c>
      <c r="G36" s="64">
        <v>2022</v>
      </c>
      <c r="H36" s="83">
        <v>2023</v>
      </c>
      <c r="I36" s="83">
        <v>2024</v>
      </c>
      <c r="J36" s="83">
        <v>2025</v>
      </c>
      <c r="K36" s="83">
        <v>2026</v>
      </c>
      <c r="L36" s="83">
        <v>2027</v>
      </c>
      <c r="M36" s="83">
        <v>2028</v>
      </c>
      <c r="O36"/>
      <c r="P36"/>
    </row>
    <row r="37" spans="2:16" x14ac:dyDescent="0.2">
      <c r="C37" s="65">
        <v>0</v>
      </c>
      <c r="D37" s="38"/>
      <c r="E37" s="38"/>
      <c r="F37" s="38"/>
    </row>
    <row r="38" spans="2:16" x14ac:dyDescent="0.2">
      <c r="C38" s="65">
        <v>0</v>
      </c>
      <c r="D38" s="38"/>
      <c r="E38" s="38"/>
      <c r="F38" s="38"/>
    </row>
    <row r="39" spans="2:16" x14ac:dyDescent="0.2">
      <c r="B39" s="7"/>
      <c r="C39" s="74">
        <v>0</v>
      </c>
      <c r="D39" s="457"/>
      <c r="E39" s="457"/>
      <c r="F39" s="457"/>
    </row>
    <row r="40" spans="2:16" x14ac:dyDescent="0.2">
      <c r="B40" s="74"/>
      <c r="C40" s="74">
        <v>0</v>
      </c>
      <c r="D40" s="457"/>
      <c r="E40" s="457"/>
      <c r="F40" s="457"/>
    </row>
    <row r="41" spans="2:16" x14ac:dyDescent="0.2">
      <c r="B41" s="74"/>
      <c r="C41" s="74">
        <v>0</v>
      </c>
      <c r="D41" s="457"/>
      <c r="E41" s="457"/>
      <c r="F41" s="457"/>
    </row>
    <row r="42" spans="2:16" x14ac:dyDescent="0.2">
      <c r="B42" s="74"/>
      <c r="C42" s="74">
        <v>0</v>
      </c>
      <c r="D42" s="457"/>
      <c r="E42" s="457"/>
      <c r="F42" s="457"/>
    </row>
    <row r="43" spans="2:16" x14ac:dyDescent="0.2">
      <c r="B43" s="7"/>
      <c r="C43" s="74"/>
      <c r="D43" s="457"/>
      <c r="E43" s="457"/>
      <c r="F43" s="457"/>
    </row>
    <row r="44" spans="2:16" x14ac:dyDescent="0.2">
      <c r="B44" s="66"/>
      <c r="C44" s="67"/>
      <c r="D44" s="20"/>
      <c r="E44" s="20"/>
      <c r="F44" s="20"/>
      <c r="G44" s="20"/>
      <c r="H44" s="67"/>
      <c r="I44" s="67"/>
      <c r="J44" s="67"/>
      <c r="K44" s="67"/>
      <c r="L44" s="67"/>
      <c r="M44" s="67"/>
    </row>
    <row r="45" spans="2:16" x14ac:dyDescent="0.2">
      <c r="B45" s="72" t="s">
        <v>70</v>
      </c>
      <c r="C45" s="38">
        <f t="shared" ref="C45:K45" si="18">SUM(C37:C44)</f>
        <v>0</v>
      </c>
      <c r="D45" s="38">
        <f t="shared" si="18"/>
        <v>0</v>
      </c>
      <c r="E45" s="38">
        <f t="shared" si="18"/>
        <v>0</v>
      </c>
      <c r="F45" s="38">
        <f t="shared" si="18"/>
        <v>0</v>
      </c>
      <c r="G45" s="38">
        <f t="shared" si="18"/>
        <v>0</v>
      </c>
      <c r="H45" s="65">
        <f t="shared" si="18"/>
        <v>0</v>
      </c>
      <c r="I45" s="65">
        <f t="shared" si="18"/>
        <v>0</v>
      </c>
      <c r="J45" s="65">
        <f t="shared" si="18"/>
        <v>0</v>
      </c>
      <c r="K45" s="65">
        <f t="shared" si="18"/>
        <v>0</v>
      </c>
      <c r="L45" s="97">
        <f>SUM(L37:L44)</f>
        <v>0</v>
      </c>
      <c r="M45" s="97">
        <f>SUM(M37:M44)</f>
        <v>0</v>
      </c>
    </row>
    <row r="46" spans="2:16" x14ac:dyDescent="0.2">
      <c r="B46" s="72" t="s">
        <v>71</v>
      </c>
      <c r="D46" s="55">
        <f>+D45+C45</f>
        <v>0</v>
      </c>
      <c r="E46" s="55">
        <f t="shared" ref="E46:K46" si="19">+E45+D46</f>
        <v>0</v>
      </c>
      <c r="F46" s="55">
        <f t="shared" si="19"/>
        <v>0</v>
      </c>
      <c r="G46" s="55">
        <f t="shared" si="19"/>
        <v>0</v>
      </c>
      <c r="H46" s="73">
        <f t="shared" si="19"/>
        <v>0</v>
      </c>
      <c r="I46" s="73">
        <f t="shared" si="19"/>
        <v>0</v>
      </c>
      <c r="J46" s="73">
        <f t="shared" si="19"/>
        <v>0</v>
      </c>
      <c r="K46" s="73">
        <f t="shared" si="19"/>
        <v>0</v>
      </c>
      <c r="L46" s="73">
        <f>+L45+K46</f>
        <v>0</v>
      </c>
      <c r="M46" s="73">
        <f>+M45+L46</f>
        <v>0</v>
      </c>
    </row>
    <row r="48" spans="2:16" s="96" customFormat="1" x14ac:dyDescent="0.2">
      <c r="B48" s="62" t="s">
        <v>183</v>
      </c>
      <c r="C48" s="63">
        <v>0.15</v>
      </c>
      <c r="D48" s="64">
        <v>2019</v>
      </c>
      <c r="E48" s="64">
        <v>2020</v>
      </c>
      <c r="F48" s="64">
        <v>2021</v>
      </c>
      <c r="G48" s="64">
        <v>2022</v>
      </c>
      <c r="H48" s="83">
        <v>2023</v>
      </c>
      <c r="I48" s="83">
        <v>2024</v>
      </c>
      <c r="J48" s="83">
        <v>2025</v>
      </c>
      <c r="K48" s="83">
        <v>2026</v>
      </c>
      <c r="L48" s="83">
        <v>2027</v>
      </c>
      <c r="M48" s="83">
        <v>2028</v>
      </c>
      <c r="O48" s="95"/>
      <c r="P48" s="95"/>
    </row>
    <row r="49" spans="2:14" s="96" customFormat="1" x14ac:dyDescent="0.2">
      <c r="C49" s="97">
        <v>0</v>
      </c>
      <c r="D49" s="38"/>
      <c r="E49" s="38"/>
      <c r="F49" s="38"/>
      <c r="G49" s="31"/>
    </row>
    <row r="50" spans="2:14" s="96" customFormat="1" x14ac:dyDescent="0.2">
      <c r="C50" s="97">
        <v>0</v>
      </c>
      <c r="D50" s="38"/>
      <c r="E50" s="38"/>
      <c r="F50" s="38"/>
      <c r="G50" s="31"/>
    </row>
    <row r="51" spans="2:14" s="96" customFormat="1" x14ac:dyDescent="0.2">
      <c r="B51" s="7"/>
      <c r="C51" s="98">
        <v>0</v>
      </c>
      <c r="D51" s="457"/>
      <c r="E51" s="457"/>
      <c r="F51" s="457"/>
      <c r="G51" s="31"/>
    </row>
    <row r="52" spans="2:14" s="96" customFormat="1" x14ac:dyDescent="0.2">
      <c r="B52" s="98"/>
      <c r="C52" s="98">
        <v>0</v>
      </c>
      <c r="D52" s="457"/>
      <c r="E52" s="457"/>
      <c r="F52" s="457"/>
      <c r="G52" s="31"/>
    </row>
    <row r="53" spans="2:14" s="96" customFormat="1" x14ac:dyDescent="0.2">
      <c r="B53" s="98"/>
      <c r="C53" s="98">
        <v>0</v>
      </c>
      <c r="D53" s="457"/>
      <c r="E53" s="457"/>
      <c r="F53" s="457"/>
      <c r="G53" s="31"/>
    </row>
    <row r="54" spans="2:14" s="96" customFormat="1" x14ac:dyDescent="0.2">
      <c r="B54" s="98"/>
      <c r="C54" s="98">
        <v>0</v>
      </c>
      <c r="D54" s="457"/>
      <c r="E54" s="457"/>
      <c r="F54" s="457"/>
      <c r="G54" s="31"/>
    </row>
    <row r="55" spans="2:14" s="96" customFormat="1" x14ac:dyDescent="0.2">
      <c r="B55" s="7"/>
      <c r="C55" s="98"/>
      <c r="D55" s="457"/>
      <c r="E55" s="457"/>
      <c r="F55" s="457"/>
      <c r="G55" s="31"/>
    </row>
    <row r="56" spans="2:14" s="96" customFormat="1" x14ac:dyDescent="0.2">
      <c r="B56" s="66"/>
      <c r="C56" s="67"/>
      <c r="D56" s="20"/>
      <c r="E56" s="20"/>
      <c r="F56" s="20"/>
      <c r="G56" s="20"/>
      <c r="H56" s="67"/>
      <c r="I56" s="67"/>
      <c r="J56" s="67"/>
      <c r="K56" s="67"/>
      <c r="L56" s="67"/>
      <c r="M56" s="67"/>
    </row>
    <row r="57" spans="2:14" s="96" customFormat="1" x14ac:dyDescent="0.2">
      <c r="B57" s="72" t="s">
        <v>70</v>
      </c>
      <c r="C57" s="38">
        <f t="shared" ref="C57:K57" si="20">SUM(C49:C56)</f>
        <v>0</v>
      </c>
      <c r="D57" s="38">
        <f t="shared" si="20"/>
        <v>0</v>
      </c>
      <c r="E57" s="38">
        <f t="shared" si="20"/>
        <v>0</v>
      </c>
      <c r="F57" s="38">
        <f t="shared" si="20"/>
        <v>0</v>
      </c>
      <c r="G57" s="38">
        <f t="shared" si="20"/>
        <v>0</v>
      </c>
      <c r="H57" s="97">
        <f t="shared" si="20"/>
        <v>0</v>
      </c>
      <c r="I57" s="97">
        <f t="shared" si="20"/>
        <v>0</v>
      </c>
      <c r="J57" s="97">
        <f t="shared" si="20"/>
        <v>0</v>
      </c>
      <c r="K57" s="97">
        <f t="shared" si="20"/>
        <v>0</v>
      </c>
      <c r="L57" s="97">
        <f>SUM(L49:L56)</f>
        <v>0</v>
      </c>
      <c r="M57" s="97">
        <f>SUM(M49:M56)</f>
        <v>0</v>
      </c>
    </row>
    <row r="58" spans="2:14" s="96" customFormat="1" x14ac:dyDescent="0.2">
      <c r="B58" s="72" t="s">
        <v>71</v>
      </c>
      <c r="D58" s="55">
        <f>+D57+C57</f>
        <v>0</v>
      </c>
      <c r="E58" s="55">
        <f t="shared" ref="E58" si="21">+E57+D58</f>
        <v>0</v>
      </c>
      <c r="F58" s="55">
        <f t="shared" ref="F58" si="22">+F57+E58</f>
        <v>0</v>
      </c>
      <c r="G58" s="55">
        <f t="shared" ref="G58" si="23">+G57+F58</f>
        <v>0</v>
      </c>
      <c r="H58" s="73">
        <f t="shared" ref="H58" si="24">+H57+G58</f>
        <v>0</v>
      </c>
      <c r="I58" s="73">
        <f t="shared" ref="I58" si="25">+I57+H58</f>
        <v>0</v>
      </c>
      <c r="J58" s="73">
        <f t="shared" ref="J58" si="26">+J57+I58</f>
        <v>0</v>
      </c>
      <c r="K58" s="73">
        <f t="shared" ref="K58" si="27">+K57+J58</f>
        <v>0</v>
      </c>
      <c r="L58" s="73">
        <f>+L57+K58</f>
        <v>0</v>
      </c>
      <c r="M58" s="73">
        <f>+M57+L58</f>
        <v>0</v>
      </c>
    </row>
    <row r="59" spans="2:14" s="96" customFormat="1" x14ac:dyDescent="0.2">
      <c r="D59" s="31"/>
      <c r="E59" s="31"/>
      <c r="F59" s="31"/>
      <c r="G59" s="31"/>
    </row>
    <row r="60" spans="2:14" s="96" customFormat="1" x14ac:dyDescent="0.2">
      <c r="B60" s="62" t="s">
        <v>136</v>
      </c>
      <c r="C60" s="129">
        <v>0.15</v>
      </c>
      <c r="D60" s="64">
        <v>2019</v>
      </c>
      <c r="E60" s="64">
        <v>2020</v>
      </c>
      <c r="F60" s="64">
        <v>2021</v>
      </c>
      <c r="G60" s="64">
        <v>2022</v>
      </c>
      <c r="H60" s="83">
        <v>2023</v>
      </c>
      <c r="I60" s="83">
        <v>2024</v>
      </c>
      <c r="J60" s="83">
        <v>2025</v>
      </c>
      <c r="K60" s="83">
        <v>2026</v>
      </c>
      <c r="L60" s="83">
        <v>2027</v>
      </c>
      <c r="M60" s="514">
        <v>2028</v>
      </c>
      <c r="N60" s="515" t="s">
        <v>685</v>
      </c>
    </row>
    <row r="61" spans="2:14" s="96" customFormat="1" x14ac:dyDescent="0.2">
      <c r="B61" s="72" t="s">
        <v>682</v>
      </c>
      <c r="C61" s="120">
        <v>95719.166666666672</v>
      </c>
      <c r="D61" s="454"/>
      <c r="E61" s="454"/>
      <c r="F61" s="97">
        <f>(+C61*0.15)/12*2</f>
        <v>2392.9791666666665</v>
      </c>
      <c r="G61" s="454">
        <f>+$C$61*0.15</f>
        <v>14357.875</v>
      </c>
      <c r="H61" s="454">
        <f>+$C$61*0.15*0</f>
        <v>0</v>
      </c>
      <c r="I61" s="40"/>
      <c r="J61" s="40"/>
      <c r="K61" s="40"/>
      <c r="L61" s="40"/>
      <c r="M61" s="40"/>
      <c r="N61" s="215">
        <f>+C61-SUM(F61:M61)</f>
        <v>78968.3125</v>
      </c>
    </row>
    <row r="62" spans="2:14" s="96" customFormat="1" x14ac:dyDescent="0.2">
      <c r="B62" s="72" t="s">
        <v>683</v>
      </c>
      <c r="C62" s="120">
        <v>95719.166666666672</v>
      </c>
      <c r="D62" s="454"/>
      <c r="E62" s="454"/>
      <c r="F62" s="97">
        <f t="shared" ref="F62:F63" si="28">(+C62*0.15)/12*2</f>
        <v>2392.9791666666665</v>
      </c>
      <c r="G62" s="454">
        <f>+$C$62*0.15</f>
        <v>14357.875</v>
      </c>
      <c r="H62" s="454">
        <f>+$C$62*0.15*0</f>
        <v>0</v>
      </c>
      <c r="I62" s="40"/>
      <c r="J62" s="40"/>
      <c r="K62" s="40"/>
      <c r="L62" s="119"/>
      <c r="M62" s="40"/>
      <c r="N62" s="215">
        <f t="shared" ref="N62:N64" si="29">+C62-SUM(F62:M62)</f>
        <v>78968.3125</v>
      </c>
    </row>
    <row r="63" spans="2:14" s="96" customFormat="1" x14ac:dyDescent="0.2">
      <c r="B63" s="72" t="s">
        <v>684</v>
      </c>
      <c r="C63" s="120">
        <v>95719.166666666672</v>
      </c>
      <c r="D63" s="454"/>
      <c r="E63" s="454"/>
      <c r="F63" s="97">
        <f t="shared" si="28"/>
        <v>2392.9791666666665</v>
      </c>
      <c r="G63" s="454">
        <f>+$C$63*0.15</f>
        <v>14357.875</v>
      </c>
      <c r="H63" s="454">
        <f>+$C$63*0.15*0</f>
        <v>0</v>
      </c>
      <c r="I63" s="40"/>
      <c r="J63" s="40"/>
      <c r="K63" s="40"/>
      <c r="L63" s="119"/>
      <c r="M63" s="40"/>
      <c r="N63" s="215">
        <f t="shared" si="29"/>
        <v>78968.3125</v>
      </c>
    </row>
    <row r="64" spans="2:14" s="96" customFormat="1" x14ac:dyDescent="0.2">
      <c r="B64" s="473" t="s">
        <v>596</v>
      </c>
      <c r="C64" s="92">
        <v>3586.8</v>
      </c>
      <c r="D64" s="454"/>
      <c r="E64" s="454"/>
      <c r="F64" s="97">
        <f>(+C64*0.15)/12*2</f>
        <v>89.67</v>
      </c>
      <c r="G64" s="454">
        <f>+$C$64*0.15</f>
        <v>538.02</v>
      </c>
      <c r="H64" s="454">
        <f>+$C$64*0.15*0</f>
        <v>0</v>
      </c>
      <c r="I64" s="40"/>
      <c r="J64" s="40"/>
      <c r="K64" s="40"/>
      <c r="L64" s="40"/>
      <c r="M64" s="40"/>
      <c r="N64" s="215">
        <f t="shared" si="29"/>
        <v>2959.11</v>
      </c>
    </row>
    <row r="65" spans="2:14" s="96" customFormat="1" x14ac:dyDescent="0.2">
      <c r="B65" s="72"/>
      <c r="C65" s="120"/>
      <c r="D65" s="454"/>
      <c r="E65" s="454"/>
      <c r="F65" s="454"/>
      <c r="G65" s="454"/>
      <c r="H65" s="40"/>
      <c r="I65" s="40"/>
      <c r="J65" s="40"/>
      <c r="K65" s="40"/>
      <c r="L65" s="40"/>
      <c r="M65" s="40"/>
    </row>
    <row r="66" spans="2:14" s="96" customFormat="1" x14ac:dyDescent="0.2">
      <c r="B66" s="72"/>
      <c r="C66" s="120"/>
      <c r="D66" s="454"/>
      <c r="E66" s="454"/>
      <c r="F66" s="454"/>
      <c r="G66" s="454"/>
      <c r="H66" s="40"/>
      <c r="I66" s="40"/>
      <c r="J66" s="40"/>
      <c r="K66" s="40"/>
      <c r="L66" s="40"/>
      <c r="M66" s="40"/>
    </row>
    <row r="67" spans="2:14" s="96" customFormat="1" x14ac:dyDescent="0.2">
      <c r="B67" s="95"/>
      <c r="C67" s="120"/>
      <c r="D67" s="454"/>
      <c r="E67" s="454"/>
      <c r="F67" s="454"/>
      <c r="G67" s="454"/>
      <c r="H67" s="40"/>
      <c r="I67" s="40"/>
      <c r="J67" s="40"/>
      <c r="K67" s="40"/>
      <c r="L67" s="40"/>
      <c r="M67" s="40"/>
    </row>
    <row r="68" spans="2:14" s="96" customFormat="1" x14ac:dyDescent="0.2">
      <c r="B68" s="95"/>
      <c r="C68" s="120"/>
      <c r="D68" s="454"/>
      <c r="E68" s="454"/>
      <c r="F68" s="454"/>
      <c r="G68" s="454"/>
      <c r="H68" s="40"/>
      <c r="I68" s="40"/>
      <c r="J68" s="40"/>
      <c r="K68" s="40"/>
      <c r="L68" s="40"/>
      <c r="M68" s="40"/>
    </row>
    <row r="69" spans="2:14" s="96" customFormat="1" x14ac:dyDescent="0.2">
      <c r="B69" s="67"/>
      <c r="C69" s="75"/>
      <c r="D69" s="458"/>
      <c r="E69" s="458"/>
      <c r="F69" s="458"/>
      <c r="G69" s="458"/>
      <c r="H69" s="75"/>
      <c r="I69" s="75"/>
      <c r="J69" s="75"/>
      <c r="K69" s="75"/>
      <c r="L69" s="75"/>
      <c r="M69" s="75"/>
    </row>
    <row r="70" spans="2:14" s="96" customFormat="1" x14ac:dyDescent="0.2">
      <c r="B70" s="72" t="s">
        <v>70</v>
      </c>
      <c r="C70" s="38">
        <f t="shared" ref="C70:M70" si="30">SUM(C61:C69)</f>
        <v>290744.3</v>
      </c>
      <c r="D70" s="38">
        <f t="shared" si="30"/>
        <v>0</v>
      </c>
      <c r="E70" s="38">
        <f t="shared" si="30"/>
        <v>0</v>
      </c>
      <c r="F70" s="38">
        <f t="shared" si="30"/>
        <v>7268.6075000000001</v>
      </c>
      <c r="G70" s="38">
        <f t="shared" si="30"/>
        <v>43611.644999999997</v>
      </c>
      <c r="H70" s="97">
        <f t="shared" si="30"/>
        <v>0</v>
      </c>
      <c r="I70" s="97">
        <f t="shared" si="30"/>
        <v>0</v>
      </c>
      <c r="J70" s="97">
        <f t="shared" si="30"/>
        <v>0</v>
      </c>
      <c r="K70" s="97">
        <f t="shared" si="30"/>
        <v>0</v>
      </c>
      <c r="L70" s="97">
        <f t="shared" si="30"/>
        <v>0</v>
      </c>
      <c r="M70" s="97">
        <f t="shared" si="30"/>
        <v>0</v>
      </c>
    </row>
    <row r="71" spans="2:14" s="96" customFormat="1" x14ac:dyDescent="0.2">
      <c r="B71" s="72" t="s">
        <v>71</v>
      </c>
      <c r="C71" s="97"/>
      <c r="D71" s="55">
        <f>-D70+C70</f>
        <v>290744.3</v>
      </c>
      <c r="E71" s="55">
        <f>-E70+D71</f>
        <v>290744.3</v>
      </c>
      <c r="F71" s="55">
        <f>-F70+E71</f>
        <v>283475.6925</v>
      </c>
      <c r="G71" s="55">
        <f>-G70+F71</f>
        <v>239864.04750000002</v>
      </c>
      <c r="H71" s="55">
        <f t="shared" ref="H71:M71" si="31">-H70+G71</f>
        <v>239864.04750000002</v>
      </c>
      <c r="I71" s="55">
        <f t="shared" si="31"/>
        <v>239864.04750000002</v>
      </c>
      <c r="J71" s="55">
        <f t="shared" si="31"/>
        <v>239864.04750000002</v>
      </c>
      <c r="K71" s="55">
        <f t="shared" si="31"/>
        <v>239864.04750000002</v>
      </c>
      <c r="L71" s="55">
        <f t="shared" si="31"/>
        <v>239864.04750000002</v>
      </c>
      <c r="M71" s="55">
        <f t="shared" si="31"/>
        <v>239864.04750000002</v>
      </c>
      <c r="N71" s="215">
        <f>SUM(N61:N68)</f>
        <v>239864.04749999999</v>
      </c>
    </row>
    <row r="72" spans="2:14" s="96" customFormat="1" x14ac:dyDescent="0.2">
      <c r="B72" s="72"/>
      <c r="C72" s="97"/>
      <c r="D72" s="55"/>
      <c r="E72" s="55"/>
      <c r="F72" s="55"/>
      <c r="G72" s="55"/>
      <c r="H72" s="73"/>
      <c r="I72" s="73"/>
      <c r="J72" s="73"/>
      <c r="K72" s="73"/>
      <c r="L72" s="73"/>
      <c r="M72" s="73"/>
    </row>
    <row r="73" spans="2:14" x14ac:dyDescent="0.2">
      <c r="B73" s="62" t="s">
        <v>87</v>
      </c>
      <c r="C73" s="129">
        <v>0.25</v>
      </c>
      <c r="D73" s="64">
        <v>2019</v>
      </c>
      <c r="E73" s="64">
        <v>2020</v>
      </c>
      <c r="F73" s="64">
        <v>2021</v>
      </c>
      <c r="G73" s="64">
        <v>2022</v>
      </c>
      <c r="H73" s="83">
        <v>2023</v>
      </c>
      <c r="I73" s="83">
        <v>2024</v>
      </c>
      <c r="J73" s="83">
        <v>2025</v>
      </c>
      <c r="K73" s="83">
        <v>2026</v>
      </c>
      <c r="L73" s="83">
        <v>2027</v>
      </c>
      <c r="M73" s="83">
        <v>2028</v>
      </c>
    </row>
    <row r="74" spans="2:14" x14ac:dyDescent="0.2">
      <c r="B74" s="72" t="s">
        <v>88</v>
      </c>
      <c r="C74" s="40">
        <v>7917.46</v>
      </c>
      <c r="D74" s="454"/>
      <c r="E74" s="454"/>
      <c r="F74" s="454"/>
      <c r="G74" s="454"/>
      <c r="H74" s="40"/>
      <c r="I74" s="40"/>
      <c r="J74" s="40"/>
      <c r="K74" s="40"/>
      <c r="L74" s="40"/>
      <c r="M74" s="40"/>
    </row>
    <row r="75" spans="2:14" x14ac:dyDescent="0.2">
      <c r="B75" s="72" t="s">
        <v>89</v>
      </c>
      <c r="C75" s="13">
        <v>162.88</v>
      </c>
      <c r="D75" s="454"/>
      <c r="E75" s="454"/>
      <c r="F75" s="454"/>
      <c r="G75" s="454"/>
      <c r="H75" s="40"/>
      <c r="I75" s="40"/>
      <c r="J75" s="40"/>
      <c r="K75" s="40"/>
      <c r="L75" s="40"/>
      <c r="M75" s="40"/>
    </row>
    <row r="76" spans="2:14" x14ac:dyDescent="0.2">
      <c r="B76" s="72" t="s">
        <v>91</v>
      </c>
      <c r="C76" s="13">
        <v>1952</v>
      </c>
      <c r="D76" s="454"/>
      <c r="E76" s="454"/>
      <c r="F76" s="454"/>
      <c r="G76" s="454"/>
      <c r="H76" s="40"/>
      <c r="I76" s="40"/>
      <c r="J76" s="40"/>
      <c r="K76" s="40"/>
      <c r="L76" s="40"/>
      <c r="M76" s="40"/>
    </row>
    <row r="77" spans="2:14" s="96" customFormat="1" x14ac:dyDescent="0.2">
      <c r="B77" s="72" t="s">
        <v>90</v>
      </c>
      <c r="C77" s="13">
        <v>1694.55</v>
      </c>
      <c r="D77" s="454"/>
      <c r="E77" s="454"/>
      <c r="F77" s="454"/>
      <c r="G77" s="454"/>
      <c r="H77" s="40"/>
      <c r="I77" s="40"/>
      <c r="J77" s="40"/>
      <c r="K77" s="40"/>
      <c r="L77" s="40"/>
      <c r="M77" s="40"/>
    </row>
    <row r="78" spans="2:14" s="96" customFormat="1" x14ac:dyDescent="0.2">
      <c r="B78" s="95"/>
      <c r="C78" s="120"/>
      <c r="D78" s="454"/>
      <c r="E78" s="454"/>
      <c r="F78" s="454"/>
      <c r="G78" s="454"/>
      <c r="H78" s="40"/>
      <c r="I78" s="40"/>
      <c r="J78" s="40"/>
      <c r="K78" s="40"/>
      <c r="L78" s="40"/>
      <c r="M78" s="40"/>
    </row>
    <row r="79" spans="2:14" s="96" customFormat="1" x14ac:dyDescent="0.2">
      <c r="B79" s="95"/>
      <c r="C79" s="120"/>
      <c r="D79" s="454"/>
      <c r="E79" s="454"/>
      <c r="F79" s="454"/>
      <c r="G79" s="454"/>
      <c r="H79" s="40"/>
      <c r="I79" s="40"/>
      <c r="J79" s="40"/>
      <c r="K79" s="40"/>
      <c r="L79" s="40"/>
      <c r="M79" s="40"/>
    </row>
    <row r="80" spans="2:14" s="96" customFormat="1" x14ac:dyDescent="0.2">
      <c r="B80" s="95"/>
      <c r="C80" s="120"/>
      <c r="D80" s="454"/>
      <c r="E80" s="454"/>
      <c r="F80" s="454"/>
      <c r="G80" s="454"/>
      <c r="H80" s="40"/>
      <c r="I80" s="40"/>
      <c r="J80" s="40"/>
      <c r="K80" s="40"/>
      <c r="L80" s="40"/>
      <c r="M80" s="40"/>
    </row>
    <row r="81" spans="2:13" s="96" customFormat="1" x14ac:dyDescent="0.2">
      <c r="B81" s="95"/>
      <c r="C81" s="120"/>
      <c r="D81" s="454"/>
      <c r="E81" s="454"/>
      <c r="F81" s="454"/>
      <c r="G81" s="454"/>
      <c r="H81" s="40"/>
      <c r="I81" s="40"/>
      <c r="J81" s="40"/>
      <c r="K81" s="40"/>
      <c r="L81" s="40"/>
      <c r="M81" s="40"/>
    </row>
    <row r="82" spans="2:13" s="96" customFormat="1" x14ac:dyDescent="0.2">
      <c r="B82" s="95"/>
      <c r="C82" s="120"/>
      <c r="D82" s="454"/>
      <c r="E82" s="454"/>
      <c r="F82" s="454"/>
      <c r="G82" s="454"/>
      <c r="H82" s="40"/>
      <c r="I82" s="40"/>
      <c r="J82" s="40"/>
      <c r="K82" s="40"/>
      <c r="L82" s="40"/>
      <c r="M82" s="40"/>
    </row>
    <row r="83" spans="2:13" x14ac:dyDescent="0.2">
      <c r="B83" s="67"/>
      <c r="C83" s="75"/>
      <c r="D83" s="458"/>
      <c r="E83" s="458"/>
      <c r="F83" s="458"/>
      <c r="G83" s="458"/>
      <c r="H83" s="75"/>
      <c r="I83" s="75"/>
      <c r="J83" s="75"/>
      <c r="K83" s="75"/>
      <c r="L83" s="75"/>
      <c r="M83" s="75"/>
    </row>
    <row r="84" spans="2:13" x14ac:dyDescent="0.2">
      <c r="B84" s="72" t="s">
        <v>70</v>
      </c>
      <c r="C84" s="38">
        <f>SUM(C74:C83)</f>
        <v>11726.89</v>
      </c>
      <c r="D84" s="38">
        <f t="shared" ref="D84:K84" si="32">SUM(D74:D83)</f>
        <v>0</v>
      </c>
      <c r="E84" s="38">
        <f t="shared" si="32"/>
        <v>0</v>
      </c>
      <c r="F84" s="38">
        <f t="shared" si="32"/>
        <v>0</v>
      </c>
      <c r="G84" s="38">
        <f t="shared" si="32"/>
        <v>0</v>
      </c>
      <c r="H84" s="65">
        <f t="shared" si="32"/>
        <v>0</v>
      </c>
      <c r="I84" s="65">
        <f t="shared" si="32"/>
        <v>0</v>
      </c>
      <c r="J84" s="65">
        <f t="shared" si="32"/>
        <v>0</v>
      </c>
      <c r="K84" s="65">
        <f t="shared" si="32"/>
        <v>0</v>
      </c>
      <c r="L84" s="97">
        <f>SUM(L74:L83)</f>
        <v>0</v>
      </c>
      <c r="M84" s="97">
        <f>SUM(M74:M83)</f>
        <v>0</v>
      </c>
    </row>
    <row r="85" spans="2:13" x14ac:dyDescent="0.2">
      <c r="B85" s="72" t="s">
        <v>71</v>
      </c>
      <c r="C85" s="65"/>
      <c r="D85" s="55">
        <f>+D84+C84</f>
        <v>11726.89</v>
      </c>
      <c r="E85" s="55">
        <f t="shared" ref="E85:K85" si="33">+E84+D85</f>
        <v>11726.89</v>
      </c>
      <c r="F85" s="55">
        <f t="shared" si="33"/>
        <v>11726.89</v>
      </c>
      <c r="G85" s="55">
        <f t="shared" si="33"/>
        <v>11726.89</v>
      </c>
      <c r="H85" s="73">
        <f t="shared" si="33"/>
        <v>11726.89</v>
      </c>
      <c r="I85" s="73">
        <f t="shared" si="33"/>
        <v>11726.89</v>
      </c>
      <c r="J85" s="73">
        <f t="shared" si="33"/>
        <v>11726.89</v>
      </c>
      <c r="K85" s="73">
        <f t="shared" si="33"/>
        <v>11726.89</v>
      </c>
      <c r="L85" s="73">
        <f>+L84+K85</f>
        <v>11726.89</v>
      </c>
      <c r="M85" s="73">
        <f>+M84+L85</f>
        <v>11726.89</v>
      </c>
    </row>
    <row r="87" spans="2:13" s="96" customFormat="1" x14ac:dyDescent="0.2">
      <c r="D87" s="31"/>
      <c r="E87" s="31"/>
      <c r="F87" s="31"/>
      <c r="G87" s="31"/>
    </row>
    <row r="88" spans="2:13" x14ac:dyDescent="0.2">
      <c r="C88" s="78">
        <f>+C11+C45+C22+C84+C70+C57+C33</f>
        <v>302471.19</v>
      </c>
    </row>
    <row r="89" spans="2:13" x14ac:dyDescent="0.2">
      <c r="B89" s="56" t="s">
        <v>73</v>
      </c>
      <c r="C89" s="78"/>
      <c r="D89" s="78">
        <f>+D12+D46+D23+D85+D71+D58+D34</f>
        <v>302471.19</v>
      </c>
      <c r="E89" s="78">
        <f t="shared" ref="E89:M89" si="34">+E12+E46+E23+E85+E71</f>
        <v>302471.19</v>
      </c>
      <c r="F89" s="78">
        <f t="shared" si="34"/>
        <v>295202.58250000002</v>
      </c>
      <c r="G89" s="78">
        <f t="shared" si="34"/>
        <v>251590.9375</v>
      </c>
      <c r="H89" s="212">
        <f t="shared" si="34"/>
        <v>251590.9375</v>
      </c>
      <c r="I89" s="212">
        <f t="shared" si="34"/>
        <v>251590.9375</v>
      </c>
      <c r="J89" s="212">
        <f t="shared" si="34"/>
        <v>251590.9375</v>
      </c>
      <c r="K89" s="212">
        <f t="shared" si="34"/>
        <v>251590.9375</v>
      </c>
      <c r="L89" s="212">
        <f t="shared" si="34"/>
        <v>251590.9375</v>
      </c>
      <c r="M89" s="212">
        <f t="shared" si="34"/>
        <v>251590.9375</v>
      </c>
    </row>
    <row r="90" spans="2:13" x14ac:dyDescent="0.2">
      <c r="B90" s="56" t="s">
        <v>74</v>
      </c>
      <c r="D90" s="78">
        <f>+D22+D45+D84+D70+D57+D33+D11</f>
        <v>0</v>
      </c>
      <c r="E90" s="78">
        <f t="shared" ref="E90:M90" si="35">+E22+E45+E84+E70</f>
        <v>0</v>
      </c>
      <c r="F90" s="78">
        <f t="shared" si="35"/>
        <v>7268.6075000000001</v>
      </c>
      <c r="G90" s="78">
        <f t="shared" si="35"/>
        <v>43611.644999999997</v>
      </c>
      <c r="H90" s="212">
        <f t="shared" si="35"/>
        <v>0</v>
      </c>
      <c r="I90" s="212">
        <f t="shared" si="35"/>
        <v>0</v>
      </c>
      <c r="J90" s="212">
        <f t="shared" si="35"/>
        <v>0</v>
      </c>
      <c r="K90" s="212">
        <f t="shared" si="35"/>
        <v>0</v>
      </c>
      <c r="L90" s="212">
        <f t="shared" si="35"/>
        <v>0</v>
      </c>
      <c r="M90" s="212">
        <f t="shared" si="35"/>
        <v>0</v>
      </c>
    </row>
    <row r="93" spans="2:13" s="96" customFormat="1" x14ac:dyDescent="0.2">
      <c r="B93" s="62" t="s">
        <v>92</v>
      </c>
      <c r="C93" s="124" t="s">
        <v>95</v>
      </c>
      <c r="D93" s="64">
        <v>2019</v>
      </c>
      <c r="E93" s="64">
        <v>2020</v>
      </c>
      <c r="F93" s="64">
        <v>2021</v>
      </c>
      <c r="G93" s="64">
        <v>2022</v>
      </c>
      <c r="H93" s="83">
        <v>2023</v>
      </c>
      <c r="I93" s="83">
        <v>2024</v>
      </c>
      <c r="J93" s="83">
        <v>2025</v>
      </c>
      <c r="K93" s="83">
        <v>2026</v>
      </c>
      <c r="L93" s="83">
        <v>2027</v>
      </c>
      <c r="M93" s="83">
        <v>2028</v>
      </c>
    </row>
    <row r="94" spans="2:13" s="96" customFormat="1" x14ac:dyDescent="0.2">
      <c r="B94" s="72" t="s">
        <v>93</v>
      </c>
      <c r="C94" s="97">
        <v>4000</v>
      </c>
      <c r="D94" s="38">
        <v>4000</v>
      </c>
      <c r="E94" s="38">
        <v>4000</v>
      </c>
      <c r="F94" s="38">
        <v>4000</v>
      </c>
      <c r="G94" s="38">
        <v>4000</v>
      </c>
      <c r="H94" s="97"/>
      <c r="I94" s="97"/>
      <c r="J94" s="97"/>
      <c r="K94" s="97"/>
      <c r="L94" s="97"/>
      <c r="M94" s="97"/>
    </row>
    <row r="95" spans="2:13" s="96" customFormat="1" x14ac:dyDescent="0.2">
      <c r="B95" s="72" t="s">
        <v>94</v>
      </c>
      <c r="C95" s="97">
        <v>14191.19</v>
      </c>
      <c r="D95" s="38">
        <v>14549.94</v>
      </c>
      <c r="E95" s="38">
        <v>14628.12</v>
      </c>
      <c r="F95" s="38">
        <v>14862.69</v>
      </c>
      <c r="G95" s="38">
        <v>13476</v>
      </c>
      <c r="H95" s="97"/>
      <c r="I95" s="97"/>
      <c r="J95" s="97"/>
      <c r="K95" s="97"/>
      <c r="L95" s="97"/>
      <c r="M95" s="97"/>
    </row>
    <row r="96" spans="2:13" s="96" customFormat="1" x14ac:dyDescent="0.2">
      <c r="B96" s="130" t="s">
        <v>130</v>
      </c>
      <c r="C96" s="97">
        <v>4930.68</v>
      </c>
      <c r="D96" s="38">
        <v>5458.47</v>
      </c>
      <c r="E96" s="38">
        <v>5717.79</v>
      </c>
      <c r="F96" s="38">
        <v>5380.14</v>
      </c>
      <c r="G96" s="38">
        <v>4407.9399999999996</v>
      </c>
      <c r="H96" s="97"/>
      <c r="I96" s="97"/>
      <c r="J96" s="97"/>
      <c r="K96" s="97"/>
      <c r="L96" s="97"/>
      <c r="M96" s="97"/>
    </row>
    <row r="97" spans="2:13" s="96" customFormat="1" x14ac:dyDescent="0.2">
      <c r="C97" s="97"/>
      <c r="D97" s="38"/>
      <c r="E97" s="38"/>
      <c r="F97" s="38"/>
      <c r="G97" s="38"/>
      <c r="H97" s="97"/>
      <c r="I97" s="97"/>
      <c r="J97" s="97"/>
      <c r="K97" s="97"/>
      <c r="L97" s="97"/>
      <c r="M97" s="97"/>
    </row>
    <row r="98" spans="2:13" s="96" customFormat="1" x14ac:dyDescent="0.2">
      <c r="B98" s="99"/>
      <c r="C98" s="98"/>
      <c r="D98" s="38"/>
      <c r="E98" s="38"/>
      <c r="F98" s="38"/>
      <c r="G98" s="38"/>
      <c r="H98" s="97"/>
      <c r="I98" s="97"/>
      <c r="J98" s="97"/>
      <c r="K98" s="97"/>
      <c r="L98" s="97"/>
      <c r="M98" s="97"/>
    </row>
    <row r="99" spans="2:13" s="96" customFormat="1" x14ac:dyDescent="0.2">
      <c r="B99" s="67"/>
      <c r="C99" s="67"/>
      <c r="D99" s="20"/>
      <c r="E99" s="20"/>
      <c r="F99" s="20"/>
      <c r="G99" s="20"/>
      <c r="H99" s="67"/>
      <c r="I99" s="67"/>
      <c r="J99" s="67"/>
      <c r="K99" s="67"/>
      <c r="L99" s="67"/>
      <c r="M99" s="67"/>
    </row>
    <row r="100" spans="2:13" s="96" customFormat="1" x14ac:dyDescent="0.2">
      <c r="B100" s="72" t="s">
        <v>70</v>
      </c>
      <c r="C100" s="38">
        <f t="shared" ref="C100:M100" si="36">SUM(C94:C99)</f>
        <v>23121.870000000003</v>
      </c>
      <c r="D100" s="38">
        <f>SUM(D94:D99)</f>
        <v>24008.410000000003</v>
      </c>
      <c r="E100" s="38">
        <f t="shared" si="36"/>
        <v>24345.910000000003</v>
      </c>
      <c r="F100" s="38">
        <f t="shared" si="36"/>
        <v>24242.83</v>
      </c>
      <c r="G100" s="38">
        <f t="shared" si="36"/>
        <v>21883.94</v>
      </c>
      <c r="H100" s="97">
        <f t="shared" si="36"/>
        <v>0</v>
      </c>
      <c r="I100" s="97">
        <f t="shared" si="36"/>
        <v>0</v>
      </c>
      <c r="J100" s="97">
        <f t="shared" si="36"/>
        <v>0</v>
      </c>
      <c r="K100" s="97">
        <f t="shared" si="36"/>
        <v>0</v>
      </c>
      <c r="L100" s="97">
        <f t="shared" si="36"/>
        <v>0</v>
      </c>
      <c r="M100" s="97">
        <f t="shared" si="36"/>
        <v>0</v>
      </c>
    </row>
    <row r="102" spans="2:13" x14ac:dyDescent="0.2">
      <c r="B102" s="27" t="s">
        <v>94</v>
      </c>
      <c r="C102" s="61" t="s">
        <v>133</v>
      </c>
      <c r="D102" s="38">
        <f t="shared" ref="D102:G103" si="37">+D95-C95</f>
        <v>358.75</v>
      </c>
      <c r="E102" s="38">
        <f t="shared" si="37"/>
        <v>78.180000000000291</v>
      </c>
      <c r="F102" s="38">
        <f t="shared" si="37"/>
        <v>234.56999999999971</v>
      </c>
      <c r="G102" s="38">
        <f t="shared" si="37"/>
        <v>-1386.6900000000005</v>
      </c>
      <c r="H102" s="97"/>
      <c r="I102" s="97"/>
      <c r="J102" s="97"/>
      <c r="K102" s="97"/>
      <c r="L102" s="97"/>
      <c r="M102" s="97"/>
    </row>
    <row r="103" spans="2:13" x14ac:dyDescent="0.2">
      <c r="B103" s="77" t="s">
        <v>130</v>
      </c>
      <c r="C103" s="96" t="s">
        <v>133</v>
      </c>
      <c r="D103" s="38">
        <f t="shared" si="37"/>
        <v>527.79</v>
      </c>
      <c r="E103" s="38">
        <f t="shared" si="37"/>
        <v>259.31999999999971</v>
      </c>
      <c r="F103" s="38">
        <f t="shared" si="37"/>
        <v>-337.64999999999964</v>
      </c>
      <c r="G103" s="38">
        <f t="shared" si="37"/>
        <v>-972.20000000000073</v>
      </c>
      <c r="H103" s="97"/>
      <c r="I103" s="97"/>
      <c r="J103" s="97"/>
      <c r="K103" s="97"/>
      <c r="L103" s="97"/>
      <c r="M103" s="97"/>
    </row>
    <row r="104" spans="2:13" x14ac:dyDescent="0.2">
      <c r="C104" s="213"/>
      <c r="D104" s="232"/>
      <c r="E104" s="232"/>
      <c r="F104" s="232"/>
      <c r="G104" s="232"/>
      <c r="H104" s="213"/>
      <c r="I104" s="213"/>
      <c r="J104" s="213"/>
      <c r="K104" s="213"/>
      <c r="L104" s="213"/>
      <c r="M104" s="213"/>
    </row>
    <row r="106" spans="2:13" x14ac:dyDescent="0.2">
      <c r="D106" s="55">
        <f>SUM(D102:D105)</f>
        <v>886.54</v>
      </c>
      <c r="E106" s="55">
        <f t="shared" ref="E106:M106" si="38">SUM(E102:E105)</f>
        <v>337.5</v>
      </c>
      <c r="F106" s="55">
        <f t="shared" si="38"/>
        <v>-103.07999999999993</v>
      </c>
      <c r="G106" s="55">
        <f t="shared" si="38"/>
        <v>-2358.8900000000012</v>
      </c>
      <c r="H106" s="73">
        <f t="shared" si="38"/>
        <v>0</v>
      </c>
      <c r="I106" s="73">
        <f t="shared" si="38"/>
        <v>0</v>
      </c>
      <c r="J106" s="73">
        <f t="shared" si="38"/>
        <v>0</v>
      </c>
      <c r="K106" s="73">
        <f t="shared" si="38"/>
        <v>0</v>
      </c>
      <c r="L106" s="73">
        <f t="shared" si="38"/>
        <v>0</v>
      </c>
      <c r="M106" s="73">
        <f t="shared" si="38"/>
        <v>0</v>
      </c>
    </row>
    <row r="112" spans="2:13" x14ac:dyDescent="0.2">
      <c r="J112" s="30" t="s">
        <v>587</v>
      </c>
    </row>
    <row r="113" spans="2:12" x14ac:dyDescent="0.2">
      <c r="D113" s="459">
        <v>0.22</v>
      </c>
      <c r="F113" s="459">
        <v>0.25</v>
      </c>
      <c r="G113" s="535">
        <v>0.75</v>
      </c>
      <c r="J113" s="30" t="s">
        <v>588</v>
      </c>
    </row>
    <row r="114" spans="2:12" x14ac:dyDescent="0.2">
      <c r="B114" s="72" t="s">
        <v>137</v>
      </c>
      <c r="C114" s="119">
        <v>75775</v>
      </c>
      <c r="D114" s="216">
        <f>+C114*$D$113</f>
        <v>16670.5</v>
      </c>
      <c r="E114" s="460">
        <f>+D114+C114</f>
        <v>92445.5</v>
      </c>
      <c r="F114" s="216">
        <f>+E114*$D$120</f>
        <v>23111.375</v>
      </c>
      <c r="G114" s="216">
        <f>+E114*$G$113</f>
        <v>69334.125</v>
      </c>
      <c r="I114" s="121">
        <v>0.33333333333333337</v>
      </c>
      <c r="J114" s="119">
        <f>+I114*$G$126</f>
        <v>95719.166666666672</v>
      </c>
      <c r="K114" s="119">
        <f>+D138</f>
        <v>1195.6000000000001</v>
      </c>
      <c r="L114" s="471">
        <f>SUM(J114:K114)</f>
        <v>96914.766666666677</v>
      </c>
    </row>
    <row r="115" spans="2:12" x14ac:dyDescent="0.2">
      <c r="B115" s="72" t="s">
        <v>138</v>
      </c>
      <c r="C115" s="119">
        <v>76375</v>
      </c>
      <c r="D115" s="216">
        <f t="shared" ref="D115:D116" si="39">+C115*$D$113</f>
        <v>16802.5</v>
      </c>
      <c r="E115" s="460">
        <f t="shared" ref="E115:E116" si="40">+D115+C115</f>
        <v>93177.5</v>
      </c>
      <c r="F115" s="216">
        <f t="shared" ref="F115:F116" si="41">+E115*$D$120</f>
        <v>23294.375</v>
      </c>
      <c r="G115" s="216">
        <f t="shared" ref="G115:G116" si="42">+E115*$G$113</f>
        <v>69883.125</v>
      </c>
      <c r="I115" s="121">
        <v>0.33333333333333337</v>
      </c>
      <c r="J115" s="119">
        <f>+I115*$G$126</f>
        <v>95719.166666666672</v>
      </c>
      <c r="K115" s="119">
        <f t="shared" ref="K115:K116" si="43">+D139</f>
        <v>1195.6000000000001</v>
      </c>
      <c r="L115" s="471">
        <f t="shared" ref="L115:L116" si="44">SUM(J115:K115)</f>
        <v>96914.766666666677</v>
      </c>
    </row>
    <row r="116" spans="2:12" x14ac:dyDescent="0.2">
      <c r="B116" s="72" t="s">
        <v>139</v>
      </c>
      <c r="C116" s="119">
        <v>72500</v>
      </c>
      <c r="D116" s="216">
        <f t="shared" si="39"/>
        <v>15950</v>
      </c>
      <c r="E116" s="460">
        <f t="shared" si="40"/>
        <v>88450</v>
      </c>
      <c r="F116" s="216">
        <f t="shared" si="41"/>
        <v>22112.5</v>
      </c>
      <c r="G116" s="216">
        <f t="shared" si="42"/>
        <v>66337.5</v>
      </c>
      <c r="I116" s="121">
        <v>0.33333333333333337</v>
      </c>
      <c r="J116" s="119">
        <f>+I116*$G$126</f>
        <v>95719.166666666672</v>
      </c>
      <c r="K116" s="119">
        <f t="shared" si="43"/>
        <v>1195.6000000000001</v>
      </c>
      <c r="L116" s="471">
        <f t="shared" si="44"/>
        <v>96914.766666666677</v>
      </c>
    </row>
    <row r="117" spans="2:12" x14ac:dyDescent="0.2">
      <c r="C117" s="119"/>
    </row>
    <row r="118" spans="2:12" x14ac:dyDescent="0.2">
      <c r="C118" s="119">
        <f>SUM(C114:C117)</f>
        <v>224650</v>
      </c>
      <c r="D118" s="216">
        <f>SUM(D114:D117)</f>
        <v>49423</v>
      </c>
      <c r="E118" s="216">
        <f>SUM(E114:E117)</f>
        <v>274073</v>
      </c>
      <c r="F118" s="216"/>
      <c r="L118" s="471">
        <f>SUM(L114:L117)</f>
        <v>290744.30000000005</v>
      </c>
    </row>
    <row r="120" spans="2:12" x14ac:dyDescent="0.2">
      <c r="D120" s="459">
        <v>0.25</v>
      </c>
      <c r="E120" s="216">
        <f>+E118*D120</f>
        <v>68518.25</v>
      </c>
      <c r="F120" s="461">
        <f>SUM(F114:F116)</f>
        <v>68518.25</v>
      </c>
      <c r="G120" s="216">
        <f>SUM(G114:G117)</f>
        <v>205554.75</v>
      </c>
    </row>
    <row r="122" spans="2:12" x14ac:dyDescent="0.2">
      <c r="G122" s="460">
        <f>+F120+G120</f>
        <v>274073</v>
      </c>
    </row>
    <row r="125" spans="2:12" x14ac:dyDescent="0.2">
      <c r="C125" s="119"/>
      <c r="D125" s="119"/>
      <c r="E125" s="119"/>
      <c r="F125" s="119"/>
      <c r="G125" s="216"/>
    </row>
    <row r="126" spans="2:12" x14ac:dyDescent="0.2">
      <c r="C126" s="92">
        <f>233000+2375</f>
        <v>235375</v>
      </c>
      <c r="D126" s="92">
        <f>+C126*$D$113</f>
        <v>51782.5</v>
      </c>
      <c r="E126" s="92">
        <f>+D126+C126</f>
        <v>287157.5</v>
      </c>
      <c r="F126" s="92"/>
      <c r="G126" s="536">
        <f>+E126+F126</f>
        <v>287157.5</v>
      </c>
    </row>
    <row r="127" spans="2:12" x14ac:dyDescent="0.2">
      <c r="C127" s="92">
        <v>-16393.439999999999</v>
      </c>
      <c r="D127" s="92">
        <f>+C127*$D$113</f>
        <v>-3606.5567999999998</v>
      </c>
      <c r="E127" s="92">
        <f>+D127+C127</f>
        <v>-19999.996799999997</v>
      </c>
      <c r="F127" s="92"/>
      <c r="G127" s="536">
        <f>+E127+F127</f>
        <v>-19999.996799999997</v>
      </c>
      <c r="H127" s="61" t="s">
        <v>585</v>
      </c>
      <c r="I127" s="470">
        <v>44151</v>
      </c>
    </row>
    <row r="128" spans="2:12" x14ac:dyDescent="0.2">
      <c r="C128" s="92">
        <v>-39769.06</v>
      </c>
      <c r="D128" s="92">
        <f t="shared" ref="D128:D134" si="45">+C128*$D$113</f>
        <v>-8749.1931999999997</v>
      </c>
      <c r="E128" s="92">
        <f t="shared" ref="E128:E130" si="46">+D128+C128</f>
        <v>-48518.253199999999</v>
      </c>
      <c r="F128" s="92"/>
      <c r="G128" s="536">
        <f t="shared" ref="G128:G130" si="47">+E128+F128</f>
        <v>-48518.253199999999</v>
      </c>
      <c r="H128" s="96" t="s">
        <v>586</v>
      </c>
      <c r="I128" s="470">
        <v>44151</v>
      </c>
    </row>
    <row r="129" spans="2:9" x14ac:dyDescent="0.2">
      <c r="C129" s="92">
        <f>-41000+16.39</f>
        <v>-40983.61</v>
      </c>
      <c r="D129" s="92">
        <f t="shared" si="45"/>
        <v>-9016.3942000000006</v>
      </c>
      <c r="E129" s="92">
        <f t="shared" si="46"/>
        <v>-50000.004200000003</v>
      </c>
      <c r="F129" s="92"/>
      <c r="G129" s="536">
        <f t="shared" si="47"/>
        <v>-50000.004200000003</v>
      </c>
      <c r="H129" s="96" t="s">
        <v>586</v>
      </c>
      <c r="I129" s="470">
        <v>44467</v>
      </c>
    </row>
    <row r="130" spans="2:9" x14ac:dyDescent="0.2">
      <c r="C130" s="92">
        <f>-41000+16.39</f>
        <v>-40983.61</v>
      </c>
      <c r="D130" s="92">
        <f t="shared" si="45"/>
        <v>-9016.3942000000006</v>
      </c>
      <c r="E130" s="92">
        <f t="shared" si="46"/>
        <v>-50000.004200000003</v>
      </c>
      <c r="F130" s="92"/>
      <c r="G130" s="536">
        <f t="shared" si="47"/>
        <v>-50000.004200000003</v>
      </c>
      <c r="H130" s="96" t="s">
        <v>586</v>
      </c>
      <c r="I130" s="470">
        <v>44468</v>
      </c>
    </row>
    <row r="131" spans="2:9" s="96" customFormat="1" x14ac:dyDescent="0.2">
      <c r="C131" s="92">
        <f>-41000+16.39</f>
        <v>-40983.61</v>
      </c>
      <c r="D131" s="92">
        <f t="shared" ref="D131" si="48">+C131*$D$113</f>
        <v>-9016.3942000000006</v>
      </c>
      <c r="E131" s="92">
        <f t="shared" ref="E131" si="49">+D131+C131</f>
        <v>-50000.004200000003</v>
      </c>
      <c r="F131" s="92"/>
      <c r="G131" s="536">
        <f t="shared" ref="G131" si="50">+E131+F131</f>
        <v>-50000.004200000003</v>
      </c>
      <c r="H131" s="96" t="s">
        <v>586</v>
      </c>
      <c r="I131" s="470">
        <v>44491</v>
      </c>
    </row>
    <row r="132" spans="2:9" s="96" customFormat="1" x14ac:dyDescent="0.2">
      <c r="C132" s="92">
        <f>-41000+16.39</f>
        <v>-40983.61</v>
      </c>
      <c r="D132" s="92">
        <f t="shared" ref="D132" si="51">+C132*$D$113</f>
        <v>-9016.3942000000006</v>
      </c>
      <c r="E132" s="92">
        <f t="shared" ref="E132" si="52">+D132+C132</f>
        <v>-50000.004200000003</v>
      </c>
      <c r="F132" s="92"/>
      <c r="G132" s="536">
        <f t="shared" ref="G132" si="53">+E132+F132</f>
        <v>-50000.004200000003</v>
      </c>
      <c r="H132" s="96" t="s">
        <v>586</v>
      </c>
      <c r="I132" s="470">
        <v>44505</v>
      </c>
    </row>
    <row r="133" spans="2:9" x14ac:dyDescent="0.2">
      <c r="C133" s="92">
        <f>-15278.8+0.73</f>
        <v>-15278.07</v>
      </c>
      <c r="D133" s="92">
        <f t="shared" si="45"/>
        <v>-3361.1754000000001</v>
      </c>
      <c r="E133" s="92">
        <f t="shared" ref="E133:E134" si="54">+D133+C133</f>
        <v>-18639.2454</v>
      </c>
      <c r="F133" s="92"/>
      <c r="G133" s="536">
        <f t="shared" ref="G133:G134" si="55">+E133+F133</f>
        <v>-18639.2454</v>
      </c>
      <c r="H133" s="96" t="s">
        <v>586</v>
      </c>
      <c r="I133" s="470">
        <v>44522</v>
      </c>
    </row>
    <row r="134" spans="2:9" x14ac:dyDescent="0.2">
      <c r="D134" s="92">
        <f t="shared" si="45"/>
        <v>0</v>
      </c>
      <c r="E134" s="92">
        <f t="shared" si="54"/>
        <v>0</v>
      </c>
      <c r="F134" s="92"/>
      <c r="G134" s="536">
        <f t="shared" si="55"/>
        <v>0</v>
      </c>
      <c r="I134" s="470"/>
    </row>
    <row r="135" spans="2:9" x14ac:dyDescent="0.2">
      <c r="G135" s="537"/>
    </row>
    <row r="136" spans="2:9" x14ac:dyDescent="0.2">
      <c r="G136" s="55">
        <f>SUM(G126:G135)+0.01</f>
        <v>-2.2000000192201694E-3</v>
      </c>
    </row>
    <row r="138" spans="2:9" x14ac:dyDescent="0.2">
      <c r="B138" s="472" t="s">
        <v>459</v>
      </c>
      <c r="D138" s="119">
        <f>+$C$64/3</f>
        <v>1195.6000000000001</v>
      </c>
    </row>
    <row r="139" spans="2:9" x14ac:dyDescent="0.2">
      <c r="D139" s="119">
        <f>+$C$64/3</f>
        <v>1195.6000000000001</v>
      </c>
    </row>
    <row r="140" spans="2:9" x14ac:dyDescent="0.2">
      <c r="D140" s="119">
        <f>+$C$64/3</f>
        <v>1195.6000000000001</v>
      </c>
    </row>
  </sheetData>
  <sheetProtection selectLockedCells="1" selectUnlockedCells="1"/>
  <pageMargins left="0.70866141732283472" right="0.70866141732283472" top="0.74803149606299213" bottom="0.74803149606299213" header="0.51181102362204722" footer="0.51181102362204722"/>
  <pageSetup paperSize="9" scale="27" firstPageNumber="0" orientation="landscape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12</vt:i4>
      </vt:variant>
      <vt:variant>
        <vt:lpstr>Intervalli denominati</vt:lpstr>
      </vt:variant>
      <vt:variant>
        <vt:i4>2</vt:i4>
      </vt:variant>
    </vt:vector>
  </HeadingPairs>
  <TitlesOfParts>
    <vt:vector size="14" baseType="lpstr">
      <vt:lpstr>Cassa 2022</vt:lpstr>
      <vt:lpstr>Bilancio di Previsione</vt:lpstr>
      <vt:lpstr>Stato Patrimoniale sintesi</vt:lpstr>
      <vt:lpstr>Stato Patrimoniale a consuntivo</vt:lpstr>
      <vt:lpstr>Conto Economico sintesi</vt:lpstr>
      <vt:lpstr>Conto Economico</vt:lpstr>
      <vt:lpstr>Libro Giornale</vt:lpstr>
      <vt:lpstr>Pivot Libro Giornale</vt:lpstr>
      <vt:lpstr>Rendicontazione Disciplinare AB</vt:lpstr>
      <vt:lpstr>Dettagli Stato Patrimoniale</vt:lpstr>
      <vt:lpstr>Dettagli Conto Economico</vt:lpstr>
      <vt:lpstr>A-Tabella ammortamento</vt:lpstr>
      <vt:lpstr>'Conto Economico'!Excel_BuiltIn__FilterDatabase</vt:lpstr>
      <vt:lpstr>'Libro Giornale'!Titoli_stampa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Giovanni</dc:creator>
  <cp:lastModifiedBy>Giovanni</cp:lastModifiedBy>
  <cp:lastPrinted>2022-10-09T16:55:30Z</cp:lastPrinted>
  <dcterms:created xsi:type="dcterms:W3CDTF">2015-01-31T17:57:30Z</dcterms:created>
  <dcterms:modified xsi:type="dcterms:W3CDTF">2023-03-31T16:24:21Z</dcterms:modified>
</cp:coreProperties>
</file>